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6828" windowHeight="7212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  <sheet name="Pred wActuals" sheetId="1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K183" i="6" l="1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182" i="6"/>
  <c r="P182" i="11" l="1"/>
  <c r="P183" i="11"/>
  <c r="P184" i="11"/>
  <c r="P185" i="11"/>
  <c r="Q182" i="11"/>
  <c r="Q183" i="11"/>
  <c r="Q184" i="11"/>
  <c r="Q185" i="11"/>
  <c r="V185" i="11" l="1"/>
  <c r="AB185" i="11" s="1"/>
  <c r="V184" i="11"/>
  <c r="V183" i="11"/>
  <c r="V182" i="11"/>
  <c r="U185" i="11"/>
  <c r="AA185" i="11" s="1"/>
  <c r="U184" i="11"/>
  <c r="U183" i="11"/>
  <c r="U182" i="11"/>
  <c r="Y185" i="11"/>
  <c r="S185" i="11"/>
  <c r="W185" i="11"/>
  <c r="AE185" i="11" l="1"/>
  <c r="AD185" i="11"/>
  <c r="AF185" i="11" l="1"/>
  <c r="H15" i="12" l="1"/>
  <c r="M16" i="12" l="1"/>
  <c r="M17" i="12"/>
  <c r="M18" i="12"/>
  <c r="M15" i="12"/>
  <c r="M28" i="12" l="1"/>
  <c r="Y182" i="11"/>
  <c r="H16" i="12"/>
  <c r="H17" i="12"/>
  <c r="H18" i="12"/>
  <c r="F16" i="12"/>
  <c r="F17" i="12"/>
  <c r="F18" i="12"/>
  <c r="F15" i="12"/>
  <c r="E18" i="12"/>
  <c r="E17" i="12"/>
  <c r="E16" i="12"/>
  <c r="E15" i="12"/>
  <c r="D17" i="12"/>
  <c r="D18" i="12"/>
  <c r="D16" i="12"/>
  <c r="D15" i="12"/>
  <c r="C16" i="12"/>
  <c r="C17" i="12"/>
  <c r="C18" i="12"/>
  <c r="C19" i="12"/>
  <c r="C20" i="12"/>
  <c r="C21" i="12"/>
  <c r="C22" i="12"/>
  <c r="C23" i="12"/>
  <c r="C24" i="12"/>
  <c r="C25" i="12"/>
  <c r="C26" i="12"/>
  <c r="C15" i="12"/>
  <c r="W183" i="11"/>
  <c r="W184" i="11"/>
  <c r="W182" i="11"/>
  <c r="G16" i="12" l="1"/>
  <c r="I16" i="12" s="1"/>
  <c r="G18" i="12"/>
  <c r="I18" i="12" s="1"/>
  <c r="G17" i="12"/>
  <c r="I17" i="12" s="1"/>
  <c r="G15" i="12"/>
  <c r="I15" i="12" s="1"/>
  <c r="Y183" i="11"/>
  <c r="Y184" i="11"/>
  <c r="S183" i="11"/>
  <c r="S184" i="11"/>
  <c r="I28" i="12" l="1"/>
  <c r="S182" i="11"/>
  <c r="M179" i="11" l="1"/>
  <c r="M180" i="11"/>
  <c r="M181" i="11"/>
  <c r="M182" i="11"/>
  <c r="M183" i="11"/>
  <c r="M184" i="11"/>
  <c r="M185" i="11"/>
  <c r="M186" i="11"/>
  <c r="N186" i="11" s="1"/>
  <c r="M187" i="11"/>
  <c r="N187" i="11" s="1"/>
  <c r="M188" i="11"/>
  <c r="N188" i="11" s="1"/>
  <c r="M189" i="11"/>
  <c r="N189" i="11" s="1"/>
  <c r="M190" i="11"/>
  <c r="N190" i="11" s="1"/>
  <c r="M191" i="11"/>
  <c r="N191" i="11" s="1"/>
  <c r="M192" i="11"/>
  <c r="N192" i="11" s="1"/>
  <c r="M193" i="11"/>
  <c r="N193" i="11" s="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22" i="11"/>
  <c r="N185" i="11" l="1"/>
  <c r="T185" i="11"/>
  <c r="T184" i="11"/>
  <c r="N184" i="11"/>
  <c r="T182" i="11"/>
  <c r="N182" i="11"/>
  <c r="T183" i="11"/>
  <c r="N183" i="11"/>
  <c r="C181" i="6"/>
  <c r="Z185" i="11" l="1"/>
  <c r="AC185" i="11" s="1"/>
  <c r="X185" i="11"/>
  <c r="X191" i="11" s="1"/>
  <c r="Z182" i="11"/>
  <c r="AC182" i="11" s="1"/>
  <c r="Z183" i="11"/>
  <c r="AC183" i="11" s="1"/>
  <c r="Z184" i="11"/>
  <c r="AC184" i="11" s="1"/>
  <c r="J493" i="11"/>
  <c r="K493" i="11" s="1"/>
  <c r="J492" i="11"/>
  <c r="K492" i="11" s="1"/>
  <c r="J491" i="11"/>
  <c r="K491" i="11" s="1"/>
  <c r="J490" i="11"/>
  <c r="K490" i="11" s="1"/>
  <c r="J489" i="11"/>
  <c r="K489" i="11" s="1"/>
  <c r="J488" i="11"/>
  <c r="K488" i="11" s="1"/>
  <c r="J487" i="11"/>
  <c r="K487" i="11" s="1"/>
  <c r="J486" i="11"/>
  <c r="K486" i="11" s="1"/>
  <c r="J485" i="11"/>
  <c r="K485" i="11" s="1"/>
  <c r="J484" i="11"/>
  <c r="K484" i="11" s="1"/>
  <c r="J483" i="11"/>
  <c r="K483" i="11" s="1"/>
  <c r="J482" i="11"/>
  <c r="K482" i="11" s="1"/>
  <c r="J481" i="11"/>
  <c r="K481" i="11" s="1"/>
  <c r="J480" i="11"/>
  <c r="K480" i="11" s="1"/>
  <c r="J479" i="11"/>
  <c r="K479" i="11" s="1"/>
  <c r="J478" i="11"/>
  <c r="K478" i="11" s="1"/>
  <c r="J477" i="11"/>
  <c r="K477" i="11" s="1"/>
  <c r="J476" i="11"/>
  <c r="K476" i="11" s="1"/>
  <c r="J475" i="11"/>
  <c r="K475" i="11" s="1"/>
  <c r="J474" i="11"/>
  <c r="K474" i="11" s="1"/>
  <c r="J473" i="11"/>
  <c r="K473" i="11" s="1"/>
  <c r="J472" i="11"/>
  <c r="K472" i="11" s="1"/>
  <c r="J471" i="11"/>
  <c r="K471" i="11" s="1"/>
  <c r="J470" i="11"/>
  <c r="K470" i="11" s="1"/>
  <c r="J469" i="11"/>
  <c r="K469" i="11" s="1"/>
  <c r="J468" i="11"/>
  <c r="K468" i="11" s="1"/>
  <c r="J467" i="11"/>
  <c r="K467" i="11" s="1"/>
  <c r="J466" i="11"/>
  <c r="K466" i="11" s="1"/>
  <c r="J465" i="11"/>
  <c r="K465" i="11" s="1"/>
  <c r="J464" i="11"/>
  <c r="K464" i="11" s="1"/>
  <c r="J463" i="11"/>
  <c r="K463" i="11" s="1"/>
  <c r="J462" i="11"/>
  <c r="K462" i="11" s="1"/>
  <c r="J461" i="11"/>
  <c r="K461" i="11" s="1"/>
  <c r="J460" i="11"/>
  <c r="K460" i="11" s="1"/>
  <c r="J459" i="11"/>
  <c r="K459" i="11" s="1"/>
  <c r="J458" i="11"/>
  <c r="K458" i="11" s="1"/>
  <c r="J457" i="11"/>
  <c r="K457" i="11" s="1"/>
  <c r="J456" i="11"/>
  <c r="K456" i="11" s="1"/>
  <c r="J455" i="11"/>
  <c r="K455" i="11" s="1"/>
  <c r="J454" i="11"/>
  <c r="K454" i="11" s="1"/>
  <c r="J453" i="11"/>
  <c r="K453" i="11" s="1"/>
  <c r="J452" i="11"/>
  <c r="K452" i="11" s="1"/>
  <c r="J451" i="11"/>
  <c r="K451" i="11" s="1"/>
  <c r="J450" i="11"/>
  <c r="K450" i="11" s="1"/>
  <c r="J449" i="11"/>
  <c r="K449" i="11" s="1"/>
  <c r="J448" i="11"/>
  <c r="K448" i="11" s="1"/>
  <c r="J447" i="11"/>
  <c r="K447" i="11" s="1"/>
  <c r="J446" i="11"/>
  <c r="K446" i="11" s="1"/>
  <c r="J445" i="11"/>
  <c r="K445" i="11" s="1"/>
  <c r="J444" i="11"/>
  <c r="K444" i="11" s="1"/>
  <c r="J443" i="11"/>
  <c r="K443" i="11" s="1"/>
  <c r="J442" i="11"/>
  <c r="K442" i="11" s="1"/>
  <c r="J441" i="11"/>
  <c r="K441" i="11" s="1"/>
  <c r="J440" i="11"/>
  <c r="K440" i="11" s="1"/>
  <c r="J439" i="11"/>
  <c r="K439" i="11" s="1"/>
  <c r="J438" i="11"/>
  <c r="K438" i="11" s="1"/>
  <c r="J437" i="11"/>
  <c r="K437" i="11" s="1"/>
  <c r="J436" i="11"/>
  <c r="K436" i="11" s="1"/>
  <c r="J435" i="11"/>
  <c r="K435" i="11" s="1"/>
  <c r="J434" i="11"/>
  <c r="K434" i="11" s="1"/>
  <c r="J433" i="11"/>
  <c r="K433" i="11" s="1"/>
  <c r="J432" i="11"/>
  <c r="K432" i="11" s="1"/>
  <c r="J431" i="11"/>
  <c r="K431" i="11" s="1"/>
  <c r="J430" i="11"/>
  <c r="K430" i="11" s="1"/>
  <c r="J429" i="11"/>
  <c r="K429" i="11" s="1"/>
  <c r="J428" i="11"/>
  <c r="K428" i="11" s="1"/>
  <c r="J427" i="11"/>
  <c r="K427" i="11" s="1"/>
  <c r="J426" i="11"/>
  <c r="K426" i="11" s="1"/>
  <c r="J425" i="11"/>
  <c r="K425" i="11" s="1"/>
  <c r="J424" i="11"/>
  <c r="K424" i="11" s="1"/>
  <c r="J423" i="11"/>
  <c r="K423" i="11" s="1"/>
  <c r="J422" i="11"/>
  <c r="K422" i="11" s="1"/>
  <c r="J421" i="11"/>
  <c r="K421" i="11" s="1"/>
  <c r="J420" i="11"/>
  <c r="K420" i="11" s="1"/>
  <c r="J419" i="11"/>
  <c r="K419" i="11" s="1"/>
  <c r="J418" i="11"/>
  <c r="K418" i="11" s="1"/>
  <c r="J417" i="11"/>
  <c r="K417" i="11" s="1"/>
  <c r="J416" i="11"/>
  <c r="K416" i="11" s="1"/>
  <c r="J415" i="11"/>
  <c r="K415" i="11" s="1"/>
  <c r="J414" i="11"/>
  <c r="K414" i="11" s="1"/>
  <c r="J413" i="11"/>
  <c r="K413" i="11" s="1"/>
  <c r="J412" i="11"/>
  <c r="K412" i="11" s="1"/>
  <c r="J411" i="11"/>
  <c r="K411" i="11" s="1"/>
  <c r="J410" i="11"/>
  <c r="K410" i="11" s="1"/>
  <c r="J409" i="11"/>
  <c r="K409" i="11" s="1"/>
  <c r="J408" i="11"/>
  <c r="K408" i="11" s="1"/>
  <c r="J407" i="11"/>
  <c r="K407" i="11" s="1"/>
  <c r="J406" i="11"/>
  <c r="K406" i="11" s="1"/>
  <c r="J405" i="11"/>
  <c r="K405" i="11" s="1"/>
  <c r="J404" i="11"/>
  <c r="K404" i="11" s="1"/>
  <c r="J403" i="11"/>
  <c r="K403" i="11" s="1"/>
  <c r="J402" i="11"/>
  <c r="K402" i="11" s="1"/>
  <c r="J401" i="11"/>
  <c r="K401" i="11" s="1"/>
  <c r="J400" i="11"/>
  <c r="K400" i="11" s="1"/>
  <c r="J399" i="11"/>
  <c r="K399" i="11" s="1"/>
  <c r="J398" i="11"/>
  <c r="K398" i="11" s="1"/>
  <c r="J397" i="11"/>
  <c r="K397" i="11" s="1"/>
  <c r="J396" i="11"/>
  <c r="K396" i="11" s="1"/>
  <c r="J395" i="11"/>
  <c r="K395" i="11" s="1"/>
  <c r="J394" i="11"/>
  <c r="K394" i="11" s="1"/>
  <c r="J393" i="11"/>
  <c r="K393" i="11" s="1"/>
  <c r="J392" i="11"/>
  <c r="K392" i="11" s="1"/>
  <c r="J391" i="11"/>
  <c r="K391" i="11" s="1"/>
  <c r="J390" i="11"/>
  <c r="K390" i="11" s="1"/>
  <c r="J389" i="11"/>
  <c r="K389" i="11" s="1"/>
  <c r="J388" i="11"/>
  <c r="K388" i="11" s="1"/>
  <c r="J387" i="11"/>
  <c r="K387" i="11" s="1"/>
  <c r="J386" i="11"/>
  <c r="K386" i="11" s="1"/>
  <c r="J385" i="11"/>
  <c r="K385" i="11" s="1"/>
  <c r="J384" i="11"/>
  <c r="K384" i="11" s="1"/>
  <c r="J383" i="11"/>
  <c r="K383" i="11" s="1"/>
  <c r="J382" i="11"/>
  <c r="K382" i="11" s="1"/>
  <c r="J381" i="11"/>
  <c r="K381" i="11" s="1"/>
  <c r="J380" i="11"/>
  <c r="K380" i="11" s="1"/>
  <c r="J379" i="11"/>
  <c r="K379" i="11" s="1"/>
  <c r="J378" i="11"/>
  <c r="K378" i="11" s="1"/>
  <c r="J377" i="11"/>
  <c r="K377" i="11" s="1"/>
  <c r="J376" i="11"/>
  <c r="K376" i="11" s="1"/>
  <c r="J375" i="11"/>
  <c r="K375" i="11" s="1"/>
  <c r="J374" i="11"/>
  <c r="K374" i="11" s="1"/>
  <c r="J373" i="11"/>
  <c r="K373" i="11" s="1"/>
  <c r="J372" i="11"/>
  <c r="K372" i="11" s="1"/>
  <c r="J371" i="11"/>
  <c r="K371" i="11" s="1"/>
  <c r="J370" i="11"/>
  <c r="K370" i="11" s="1"/>
  <c r="J369" i="11"/>
  <c r="K369" i="11" s="1"/>
  <c r="J368" i="11"/>
  <c r="K368" i="11" s="1"/>
  <c r="J367" i="11"/>
  <c r="K367" i="11" s="1"/>
  <c r="J366" i="11"/>
  <c r="K366" i="11" s="1"/>
  <c r="J365" i="11"/>
  <c r="K365" i="11" s="1"/>
  <c r="J364" i="11"/>
  <c r="K364" i="11" s="1"/>
  <c r="J363" i="11"/>
  <c r="K363" i="11" s="1"/>
  <c r="J362" i="11"/>
  <c r="K362" i="11" s="1"/>
  <c r="J361" i="11"/>
  <c r="K361" i="11" s="1"/>
  <c r="J360" i="11"/>
  <c r="K360" i="11" s="1"/>
  <c r="J359" i="11"/>
  <c r="K359" i="11" s="1"/>
  <c r="J358" i="11"/>
  <c r="K358" i="11" s="1"/>
  <c r="J357" i="11"/>
  <c r="K357" i="11" s="1"/>
  <c r="J356" i="11"/>
  <c r="K356" i="11" s="1"/>
  <c r="J355" i="11"/>
  <c r="K355" i="11" s="1"/>
  <c r="J354" i="11"/>
  <c r="K354" i="11" s="1"/>
  <c r="J353" i="11"/>
  <c r="K353" i="11" s="1"/>
  <c r="J352" i="11"/>
  <c r="K352" i="11" s="1"/>
  <c r="J351" i="11"/>
  <c r="K351" i="11" s="1"/>
  <c r="J350" i="11"/>
  <c r="K350" i="11" s="1"/>
  <c r="J349" i="11"/>
  <c r="K349" i="11" s="1"/>
  <c r="J348" i="11"/>
  <c r="K348" i="11" s="1"/>
  <c r="J347" i="11"/>
  <c r="K347" i="11" s="1"/>
  <c r="J346" i="11"/>
  <c r="K346" i="11" s="1"/>
  <c r="J345" i="11"/>
  <c r="K345" i="11" s="1"/>
  <c r="J344" i="11"/>
  <c r="K344" i="11" s="1"/>
  <c r="J343" i="11"/>
  <c r="K343" i="11" s="1"/>
  <c r="J342" i="11"/>
  <c r="K342" i="11" s="1"/>
  <c r="J341" i="11"/>
  <c r="K341" i="11" s="1"/>
  <c r="J340" i="11"/>
  <c r="K340" i="11" s="1"/>
  <c r="J339" i="11"/>
  <c r="K339" i="11" s="1"/>
  <c r="J338" i="11"/>
  <c r="K338" i="11" s="1"/>
  <c r="J337" i="11"/>
  <c r="K337" i="11" s="1"/>
  <c r="J336" i="11"/>
  <c r="K336" i="11" s="1"/>
  <c r="J335" i="11"/>
  <c r="K335" i="11" s="1"/>
  <c r="J334" i="11"/>
  <c r="K334" i="11" s="1"/>
  <c r="J333" i="11"/>
  <c r="K333" i="11" s="1"/>
  <c r="J332" i="11"/>
  <c r="K332" i="11" s="1"/>
  <c r="J331" i="11"/>
  <c r="K331" i="11" s="1"/>
  <c r="J330" i="11"/>
  <c r="K330" i="11" s="1"/>
  <c r="J329" i="11"/>
  <c r="K329" i="11" s="1"/>
  <c r="J328" i="11"/>
  <c r="K328" i="11" s="1"/>
  <c r="J327" i="11"/>
  <c r="K327" i="11" s="1"/>
  <c r="J326" i="11"/>
  <c r="K326" i="11" s="1"/>
  <c r="J325" i="11"/>
  <c r="K325" i="11" s="1"/>
  <c r="J324" i="11"/>
  <c r="K324" i="11" s="1"/>
  <c r="J323" i="11"/>
  <c r="K323" i="11" s="1"/>
  <c r="J322" i="11"/>
  <c r="K322" i="11" s="1"/>
  <c r="J321" i="11"/>
  <c r="K321" i="11" s="1"/>
  <c r="J320" i="11"/>
  <c r="K320" i="11" s="1"/>
  <c r="J319" i="11"/>
  <c r="K319" i="11" s="1"/>
  <c r="J318" i="11"/>
  <c r="K318" i="11" s="1"/>
  <c r="J317" i="11"/>
  <c r="K317" i="11" s="1"/>
  <c r="J316" i="11"/>
  <c r="K316" i="11" s="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J133" i="11"/>
  <c r="K133" i="11" s="1"/>
  <c r="J132" i="11"/>
  <c r="K132" i="11" s="1"/>
  <c r="J131" i="11"/>
  <c r="K131" i="11" s="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J92" i="11"/>
  <c r="K92" i="11" s="1"/>
  <c r="J91" i="11"/>
  <c r="K91" i="11" s="1"/>
  <c r="J90" i="11"/>
  <c r="K90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J77" i="11"/>
  <c r="K77" i="11" s="1"/>
  <c r="J76" i="11"/>
  <c r="K76" i="11" s="1"/>
  <c r="J75" i="11"/>
  <c r="K75" i="11" s="1"/>
  <c r="J74" i="11"/>
  <c r="K74" i="11" s="1"/>
  <c r="J73" i="11"/>
  <c r="K73" i="11" s="1"/>
  <c r="J72" i="11"/>
  <c r="K72" i="11" s="1"/>
  <c r="J71" i="11"/>
  <c r="K71" i="11" s="1"/>
  <c r="J70" i="11"/>
  <c r="K70" i="11" s="1"/>
  <c r="J69" i="11"/>
  <c r="K69" i="11" s="1"/>
  <c r="J68" i="11"/>
  <c r="K68" i="11" s="1"/>
  <c r="J67" i="11"/>
  <c r="K67" i="11" s="1"/>
  <c r="J66" i="11"/>
  <c r="K66" i="11" s="1"/>
  <c r="J65" i="11"/>
  <c r="K65" i="11" s="1"/>
  <c r="J64" i="11"/>
  <c r="K64" i="11" s="1"/>
  <c r="J63" i="11"/>
  <c r="K63" i="11" s="1"/>
  <c r="J62" i="11"/>
  <c r="K62" i="11" s="1"/>
  <c r="J61" i="11"/>
  <c r="K61" i="11" s="1"/>
  <c r="J60" i="11"/>
  <c r="K60" i="11" s="1"/>
  <c r="J59" i="11"/>
  <c r="K59" i="11" s="1"/>
  <c r="J58" i="11"/>
  <c r="K58" i="11" s="1"/>
  <c r="J57" i="11"/>
  <c r="K57" i="11" s="1"/>
  <c r="J56" i="11"/>
  <c r="K56" i="11" s="1"/>
  <c r="J55" i="11"/>
  <c r="K55" i="11" s="1"/>
  <c r="J54" i="11"/>
  <c r="K54" i="11" s="1"/>
  <c r="J53" i="11"/>
  <c r="K53" i="11" s="1"/>
  <c r="J52" i="11"/>
  <c r="K52" i="11" s="1"/>
  <c r="J51" i="11"/>
  <c r="K51" i="11" s="1"/>
  <c r="J50" i="11"/>
  <c r="K50" i="11" s="1"/>
  <c r="J49" i="11"/>
  <c r="K49" i="11" s="1"/>
  <c r="J48" i="11"/>
  <c r="K48" i="11" s="1"/>
  <c r="J47" i="11"/>
  <c r="K47" i="11" s="1"/>
  <c r="J46" i="11"/>
  <c r="K46" i="11" s="1"/>
  <c r="J45" i="11"/>
  <c r="K45" i="11" s="1"/>
  <c r="J44" i="11"/>
  <c r="K44" i="11" s="1"/>
  <c r="J43" i="1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  <c r="J7" i="11"/>
  <c r="K7" i="11" s="1"/>
  <c r="J6" i="11"/>
  <c r="K6" i="11" s="1"/>
  <c r="J5" i="11"/>
  <c r="K5" i="11" s="1"/>
  <c r="K185" i="11" l="1"/>
  <c r="K189" i="11"/>
  <c r="K193" i="11"/>
  <c r="K182" i="11"/>
  <c r="K186" i="11"/>
  <c r="K190" i="11"/>
  <c r="K183" i="11"/>
  <c r="K187" i="11"/>
  <c r="K191" i="11"/>
  <c r="K184" i="11"/>
  <c r="K188" i="11"/>
  <c r="K192" i="11"/>
  <c r="AB183" i="11" l="1"/>
  <c r="AE183" i="11" s="1"/>
  <c r="AB184" i="11" l="1"/>
  <c r="AE184" i="11" s="1"/>
  <c r="AB182" i="11"/>
  <c r="AE182" i="11" s="1"/>
  <c r="X183" i="11" l="1"/>
  <c r="X189" i="11" s="1"/>
  <c r="X184" i="11" l="1"/>
  <c r="X190" i="11" s="1"/>
  <c r="AA183" i="11"/>
  <c r="AD183" i="11" s="1"/>
  <c r="AF183" i="11" s="1"/>
  <c r="X182" i="11"/>
  <c r="X188" i="11" s="1"/>
  <c r="X196" i="11" l="1"/>
  <c r="AA182" i="11"/>
  <c r="AD182" i="11" s="1"/>
  <c r="AF182" i="11" s="1"/>
  <c r="AA184" i="11"/>
  <c r="AD184" i="11" s="1"/>
  <c r="AF184" i="11" s="1"/>
  <c r="N15" i="12" l="1"/>
  <c r="N16" i="12" l="1"/>
  <c r="N17" i="12"/>
  <c r="N18" i="12"/>
  <c r="N28" i="12" l="1"/>
  <c r="N29" i="12" s="1"/>
  <c r="Y190" i="11" l="1"/>
  <c r="Z190" i="11" s="1"/>
  <c r="Y191" i="11"/>
  <c r="Z191" i="11" s="1"/>
  <c r="Y188" i="11"/>
  <c r="Z188" i="11" l="1"/>
  <c r="Y189" i="11"/>
  <c r="Z189" i="11" s="1"/>
  <c r="Y196" i="11" l="1"/>
  <c r="Z196" i="11" s="1"/>
  <c r="J16" i="12"/>
  <c r="J17" i="12"/>
  <c r="J18" i="12"/>
  <c r="J15" i="12"/>
  <c r="L18" i="12" l="1"/>
  <c r="O18" i="12" s="1"/>
  <c r="K18" i="12"/>
  <c r="L17" i="12"/>
  <c r="O17" i="12" s="1"/>
  <c r="K17" i="12"/>
  <c r="J28" i="12"/>
  <c r="K28" i="12" s="1"/>
  <c r="L15" i="12"/>
  <c r="K15" i="12"/>
  <c r="L16" i="12"/>
  <c r="O16" i="12" s="1"/>
  <c r="K16" i="12"/>
  <c r="O15" i="12" l="1"/>
  <c r="L28" i="12"/>
</calcChain>
</file>

<file path=xl/sharedStrings.xml><?xml version="1.0" encoding="utf-8"?>
<sst xmlns="http://schemas.openxmlformats.org/spreadsheetml/2006/main" count="203" uniqueCount="98">
  <si>
    <t>Year</t>
  </si>
  <si>
    <t>Month</t>
  </si>
  <si>
    <t>Actual</t>
  </si>
  <si>
    <t>Pred</t>
  </si>
  <si>
    <t>Upper</t>
  </si>
  <si>
    <t>Lower</t>
  </si>
  <si>
    <t>Sigma</t>
  </si>
  <si>
    <t>CONST</t>
  </si>
  <si>
    <t>Real_Disp_INCperHH</t>
  </si>
  <si>
    <t>CDH_Billed</t>
  </si>
  <si>
    <t>HDH_Billed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</si>
  <si>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</si>
  <si>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</si>
  <si>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</si>
  <si>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</si>
  <si>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</si>
  <si>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</si>
  <si>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</si>
  <si>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</si>
  <si>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</si>
  <si>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</si>
  <si>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</si>
  <si>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</si>
  <si>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</si>
  <si>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</si>
  <si>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</si>
  <si>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</si>
  <si>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</si>
  <si>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</si>
  <si>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</si>
  <si>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</si>
  <si>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</si>
  <si>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</si>
  <si>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</si>
  <si>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</si>
  <si>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</si>
  <si>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</si>
  <si>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</si>
  <si>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</si>
  <si>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</si>
  <si>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</si>
  <si>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</si>
  <si>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</si>
  <si>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</si>
  <si>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</si>
  <si>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</si>
  <si>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</si>
  <si>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</si>
  <si>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</si>
  <si>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</si>
  <si>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</si>
  <si>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</si>
  <si>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Economics.Real_Disp_INCperHH</t>
  </si>
  <si>
    <t>Weather.CDH_Billed</t>
  </si>
  <si>
    <t>Weather.HDH_Billed</t>
  </si>
  <si>
    <t>MA(1)</t>
  </si>
  <si>
    <t>MA(2)</t>
  </si>
  <si>
    <t>SMA(1)</t>
  </si>
  <si>
    <t>GS1_UPC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</si>
  <si>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</si>
  <si>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</si>
  <si>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</si>
  <si>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</si>
  <si>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</si>
  <si>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</si>
  <si>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</si>
  <si>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</si>
  <si>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DIFF</t>
  </si>
  <si>
    <t>Real_Disp_INCperHH 2014 LT Inputs</t>
  </si>
  <si>
    <t>Real_Disp_INCperHH 2015 LT Inputs</t>
  </si>
  <si>
    <t>Pred with Actuals</t>
  </si>
  <si>
    <t>Customers</t>
  </si>
  <si>
    <t>SUM</t>
  </si>
  <si>
    <t>ACTUALS</t>
  </si>
  <si>
    <t>Var %</t>
  </si>
  <si>
    <t>YTD</t>
  </si>
  <si>
    <t>Forecast</t>
  </si>
  <si>
    <t>Diff</t>
  </si>
  <si>
    <t>Actual Sales</t>
  </si>
  <si>
    <t>Pred Value</t>
  </si>
  <si>
    <t>Pred with Actuals MWH</t>
  </si>
  <si>
    <t>WN Actual Sales</t>
  </si>
  <si>
    <t>Actual Weather</t>
  </si>
  <si>
    <t>Total Weather</t>
  </si>
  <si>
    <t>Actual Customers</t>
  </si>
  <si>
    <t>Pred w/Actuals</t>
  </si>
  <si>
    <t>Fcst</t>
  </si>
  <si>
    <t>OPC 024313</t>
  </si>
  <si>
    <t>FPL RC-16</t>
  </si>
  <si>
    <t>OPC 024314</t>
  </si>
  <si>
    <t>OPC 024315</t>
  </si>
  <si>
    <t>OPC 024316</t>
  </si>
  <si>
    <t>OPC 024317</t>
  </si>
  <si>
    <t>OPC 024318</t>
  </si>
  <si>
    <t>OPC 024319</t>
  </si>
  <si>
    <t>OPC 024320</t>
  </si>
  <si>
    <t>OPC 024321</t>
  </si>
  <si>
    <t>OPC 024322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</si>
</sst>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#,##0.000;\-#,##0.000"/>
    <numFmt numFmtId="165" formatCode="0.000;\-0.000"/>
    <numFmt numFmtId="166" formatCode="0.00%;\-0.00%"/>
    <numFmt numFmtId="167" formatCode="0;\-0"/>
    <numFmt numFmtId="168" formatCode="#,##0.00;\-#,##0.00"/>
    <numFmt numFmtId="169" formatCode="0.0000;\-0.0000"/>
    <numFmt numFmtId="170" formatCode="0.00;\-0.00"/>
    <numFmt numFmtId="171" formatCode="0.000000;\-0.000000"/>
    <numFmt numFmtId="172" formatCode="0.0;\-0.0"/>
    <numFmt numFmtId="173" formatCode="0.0000"/>
    <numFmt numFmtId="174" formatCode="0.00000;\-0.00000"/>
    <numFmt numFmtId="175" formatCode="0.0"/>
    <numFmt numFmtId="176" formatCode="0.0%"/>
    <numFmt numFmtId="177" formatCode="0.000000"/>
    <numFmt numFmtId="178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0" fillId="2" borderId="1" xfId="0" applyNumberFormat="1" applyFill="1" applyBorder="1" applyAlignment="1">
      <alignment horizontal="center"/>
    </xf>
    <xf numFmtId="172" fontId="0" fillId="0" borderId="0" xfId="0" applyNumberFormat="1"/>
    <xf numFmtId="11" fontId="0" fillId="0" borderId="0" xfId="0" applyNumberFormat="1"/>
    <xf numFmtId="173" fontId="0" fillId="2" borderId="1" xfId="0" applyNumberFormat="1" applyFill="1" applyBorder="1" applyAlignment="1">
      <alignment horizontal="center"/>
    </xf>
    <xf numFmtId="173" fontId="0" fillId="0" borderId="0" xfId="0" applyNumberFormat="1"/>
    <xf numFmtId="0" fontId="2" fillId="3" borderId="0" xfId="0" quotePrefix="1" applyNumberFormat="1" applyFont="1" applyFill="1" applyBorder="1" applyAlignment="1">
      <alignment horizontal="center" wrapText="1"/>
    </xf>
    <xf numFmtId="2" fontId="0" fillId="0" borderId="0" xfId="0" applyNumberFormat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0" fontId="2" fillId="4" borderId="0" xfId="0" quotePrefix="1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/>
    <xf numFmtId="0" fontId="0" fillId="2" borderId="1" xfId="0" applyFill="1" applyBorder="1" applyAlignment="1">
      <alignment horizontal="center" wrapText="1"/>
    </xf>
    <xf numFmtId="173" fontId="0" fillId="2" borderId="1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NumberFormat="1" applyAlignment="1">
      <alignment wrapText="1"/>
    </xf>
    <xf numFmtId="173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171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74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0" fontId="1" fillId="0" borderId="0" xfId="0" applyFont="1" applyAlignment="1">
      <alignment vertical="center" wrapText="1"/>
    </xf>
    <xf numFmtId="175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2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17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73" fontId="1" fillId="0" borderId="0" xfId="0" applyNumberFormat="1" applyFont="1"/>
    <xf numFmtId="3" fontId="0" fillId="0" borderId="0" xfId="0" quotePrefix="1" applyNumberFormat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1" applyNumberFormat="1" applyFont="1"/>
    <xf numFmtId="176" fontId="0" fillId="0" borderId="0" xfId="1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75" fontId="1" fillId="5" borderId="3" xfId="0" applyNumberFormat="1" applyFont="1" applyFill="1" applyBorder="1" applyAlignment="1">
      <alignment horizontal="center"/>
    </xf>
    <xf numFmtId="175" fontId="1" fillId="5" borderId="4" xfId="0" applyNumberFormat="1" applyFont="1" applyFill="1" applyBorder="1" applyAlignment="1">
      <alignment horizontal="center"/>
    </xf>
    <xf numFmtId="1" fontId="1" fillId="5" borderId="5" xfId="0" applyNumberFormat="1" applyFont="1" applyFill="1" applyBorder="1" applyAlignment="1">
      <alignment horizontal="center"/>
    </xf>
    <xf numFmtId="175" fontId="1" fillId="5" borderId="6" xfId="0" applyNumberFormat="1" applyFont="1" applyFill="1" applyBorder="1" applyAlignment="1">
      <alignment horizontal="center"/>
    </xf>
    <xf numFmtId="175" fontId="1" fillId="5" borderId="0" xfId="0" applyNumberFormat="1" applyFont="1" applyFill="1" applyBorder="1" applyAlignment="1">
      <alignment horizontal="center"/>
    </xf>
    <xf numFmtId="1" fontId="1" fillId="5" borderId="7" xfId="0" applyNumberFormat="1" applyFont="1" applyFill="1" applyBorder="1" applyAlignment="1">
      <alignment horizontal="center"/>
    </xf>
    <xf numFmtId="175" fontId="1" fillId="5" borderId="8" xfId="0" applyNumberFormat="1" applyFont="1" applyFill="1" applyBorder="1" applyAlignment="1">
      <alignment horizontal="center"/>
    </xf>
    <xf numFmtId="175" fontId="1" fillId="5" borderId="9" xfId="0" applyNumberFormat="1" applyFont="1" applyFill="1" applyBorder="1" applyAlignment="1">
      <alignment horizontal="center"/>
    </xf>
    <xf numFmtId="1" fontId="1" fillId="5" borderId="10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3" fontId="1" fillId="0" borderId="0" xfId="0" applyNumberFormat="1" applyFont="1"/>
    <xf numFmtId="176" fontId="1" fillId="0" borderId="0" xfId="1" applyNumberFormat="1" applyFont="1" applyAlignment="1">
      <alignment horizontal="center"/>
    </xf>
    <xf numFmtId="3" fontId="0" fillId="0" borderId="0" xfId="0" applyNumberFormat="1"/>
    <xf numFmtId="177" fontId="0" fillId="0" borderId="0" xfId="0" applyNumberFormat="1"/>
    <xf numFmtId="178" fontId="0" fillId="0" borderId="0" xfId="3" applyNumberFormat="1" applyFont="1"/>
    <xf numFmtId="0" fontId="1" fillId="0" borderId="0" xfId="0" applyFont="1" applyFill="1" applyAlignment="1">
      <alignment vertical="center" wrapText="1"/>
    </xf>
    <xf numFmtId="175" fontId="6" fillId="0" borderId="0" xfId="2" applyNumberFormat="1" applyFont="1" applyFill="1" applyAlignment="1">
      <alignment horizontal="center"/>
    </xf>
    <xf numFmtId="2" fontId="6" fillId="0" borderId="0" xfId="2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/>
    <xf numFmtId="173" fontId="7" fillId="0" borderId="0" xfId="0" applyNumberFormat="1" applyFont="1"/>
  </cellXfs>
  <cellStyles count="4">
    <cellStyle name="Comma" xfId="3" builtin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Err!$A$158:$A$493</c:f>
              <c:numCache>
                <c:formatCode>General</c:formatCode>
                <c:ptCount val="336"/>
                <c:pt idx="0">
                  <c:v>2013</c:v>
                </c:pt>
                <c:pt idx="1">
                  <c:v>2013</c:v>
                </c:pt>
                <c:pt idx="2">
                  <c:v>2013</c:v>
                </c:pt>
                <c:pt idx="3">
                  <c:v>2013</c:v>
                </c:pt>
                <c:pt idx="4">
                  <c:v>2013</c:v>
                </c:pt>
                <c:pt idx="5">
                  <c:v>2013</c:v>
                </c:pt>
                <c:pt idx="6">
                  <c:v>2013</c:v>
                </c:pt>
                <c:pt idx="7">
                  <c:v>2013</c:v>
                </c:pt>
                <c:pt idx="8">
                  <c:v>2013</c:v>
                </c:pt>
                <c:pt idx="9">
                  <c:v>2013</c:v>
                </c:pt>
                <c:pt idx="10">
                  <c:v>2013</c:v>
                </c:pt>
                <c:pt idx="11">
                  <c:v>2013</c:v>
                </c:pt>
                <c:pt idx="12">
                  <c:v>2014</c:v>
                </c:pt>
                <c:pt idx="13">
                  <c:v>2014</c:v>
                </c:pt>
                <c:pt idx="14">
                  <c:v>2014</c:v>
                </c:pt>
                <c:pt idx="15">
                  <c:v>2014</c:v>
                </c:pt>
                <c:pt idx="16">
                  <c:v>2014</c:v>
                </c:pt>
                <c:pt idx="17">
                  <c:v>2014</c:v>
                </c:pt>
                <c:pt idx="18">
                  <c:v>2014</c:v>
                </c:pt>
                <c:pt idx="19">
                  <c:v>2014</c:v>
                </c:pt>
                <c:pt idx="20">
                  <c:v>2014</c:v>
                </c:pt>
                <c:pt idx="21">
                  <c:v>2014</c:v>
                </c:pt>
                <c:pt idx="22">
                  <c:v>2014</c:v>
                </c:pt>
                <c:pt idx="23">
                  <c:v>2014</c:v>
                </c:pt>
                <c:pt idx="24">
                  <c:v>2015</c:v>
                </c:pt>
                <c:pt idx="25">
                  <c:v>2015</c:v>
                </c:pt>
                <c:pt idx="26">
                  <c:v>2015</c:v>
                </c:pt>
                <c:pt idx="27">
                  <c:v>2015</c:v>
                </c:pt>
                <c:pt idx="28">
                  <c:v>2015</c:v>
                </c:pt>
                <c:pt idx="29">
                  <c:v>2015</c:v>
                </c:pt>
                <c:pt idx="30">
                  <c:v>2015</c:v>
                </c:pt>
                <c:pt idx="31">
                  <c:v>2015</c:v>
                </c:pt>
                <c:pt idx="32">
                  <c:v>2015</c:v>
                </c:pt>
                <c:pt idx="33">
                  <c:v>2015</c:v>
                </c:pt>
                <c:pt idx="34">
                  <c:v>2015</c:v>
                </c:pt>
                <c:pt idx="35">
                  <c:v>2015</c:v>
                </c:pt>
                <c:pt idx="36">
                  <c:v>2016</c:v>
                </c:pt>
                <c:pt idx="37">
                  <c:v>2016</c:v>
                </c:pt>
                <c:pt idx="38">
                  <c:v>2016</c:v>
                </c:pt>
                <c:pt idx="39">
                  <c:v>2016</c:v>
                </c:pt>
                <c:pt idx="40">
                  <c:v>2016</c:v>
                </c:pt>
                <c:pt idx="41">
                  <c:v>2016</c:v>
                </c:pt>
                <c:pt idx="42">
                  <c:v>2016</c:v>
                </c:pt>
                <c:pt idx="43">
                  <c:v>2016</c:v>
                </c:pt>
                <c:pt idx="44">
                  <c:v>2016</c:v>
                </c:pt>
                <c:pt idx="45">
                  <c:v>2016</c:v>
                </c:pt>
                <c:pt idx="46">
                  <c:v>2016</c:v>
                </c:pt>
                <c:pt idx="47">
                  <c:v>2016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2017</c:v>
                </c:pt>
                <c:pt idx="52">
                  <c:v>2017</c:v>
                </c:pt>
                <c:pt idx="53">
                  <c:v>2017</c:v>
                </c:pt>
                <c:pt idx="54">
                  <c:v>2017</c:v>
                </c:pt>
                <c:pt idx="55">
                  <c:v>2017</c:v>
                </c:pt>
                <c:pt idx="56">
                  <c:v>2017</c:v>
                </c:pt>
                <c:pt idx="57">
                  <c:v>2017</c:v>
                </c:pt>
                <c:pt idx="58">
                  <c:v>2017</c:v>
                </c:pt>
                <c:pt idx="59">
                  <c:v>2017</c:v>
                </c:pt>
                <c:pt idx="60">
                  <c:v>2018</c:v>
                </c:pt>
                <c:pt idx="61">
                  <c:v>2018</c:v>
                </c:pt>
                <c:pt idx="62">
                  <c:v>2018</c:v>
                </c:pt>
                <c:pt idx="63">
                  <c:v>2018</c:v>
                </c:pt>
                <c:pt idx="64">
                  <c:v>2018</c:v>
                </c:pt>
                <c:pt idx="65">
                  <c:v>2018</c:v>
                </c:pt>
                <c:pt idx="66">
                  <c:v>2018</c:v>
                </c:pt>
                <c:pt idx="67">
                  <c:v>2018</c:v>
                </c:pt>
                <c:pt idx="68">
                  <c:v>2018</c:v>
                </c:pt>
                <c:pt idx="69">
                  <c:v>2018</c:v>
                </c:pt>
                <c:pt idx="70">
                  <c:v>2018</c:v>
                </c:pt>
                <c:pt idx="71">
                  <c:v>2018</c:v>
                </c:pt>
                <c:pt idx="72">
                  <c:v>2019</c:v>
                </c:pt>
                <c:pt idx="73">
                  <c:v>2019</c:v>
                </c:pt>
                <c:pt idx="74">
                  <c:v>2019</c:v>
                </c:pt>
                <c:pt idx="75">
                  <c:v>2019</c:v>
                </c:pt>
                <c:pt idx="76">
                  <c:v>2019</c:v>
                </c:pt>
                <c:pt idx="77">
                  <c:v>2019</c:v>
                </c:pt>
                <c:pt idx="78">
                  <c:v>2019</c:v>
                </c:pt>
                <c:pt idx="79">
                  <c:v>2019</c:v>
                </c:pt>
                <c:pt idx="80">
                  <c:v>2019</c:v>
                </c:pt>
                <c:pt idx="81">
                  <c:v>2019</c:v>
                </c:pt>
                <c:pt idx="82">
                  <c:v>2019</c:v>
                </c:pt>
                <c:pt idx="83">
                  <c:v>2019</c:v>
                </c:pt>
                <c:pt idx="84">
                  <c:v>2020</c:v>
                </c:pt>
                <c:pt idx="85">
                  <c:v>2020</c:v>
                </c:pt>
                <c:pt idx="86">
                  <c:v>2020</c:v>
                </c:pt>
                <c:pt idx="87">
                  <c:v>2020</c:v>
                </c:pt>
                <c:pt idx="88">
                  <c:v>2020</c:v>
                </c:pt>
                <c:pt idx="89">
                  <c:v>2020</c:v>
                </c:pt>
                <c:pt idx="90">
                  <c:v>2020</c:v>
                </c:pt>
                <c:pt idx="91">
                  <c:v>2020</c:v>
                </c:pt>
                <c:pt idx="92">
                  <c:v>2020</c:v>
                </c:pt>
                <c:pt idx="93">
                  <c:v>2020</c:v>
                </c:pt>
                <c:pt idx="94">
                  <c:v>2020</c:v>
                </c:pt>
                <c:pt idx="95">
                  <c:v>2020</c:v>
                </c:pt>
                <c:pt idx="96">
                  <c:v>2021</c:v>
                </c:pt>
                <c:pt idx="97">
                  <c:v>2021</c:v>
                </c:pt>
                <c:pt idx="98">
                  <c:v>2021</c:v>
                </c:pt>
                <c:pt idx="99">
                  <c:v>2021</c:v>
                </c:pt>
                <c:pt idx="100">
                  <c:v>2021</c:v>
                </c:pt>
                <c:pt idx="101">
                  <c:v>2021</c:v>
                </c:pt>
                <c:pt idx="102">
                  <c:v>2021</c:v>
                </c:pt>
                <c:pt idx="103">
                  <c:v>2021</c:v>
                </c:pt>
                <c:pt idx="104">
                  <c:v>2021</c:v>
                </c:pt>
                <c:pt idx="105">
                  <c:v>2021</c:v>
                </c:pt>
                <c:pt idx="106">
                  <c:v>2021</c:v>
                </c:pt>
                <c:pt idx="107">
                  <c:v>2021</c:v>
                </c:pt>
                <c:pt idx="108">
                  <c:v>2022</c:v>
                </c:pt>
                <c:pt idx="109">
                  <c:v>2022</c:v>
                </c:pt>
                <c:pt idx="110">
                  <c:v>2022</c:v>
                </c:pt>
                <c:pt idx="111">
                  <c:v>2022</c:v>
                </c:pt>
                <c:pt idx="112">
                  <c:v>2022</c:v>
                </c:pt>
                <c:pt idx="113">
                  <c:v>2022</c:v>
                </c:pt>
                <c:pt idx="114">
                  <c:v>2022</c:v>
                </c:pt>
                <c:pt idx="115">
                  <c:v>2022</c:v>
                </c:pt>
                <c:pt idx="116">
                  <c:v>2022</c:v>
                </c:pt>
                <c:pt idx="117">
                  <c:v>2022</c:v>
                </c:pt>
                <c:pt idx="118">
                  <c:v>2022</c:v>
                </c:pt>
                <c:pt idx="119">
                  <c:v>2022</c:v>
                </c:pt>
                <c:pt idx="120">
                  <c:v>2023</c:v>
                </c:pt>
                <c:pt idx="121">
                  <c:v>2023</c:v>
                </c:pt>
                <c:pt idx="122">
                  <c:v>2023</c:v>
                </c:pt>
                <c:pt idx="123">
                  <c:v>2023</c:v>
                </c:pt>
                <c:pt idx="124">
                  <c:v>2023</c:v>
                </c:pt>
                <c:pt idx="125">
                  <c:v>2023</c:v>
                </c:pt>
                <c:pt idx="126">
                  <c:v>2023</c:v>
                </c:pt>
                <c:pt idx="127">
                  <c:v>2023</c:v>
                </c:pt>
                <c:pt idx="128">
                  <c:v>2023</c:v>
                </c:pt>
                <c:pt idx="129">
                  <c:v>2023</c:v>
                </c:pt>
                <c:pt idx="130">
                  <c:v>2023</c:v>
                </c:pt>
                <c:pt idx="131">
                  <c:v>2023</c:v>
                </c:pt>
                <c:pt idx="132">
                  <c:v>2024</c:v>
                </c:pt>
                <c:pt idx="133">
                  <c:v>2024</c:v>
                </c:pt>
                <c:pt idx="134">
                  <c:v>2024</c:v>
                </c:pt>
                <c:pt idx="135">
                  <c:v>2024</c:v>
                </c:pt>
                <c:pt idx="136">
                  <c:v>2024</c:v>
                </c:pt>
                <c:pt idx="137">
                  <c:v>2024</c:v>
                </c:pt>
                <c:pt idx="138">
                  <c:v>2024</c:v>
                </c:pt>
                <c:pt idx="139">
                  <c:v>2024</c:v>
                </c:pt>
                <c:pt idx="140">
                  <c:v>2024</c:v>
                </c:pt>
                <c:pt idx="141">
                  <c:v>2024</c:v>
                </c:pt>
                <c:pt idx="142">
                  <c:v>2024</c:v>
                </c:pt>
                <c:pt idx="143">
                  <c:v>2024</c:v>
                </c:pt>
                <c:pt idx="144">
                  <c:v>2025</c:v>
                </c:pt>
                <c:pt idx="145">
                  <c:v>2025</c:v>
                </c:pt>
                <c:pt idx="146">
                  <c:v>2025</c:v>
                </c:pt>
                <c:pt idx="147">
                  <c:v>2025</c:v>
                </c:pt>
                <c:pt idx="148">
                  <c:v>2025</c:v>
                </c:pt>
                <c:pt idx="149">
                  <c:v>2025</c:v>
                </c:pt>
                <c:pt idx="150">
                  <c:v>2025</c:v>
                </c:pt>
                <c:pt idx="151">
                  <c:v>2025</c:v>
                </c:pt>
                <c:pt idx="152">
                  <c:v>2025</c:v>
                </c:pt>
                <c:pt idx="153">
                  <c:v>2025</c:v>
                </c:pt>
                <c:pt idx="154">
                  <c:v>2025</c:v>
                </c:pt>
                <c:pt idx="155">
                  <c:v>2025</c:v>
                </c:pt>
                <c:pt idx="156">
                  <c:v>2026</c:v>
                </c:pt>
                <c:pt idx="157">
                  <c:v>2026</c:v>
                </c:pt>
                <c:pt idx="158">
                  <c:v>2026</c:v>
                </c:pt>
                <c:pt idx="159">
                  <c:v>2026</c:v>
                </c:pt>
                <c:pt idx="160">
                  <c:v>2026</c:v>
                </c:pt>
                <c:pt idx="161">
                  <c:v>2026</c:v>
                </c:pt>
                <c:pt idx="162">
                  <c:v>2026</c:v>
                </c:pt>
                <c:pt idx="163">
                  <c:v>2026</c:v>
                </c:pt>
                <c:pt idx="164">
                  <c:v>2026</c:v>
                </c:pt>
                <c:pt idx="165">
                  <c:v>2026</c:v>
                </c:pt>
                <c:pt idx="166">
                  <c:v>2026</c:v>
                </c:pt>
                <c:pt idx="167">
                  <c:v>2026</c:v>
                </c:pt>
                <c:pt idx="168">
                  <c:v>2027</c:v>
                </c:pt>
                <c:pt idx="169">
                  <c:v>2027</c:v>
                </c:pt>
                <c:pt idx="170">
                  <c:v>2027</c:v>
                </c:pt>
                <c:pt idx="171">
                  <c:v>2027</c:v>
                </c:pt>
                <c:pt idx="172">
                  <c:v>2027</c:v>
                </c:pt>
                <c:pt idx="173">
                  <c:v>2027</c:v>
                </c:pt>
                <c:pt idx="174">
                  <c:v>2027</c:v>
                </c:pt>
                <c:pt idx="175">
                  <c:v>2027</c:v>
                </c:pt>
                <c:pt idx="176">
                  <c:v>2027</c:v>
                </c:pt>
                <c:pt idx="177">
                  <c:v>2027</c:v>
                </c:pt>
                <c:pt idx="178">
                  <c:v>2027</c:v>
                </c:pt>
                <c:pt idx="179">
                  <c:v>2027</c:v>
                </c:pt>
                <c:pt idx="180">
                  <c:v>2028</c:v>
                </c:pt>
                <c:pt idx="181">
                  <c:v>2028</c:v>
                </c:pt>
                <c:pt idx="182">
                  <c:v>2028</c:v>
                </c:pt>
                <c:pt idx="183">
                  <c:v>2028</c:v>
                </c:pt>
                <c:pt idx="184">
                  <c:v>2028</c:v>
                </c:pt>
                <c:pt idx="185">
                  <c:v>2028</c:v>
                </c:pt>
                <c:pt idx="186">
                  <c:v>2028</c:v>
                </c:pt>
                <c:pt idx="187">
                  <c:v>2028</c:v>
                </c:pt>
                <c:pt idx="188">
                  <c:v>2028</c:v>
                </c:pt>
                <c:pt idx="189">
                  <c:v>2028</c:v>
                </c:pt>
                <c:pt idx="190">
                  <c:v>2028</c:v>
                </c:pt>
                <c:pt idx="191">
                  <c:v>2028</c:v>
                </c:pt>
                <c:pt idx="192">
                  <c:v>2029</c:v>
                </c:pt>
                <c:pt idx="193">
                  <c:v>2029</c:v>
                </c:pt>
                <c:pt idx="194">
                  <c:v>2029</c:v>
                </c:pt>
                <c:pt idx="195">
                  <c:v>2029</c:v>
                </c:pt>
                <c:pt idx="196">
                  <c:v>2029</c:v>
                </c:pt>
                <c:pt idx="197">
                  <c:v>2029</c:v>
                </c:pt>
                <c:pt idx="198">
                  <c:v>2029</c:v>
                </c:pt>
                <c:pt idx="199">
                  <c:v>2029</c:v>
                </c:pt>
                <c:pt idx="200">
                  <c:v>2029</c:v>
                </c:pt>
                <c:pt idx="201">
                  <c:v>2029</c:v>
                </c:pt>
                <c:pt idx="202">
                  <c:v>2029</c:v>
                </c:pt>
                <c:pt idx="203">
                  <c:v>2029</c:v>
                </c:pt>
                <c:pt idx="204">
                  <c:v>2030</c:v>
                </c:pt>
                <c:pt idx="205">
                  <c:v>2030</c:v>
                </c:pt>
                <c:pt idx="206">
                  <c:v>2030</c:v>
                </c:pt>
                <c:pt idx="207">
                  <c:v>2030</c:v>
                </c:pt>
                <c:pt idx="208">
                  <c:v>2030</c:v>
                </c:pt>
                <c:pt idx="209">
                  <c:v>2030</c:v>
                </c:pt>
                <c:pt idx="210">
                  <c:v>2030</c:v>
                </c:pt>
                <c:pt idx="211">
                  <c:v>2030</c:v>
                </c:pt>
                <c:pt idx="212">
                  <c:v>2030</c:v>
                </c:pt>
                <c:pt idx="213">
                  <c:v>2030</c:v>
                </c:pt>
                <c:pt idx="214">
                  <c:v>2030</c:v>
                </c:pt>
                <c:pt idx="215">
                  <c:v>2030</c:v>
                </c:pt>
                <c:pt idx="216">
                  <c:v>2031</c:v>
                </c:pt>
                <c:pt idx="217">
                  <c:v>2031</c:v>
                </c:pt>
                <c:pt idx="218">
                  <c:v>2031</c:v>
                </c:pt>
                <c:pt idx="219">
                  <c:v>2031</c:v>
                </c:pt>
                <c:pt idx="220">
                  <c:v>2031</c:v>
                </c:pt>
                <c:pt idx="221">
                  <c:v>2031</c:v>
                </c:pt>
                <c:pt idx="222">
                  <c:v>2031</c:v>
                </c:pt>
                <c:pt idx="223">
                  <c:v>2031</c:v>
                </c:pt>
                <c:pt idx="224">
                  <c:v>2031</c:v>
                </c:pt>
                <c:pt idx="225">
                  <c:v>2031</c:v>
                </c:pt>
                <c:pt idx="226">
                  <c:v>2031</c:v>
                </c:pt>
                <c:pt idx="227">
                  <c:v>2031</c:v>
                </c:pt>
                <c:pt idx="228">
                  <c:v>2032</c:v>
                </c:pt>
                <c:pt idx="229">
                  <c:v>2032</c:v>
                </c:pt>
                <c:pt idx="230">
                  <c:v>2032</c:v>
                </c:pt>
                <c:pt idx="231">
                  <c:v>2032</c:v>
                </c:pt>
                <c:pt idx="232">
                  <c:v>2032</c:v>
                </c:pt>
                <c:pt idx="233">
                  <c:v>2032</c:v>
                </c:pt>
                <c:pt idx="234">
                  <c:v>2032</c:v>
                </c:pt>
                <c:pt idx="235">
                  <c:v>2032</c:v>
                </c:pt>
                <c:pt idx="236">
                  <c:v>2032</c:v>
                </c:pt>
                <c:pt idx="237">
                  <c:v>2032</c:v>
                </c:pt>
                <c:pt idx="238">
                  <c:v>2032</c:v>
                </c:pt>
                <c:pt idx="239">
                  <c:v>2032</c:v>
                </c:pt>
                <c:pt idx="240">
                  <c:v>2033</c:v>
                </c:pt>
                <c:pt idx="241">
                  <c:v>2033</c:v>
                </c:pt>
                <c:pt idx="242">
                  <c:v>2033</c:v>
                </c:pt>
                <c:pt idx="243">
                  <c:v>2033</c:v>
                </c:pt>
                <c:pt idx="244">
                  <c:v>2033</c:v>
                </c:pt>
                <c:pt idx="245">
                  <c:v>2033</c:v>
                </c:pt>
                <c:pt idx="246">
                  <c:v>2033</c:v>
                </c:pt>
                <c:pt idx="247">
                  <c:v>2033</c:v>
                </c:pt>
                <c:pt idx="248">
                  <c:v>2033</c:v>
                </c:pt>
                <c:pt idx="249">
                  <c:v>2033</c:v>
                </c:pt>
                <c:pt idx="250">
                  <c:v>2033</c:v>
                </c:pt>
                <c:pt idx="251">
                  <c:v>2033</c:v>
                </c:pt>
                <c:pt idx="252">
                  <c:v>2034</c:v>
                </c:pt>
                <c:pt idx="253">
                  <c:v>2034</c:v>
                </c:pt>
                <c:pt idx="254">
                  <c:v>2034</c:v>
                </c:pt>
                <c:pt idx="255">
                  <c:v>2034</c:v>
                </c:pt>
                <c:pt idx="256">
                  <c:v>2034</c:v>
                </c:pt>
                <c:pt idx="257">
                  <c:v>2034</c:v>
                </c:pt>
                <c:pt idx="258">
                  <c:v>2034</c:v>
                </c:pt>
                <c:pt idx="259">
                  <c:v>2034</c:v>
                </c:pt>
                <c:pt idx="260">
                  <c:v>2034</c:v>
                </c:pt>
                <c:pt idx="261">
                  <c:v>2034</c:v>
                </c:pt>
                <c:pt idx="262">
                  <c:v>2034</c:v>
                </c:pt>
                <c:pt idx="263">
                  <c:v>2034</c:v>
                </c:pt>
                <c:pt idx="264">
                  <c:v>2035</c:v>
                </c:pt>
                <c:pt idx="265">
                  <c:v>2035</c:v>
                </c:pt>
                <c:pt idx="266">
                  <c:v>2035</c:v>
                </c:pt>
                <c:pt idx="267">
                  <c:v>2035</c:v>
                </c:pt>
                <c:pt idx="268">
                  <c:v>2035</c:v>
                </c:pt>
                <c:pt idx="269">
                  <c:v>2035</c:v>
                </c:pt>
                <c:pt idx="270">
                  <c:v>2035</c:v>
                </c:pt>
                <c:pt idx="271">
                  <c:v>2035</c:v>
                </c:pt>
                <c:pt idx="272">
                  <c:v>2035</c:v>
                </c:pt>
                <c:pt idx="273">
                  <c:v>2035</c:v>
                </c:pt>
                <c:pt idx="274">
                  <c:v>2035</c:v>
                </c:pt>
                <c:pt idx="275">
                  <c:v>2035</c:v>
                </c:pt>
                <c:pt idx="276">
                  <c:v>2036</c:v>
                </c:pt>
                <c:pt idx="277">
                  <c:v>2036</c:v>
                </c:pt>
                <c:pt idx="278">
                  <c:v>2036</c:v>
                </c:pt>
                <c:pt idx="279">
                  <c:v>2036</c:v>
                </c:pt>
                <c:pt idx="280">
                  <c:v>2036</c:v>
                </c:pt>
                <c:pt idx="281">
                  <c:v>2036</c:v>
                </c:pt>
                <c:pt idx="282">
                  <c:v>2036</c:v>
                </c:pt>
                <c:pt idx="283">
                  <c:v>2036</c:v>
                </c:pt>
                <c:pt idx="284">
                  <c:v>2036</c:v>
                </c:pt>
                <c:pt idx="285">
                  <c:v>2036</c:v>
                </c:pt>
                <c:pt idx="286">
                  <c:v>2036</c:v>
                </c:pt>
                <c:pt idx="287">
                  <c:v>2036</c:v>
                </c:pt>
                <c:pt idx="288">
                  <c:v>2037</c:v>
                </c:pt>
                <c:pt idx="289">
                  <c:v>2037</c:v>
                </c:pt>
                <c:pt idx="290">
                  <c:v>2037</c:v>
                </c:pt>
                <c:pt idx="291">
                  <c:v>2037</c:v>
                </c:pt>
                <c:pt idx="292">
                  <c:v>2037</c:v>
                </c:pt>
                <c:pt idx="293">
                  <c:v>2037</c:v>
                </c:pt>
                <c:pt idx="294">
                  <c:v>2037</c:v>
                </c:pt>
                <c:pt idx="295">
                  <c:v>2037</c:v>
                </c:pt>
                <c:pt idx="296">
                  <c:v>2037</c:v>
                </c:pt>
                <c:pt idx="297">
                  <c:v>2037</c:v>
                </c:pt>
                <c:pt idx="298">
                  <c:v>2037</c:v>
                </c:pt>
                <c:pt idx="299">
                  <c:v>2037</c:v>
                </c:pt>
                <c:pt idx="300">
                  <c:v>2038</c:v>
                </c:pt>
                <c:pt idx="301">
                  <c:v>2038</c:v>
                </c:pt>
                <c:pt idx="302">
                  <c:v>2038</c:v>
                </c:pt>
                <c:pt idx="303">
                  <c:v>2038</c:v>
                </c:pt>
                <c:pt idx="304">
                  <c:v>2038</c:v>
                </c:pt>
                <c:pt idx="305">
                  <c:v>2038</c:v>
                </c:pt>
                <c:pt idx="306">
                  <c:v>2038</c:v>
                </c:pt>
                <c:pt idx="307">
                  <c:v>2038</c:v>
                </c:pt>
                <c:pt idx="308">
                  <c:v>2038</c:v>
                </c:pt>
                <c:pt idx="309">
                  <c:v>2038</c:v>
                </c:pt>
                <c:pt idx="310">
                  <c:v>2038</c:v>
                </c:pt>
                <c:pt idx="311">
                  <c:v>2038</c:v>
                </c:pt>
                <c:pt idx="312">
                  <c:v>2039</c:v>
                </c:pt>
                <c:pt idx="313">
                  <c:v>2039</c:v>
                </c:pt>
                <c:pt idx="314">
                  <c:v>2039</c:v>
                </c:pt>
                <c:pt idx="315">
                  <c:v>2039</c:v>
                </c:pt>
                <c:pt idx="316">
                  <c:v>2039</c:v>
                </c:pt>
                <c:pt idx="317">
                  <c:v>2039</c:v>
                </c:pt>
                <c:pt idx="318">
                  <c:v>2039</c:v>
                </c:pt>
                <c:pt idx="319">
                  <c:v>2039</c:v>
                </c:pt>
                <c:pt idx="320">
                  <c:v>2039</c:v>
                </c:pt>
                <c:pt idx="321">
                  <c:v>2039</c:v>
                </c:pt>
                <c:pt idx="322">
                  <c:v>2039</c:v>
                </c:pt>
                <c:pt idx="323">
                  <c:v>2039</c:v>
                </c:pt>
                <c:pt idx="324">
                  <c:v>2040</c:v>
                </c:pt>
                <c:pt idx="325">
                  <c:v>2040</c:v>
                </c:pt>
                <c:pt idx="326">
                  <c:v>2040</c:v>
                </c:pt>
                <c:pt idx="327">
                  <c:v>2040</c:v>
                </c:pt>
                <c:pt idx="328">
                  <c:v>2040</c:v>
                </c:pt>
                <c:pt idx="329">
                  <c:v>2040</c:v>
                </c:pt>
                <c:pt idx="330">
                  <c:v>2040</c:v>
                </c:pt>
                <c:pt idx="331">
                  <c:v>2040</c:v>
                </c:pt>
                <c:pt idx="332">
                  <c:v>2040</c:v>
                </c:pt>
                <c:pt idx="333">
                  <c:v>2040</c:v>
                </c:pt>
                <c:pt idx="334">
                  <c:v>2040</c:v>
                </c:pt>
                <c:pt idx="335">
                  <c:v>2040</c:v>
                </c:pt>
              </c:numCache>
            </c:numRef>
          </c:cat>
          <c:val>
            <c:numRef>
              <c:f>Err!$D$158:$D$493</c:f>
              <c:numCache>
                <c:formatCode>0.0000</c:formatCode>
                <c:ptCount val="336"/>
                <c:pt idx="0">
                  <c:v>0.52477345795939001</c:v>
                </c:pt>
                <c:pt idx="1">
                  <c:v>0.53656752277451902</c:v>
                </c:pt>
                <c:pt idx="2">
                  <c:v>0.51654212599801996</c:v>
                </c:pt>
                <c:pt idx="3">
                  <c:v>0.53588972518701405</c:v>
                </c:pt>
                <c:pt idx="4">
                  <c:v>0.57757371856779105</c:v>
                </c:pt>
                <c:pt idx="5">
                  <c:v>0.66285385097938399</c:v>
                </c:pt>
                <c:pt idx="6">
                  <c:v>0.64198337391556104</c:v>
                </c:pt>
                <c:pt idx="7">
                  <c:v>0.66090391867200604</c:v>
                </c:pt>
                <c:pt idx="8">
                  <c:v>0.68374793512174503</c:v>
                </c:pt>
                <c:pt idx="9">
                  <c:v>0.634714562563641</c:v>
                </c:pt>
                <c:pt idx="10">
                  <c:v>0.54786626232917701</c:v>
                </c:pt>
                <c:pt idx="11">
                  <c:v>0.53201816026580095</c:v>
                </c:pt>
                <c:pt idx="12">
                  <c:v>0.56133898403164995</c:v>
                </c:pt>
                <c:pt idx="13">
                  <c:v>0.51479105924513402</c:v>
                </c:pt>
                <c:pt idx="14">
                  <c:v>0.492748819685141</c:v>
                </c:pt>
                <c:pt idx="15">
                  <c:v>0.56171978615289597</c:v>
                </c:pt>
                <c:pt idx="16">
                  <c:v>0.59407461586180299</c:v>
                </c:pt>
                <c:pt idx="17">
                  <c:v>0.60182756827928996</c:v>
                </c:pt>
                <c:pt idx="18">
                  <c:v>0.66531600222517195</c:v>
                </c:pt>
                <c:pt idx="19">
                  <c:v>0.68365767351538498</c:v>
                </c:pt>
                <c:pt idx="20">
                  <c:v>0.65353714890382097</c:v>
                </c:pt>
                <c:pt idx="21">
                  <c:v>0.60345126874556898</c:v>
                </c:pt>
                <c:pt idx="22">
                  <c:v>0.550315054459242</c:v>
                </c:pt>
                <c:pt idx="23">
                  <c:v>0.55552595688186601</c:v>
                </c:pt>
                <c:pt idx="24">
                  <c:v>0.54468163995552499</c:v>
                </c:pt>
                <c:pt idx="25">
                  <c:v>0.52687187598307295</c:v>
                </c:pt>
                <c:pt idx="26">
                  <c:v>0.54279304369565096</c:v>
                </c:pt>
                <c:pt idx="27">
                  <c:v>0.55072974736967195</c:v>
                </c:pt>
                <c:pt idx="28">
                  <c:v>0.60013907883165796</c:v>
                </c:pt>
                <c:pt idx="29">
                  <c:v>0.64831045660817099</c:v>
                </c:pt>
                <c:pt idx="30">
                  <c:v>0.67743996162769504</c:v>
                </c:pt>
                <c:pt idx="31">
                  <c:v>0.677250736227068</c:v>
                </c:pt>
                <c:pt idx="32">
                  <c:v>0.65023023675457003</c:v>
                </c:pt>
                <c:pt idx="33">
                  <c:v>0.61166316072045501</c:v>
                </c:pt>
                <c:pt idx="34">
                  <c:v>0.55602672116853402</c:v>
                </c:pt>
                <c:pt idx="35">
                  <c:v>0.55066063008580002</c:v>
                </c:pt>
                <c:pt idx="36">
                  <c:v>0.55286556215594196</c:v>
                </c:pt>
                <c:pt idx="37">
                  <c:v>0.547831790646228</c:v>
                </c:pt>
                <c:pt idx="38">
                  <c:v>0.55668054861982197</c:v>
                </c:pt>
                <c:pt idx="39">
                  <c:v>0.57501960360020798</c:v>
                </c:pt>
                <c:pt idx="40">
                  <c:v>0.621719236044179</c:v>
                </c:pt>
                <c:pt idx="41">
                  <c:v>0.65444920558243702</c:v>
                </c:pt>
                <c:pt idx="42">
                  <c:v>0.681125607637452</c:v>
                </c:pt>
                <c:pt idx="43">
                  <c:v>0.68426732535726398</c:v>
                </c:pt>
                <c:pt idx="44">
                  <c:v>0.66063704615310104</c:v>
                </c:pt>
                <c:pt idx="45">
                  <c:v>0.62227128642432905</c:v>
                </c:pt>
                <c:pt idx="46">
                  <c:v>0.56660408544019103</c:v>
                </c:pt>
                <c:pt idx="47">
                  <c:v>0.56109656730898705</c:v>
                </c:pt>
                <c:pt idx="48">
                  <c:v>0.56321445607547804</c:v>
                </c:pt>
                <c:pt idx="49">
                  <c:v>0.55827924011564301</c:v>
                </c:pt>
                <c:pt idx="50">
                  <c:v>0.567290660868915</c:v>
                </c:pt>
                <c:pt idx="51">
                  <c:v>0.585825830426143</c:v>
                </c:pt>
                <c:pt idx="52">
                  <c:v>0.63261312225021005</c:v>
                </c:pt>
                <c:pt idx="53">
                  <c:v>0.66533169069109499</c:v>
                </c:pt>
                <c:pt idx="54">
                  <c:v>0.69192646530172797</c:v>
                </c:pt>
                <c:pt idx="55">
                  <c:v>0.69493600145661805</c:v>
                </c:pt>
                <c:pt idx="56">
                  <c:v>0.671134418525135</c:v>
                </c:pt>
                <c:pt idx="57">
                  <c:v>0.63257102769612905</c:v>
                </c:pt>
                <c:pt idx="58">
                  <c:v>0.57667323980373997</c:v>
                </c:pt>
                <c:pt idx="59">
                  <c:v>0.57092693961773999</c:v>
                </c:pt>
                <c:pt idx="60">
                  <c:v>0.57279311902365004</c:v>
                </c:pt>
                <c:pt idx="61">
                  <c:v>0.56760958806283401</c:v>
                </c:pt>
                <c:pt idx="62">
                  <c:v>0.57639731160327501</c:v>
                </c:pt>
                <c:pt idx="63">
                  <c:v>0.59468019882308198</c:v>
                </c:pt>
                <c:pt idx="64">
                  <c:v>0.64121205915356205</c:v>
                </c:pt>
                <c:pt idx="65">
                  <c:v>0.67364154724874603</c:v>
                </c:pt>
                <c:pt idx="66">
                  <c:v>0.699917812033235</c:v>
                </c:pt>
                <c:pt idx="67">
                  <c:v>0.70256486086313197</c:v>
                </c:pt>
                <c:pt idx="68">
                  <c:v>0.67845963833923195</c:v>
                </c:pt>
                <c:pt idx="69">
                  <c:v>0.63976591565841001</c:v>
                </c:pt>
                <c:pt idx="70">
                  <c:v>0.58396770067756698</c:v>
                </c:pt>
                <c:pt idx="71">
                  <c:v>0.57843831706247795</c:v>
                </c:pt>
                <c:pt idx="72">
                  <c:v>0.58050018781907997</c:v>
                </c:pt>
                <c:pt idx="73">
                  <c:v>0.57536721375339595</c:v>
                </c:pt>
                <c:pt idx="74">
                  <c:v>0.58410529083457696</c:v>
                </c:pt>
                <c:pt idx="75">
                  <c:v>0.60229666241813196</c:v>
                </c:pt>
                <c:pt idx="76">
                  <c:v>0.64876087022991202</c:v>
                </c:pt>
                <c:pt idx="77">
                  <c:v>0.68115890409981805</c:v>
                </c:pt>
                <c:pt idx="78">
                  <c:v>0.70744710283084</c:v>
                </c:pt>
                <c:pt idx="79">
                  <c:v>0.710133458262589</c:v>
                </c:pt>
                <c:pt idx="80">
                  <c:v>0.68598994334281604</c:v>
                </c:pt>
                <c:pt idx="81">
                  <c:v>0.64706566964983103</c:v>
                </c:pt>
                <c:pt idx="82">
                  <c:v>0.59076598075990705</c:v>
                </c:pt>
                <c:pt idx="83">
                  <c:v>0.58465858620428601</c:v>
                </c:pt>
                <c:pt idx="84">
                  <c:v>0.58625226277642095</c:v>
                </c:pt>
                <c:pt idx="85">
                  <c:v>0.58094244433642706</c:v>
                </c:pt>
                <c:pt idx="86">
                  <c:v>0.58970544994741203</c:v>
                </c:pt>
                <c:pt idx="87">
                  <c:v>0.60791839342806797</c:v>
                </c:pt>
                <c:pt idx="88">
                  <c:v>0.65430037335920699</c:v>
                </c:pt>
                <c:pt idx="89">
                  <c:v>0.68654402048780905</c:v>
                </c:pt>
                <c:pt idx="90">
                  <c:v>0.71269136815008904</c:v>
                </c:pt>
                <c:pt idx="91">
                  <c:v>0.71530531948202503</c:v>
                </c:pt>
                <c:pt idx="92">
                  <c:v>0.69117174329285103</c:v>
                </c:pt>
                <c:pt idx="93">
                  <c:v>0.65233010522386403</c:v>
                </c:pt>
                <c:pt idx="94">
                  <c:v>0.59617288603650898</c:v>
                </c:pt>
                <c:pt idx="95">
                  <c:v>0.59019320727879598</c:v>
                </c:pt>
                <c:pt idx="96">
                  <c:v>0.591828224216433</c:v>
                </c:pt>
                <c:pt idx="97">
                  <c:v>0.586416824748346</c:v>
                </c:pt>
                <c:pt idx="98">
                  <c:v>0.59500059648036496</c:v>
                </c:pt>
                <c:pt idx="99">
                  <c:v>0.61306004173569395</c:v>
                </c:pt>
                <c:pt idx="100">
                  <c:v>0.65938142008262701</c:v>
                </c:pt>
                <c:pt idx="101">
                  <c:v>0.69161621147482799</c:v>
                </c:pt>
                <c:pt idx="102">
                  <c:v>0.717745459540999</c:v>
                </c:pt>
                <c:pt idx="103">
                  <c:v>0.72028882204413902</c:v>
                </c:pt>
                <c:pt idx="104">
                  <c:v>0.69607641798000497</c:v>
                </c:pt>
                <c:pt idx="105">
                  <c:v>0.657212655501347</c:v>
                </c:pt>
                <c:pt idx="106">
                  <c:v>0.60112987151846597</c:v>
                </c:pt>
                <c:pt idx="107">
                  <c:v>0.59527226914060305</c:v>
                </c:pt>
                <c:pt idx="108">
                  <c:v>0.59701807079587799</c:v>
                </c:pt>
                <c:pt idx="109">
                  <c:v>0.59165426539967503</c:v>
                </c:pt>
                <c:pt idx="110">
                  <c:v>0.60025356848865397</c:v>
                </c:pt>
                <c:pt idx="111">
                  <c:v>0.61834867430128004</c:v>
                </c:pt>
                <c:pt idx="112">
                  <c:v>0.66475566090382299</c:v>
                </c:pt>
                <c:pt idx="113">
                  <c:v>0.69710022738881094</c:v>
                </c:pt>
                <c:pt idx="114">
                  <c:v>0.723309958380282</c:v>
                </c:pt>
                <c:pt idx="115">
                  <c:v>0.72587573314832199</c:v>
                </c:pt>
                <c:pt idx="116">
                  <c:v>0.70164538890345995</c:v>
                </c:pt>
                <c:pt idx="117">
                  <c:v>0.66275891241266405</c:v>
                </c:pt>
                <c:pt idx="118">
                  <c:v>0.60667429294702901</c:v>
                </c:pt>
                <c:pt idx="119">
                  <c:v>0.60083618319894905</c:v>
                </c:pt>
                <c:pt idx="120">
                  <c:v>0.60261793019635901</c:v>
                </c:pt>
                <c:pt idx="121">
                  <c:v>0.597299974877328</c:v>
                </c:pt>
                <c:pt idx="122">
                  <c:v>0.60594449661346295</c:v>
                </c:pt>
                <c:pt idx="123">
                  <c:v>0.62408887638572996</c:v>
                </c:pt>
                <c:pt idx="124">
                  <c:v>0.67053725934992003</c:v>
                </c:pt>
                <c:pt idx="125">
                  <c:v>0.70290956627351597</c:v>
                </c:pt>
                <c:pt idx="126">
                  <c:v>0.72912273372141301</c:v>
                </c:pt>
                <c:pt idx="127">
                  <c:v>0.73166527695678196</c:v>
                </c:pt>
                <c:pt idx="128">
                  <c:v>0.70740826380156796</c:v>
                </c:pt>
                <c:pt idx="129">
                  <c:v>0.66852127972994102</c:v>
                </c:pt>
                <c:pt idx="130">
                  <c:v>0.61247669738893795</c:v>
                </c:pt>
                <c:pt idx="131">
                  <c:v>0.60667457754484999</c:v>
                </c:pt>
                <c:pt idx="132">
                  <c:v>0.60843282998213</c:v>
                </c:pt>
                <c:pt idx="133">
                  <c:v>0.60299106614325404</c:v>
                </c:pt>
                <c:pt idx="134">
                  <c:v>0.61148207339083804</c:v>
                </c:pt>
                <c:pt idx="135">
                  <c:v>0.62944101852672696</c:v>
                </c:pt>
                <c:pt idx="136">
                  <c:v>0.675749645918577</c:v>
                </c:pt>
                <c:pt idx="137">
                  <c:v>0.70801187239873498</c:v>
                </c:pt>
                <c:pt idx="138">
                  <c:v>0.73413271290264803</c:v>
                </c:pt>
                <c:pt idx="139">
                  <c:v>0.73658722862896697</c:v>
                </c:pt>
                <c:pt idx="140">
                  <c:v>0.71229159402605402</c:v>
                </c:pt>
                <c:pt idx="141">
                  <c:v>0.67346519982438602</c:v>
                </c:pt>
                <c:pt idx="142">
                  <c:v>0.61760930183225005</c:v>
                </c:pt>
                <c:pt idx="143">
                  <c:v>0.61203295563555904</c:v>
                </c:pt>
                <c:pt idx="144">
                  <c:v>0.613961050209333</c:v>
                </c:pt>
                <c:pt idx="145">
                  <c:v>0.60854751672186902</c:v>
                </c:pt>
                <c:pt idx="146">
                  <c:v>0.61697229945691701</c:v>
                </c:pt>
                <c:pt idx="147">
                  <c:v>0.63485726346177995</c:v>
                </c:pt>
                <c:pt idx="148">
                  <c:v>0.68113965025125101</c:v>
                </c:pt>
                <c:pt idx="149">
                  <c:v>0.71341531285153403</c:v>
                </c:pt>
                <c:pt idx="150">
                  <c:v>0.73956531132653802</c:v>
                </c:pt>
                <c:pt idx="151">
                  <c:v>0.74204213182876499</c:v>
                </c:pt>
                <c:pt idx="152">
                  <c:v>0.71773409262027699</c:v>
                </c:pt>
                <c:pt idx="153">
                  <c:v>0.67883685507549296</c:v>
                </c:pt>
                <c:pt idx="154">
                  <c:v>0.62283945940761798</c:v>
                </c:pt>
                <c:pt idx="155">
                  <c:v>0.61712388646122196</c:v>
                </c:pt>
                <c:pt idx="156">
                  <c:v>0.61899015809859304</c:v>
                </c:pt>
                <c:pt idx="157">
                  <c:v>0.61365647609399698</c:v>
                </c:pt>
                <c:pt idx="158">
                  <c:v>0.622234662582549</c:v>
                </c:pt>
                <c:pt idx="159">
                  <c:v>0.64030907107860902</c:v>
                </c:pt>
                <c:pt idx="160">
                  <c:v>0.68673635123281795</c:v>
                </c:pt>
                <c:pt idx="161">
                  <c:v>0.71910810799679603</c:v>
                </c:pt>
                <c:pt idx="162">
                  <c:v>0.74529776463008601</c:v>
                </c:pt>
                <c:pt idx="163">
                  <c:v>0.74777317541099997</c:v>
                </c:pt>
                <c:pt idx="164">
                  <c:v>0.72348971301927001</c:v>
                </c:pt>
                <c:pt idx="165">
                  <c:v>0.68471922627911896</c:v>
                </c:pt>
                <c:pt idx="166">
                  <c:v>0.62900085941813</c:v>
                </c:pt>
                <c:pt idx="167">
                  <c:v>0.62359400246820496</c:v>
                </c:pt>
                <c:pt idx="168">
                  <c:v>0.62567388379258304</c:v>
                </c:pt>
                <c:pt idx="169">
                  <c:v>0.62034266142757299</c:v>
                </c:pt>
                <c:pt idx="170">
                  <c:v>0.628795908885872</c:v>
                </c:pt>
                <c:pt idx="171">
                  <c:v>0.64669185033465704</c:v>
                </c:pt>
                <c:pt idx="172">
                  <c:v>0.69298458597872603</c:v>
                </c:pt>
                <c:pt idx="173">
                  <c:v>0.725251742325697</c:v>
                </c:pt>
                <c:pt idx="174">
                  <c:v>0.75134695496659798</c:v>
                </c:pt>
                <c:pt idx="175">
                  <c:v>0.75370891790990702</c:v>
                </c:pt>
                <c:pt idx="176">
                  <c:v>0.72929139391387499</c:v>
                </c:pt>
                <c:pt idx="177">
                  <c:v>0.69037150396667402</c:v>
                </c:pt>
                <c:pt idx="178">
                  <c:v>0.63448481761210096</c:v>
                </c:pt>
                <c:pt idx="179">
                  <c:v>0.62893175252266198</c:v>
                </c:pt>
                <c:pt idx="180">
                  <c:v>0.63091534073439004</c:v>
                </c:pt>
                <c:pt idx="181">
                  <c:v>0.62556751715720604</c:v>
                </c:pt>
                <c:pt idx="182">
                  <c:v>0.63405911647936797</c:v>
                </c:pt>
                <c:pt idx="183">
                  <c:v>0.65199196682501104</c:v>
                </c:pt>
                <c:pt idx="184">
                  <c:v>0.69829784570397002</c:v>
                </c:pt>
                <c:pt idx="185">
                  <c:v>0.73056499149126697</c:v>
                </c:pt>
                <c:pt idx="186">
                  <c:v>0.75666694615212804</c:v>
                </c:pt>
                <c:pt idx="187">
                  <c:v>0.75905434834402497</c:v>
                </c:pt>
                <c:pt idx="188">
                  <c:v>0.734656133461975</c:v>
                </c:pt>
                <c:pt idx="189">
                  <c:v>0.69571716998924304</c:v>
                </c:pt>
                <c:pt idx="190">
                  <c:v>0.63975243725286601</c:v>
                </c:pt>
                <c:pt idx="191">
                  <c:v>0.63409919537363202</c:v>
                </c:pt>
                <c:pt idx="192">
                  <c:v>0.63599959132731598</c:v>
                </c:pt>
                <c:pt idx="193">
                  <c:v>0.63062041419605996</c:v>
                </c:pt>
                <c:pt idx="194">
                  <c:v>0.63909379445263603</c:v>
                </c:pt>
                <c:pt idx="195">
                  <c:v>0.65699995947646195</c:v>
                </c:pt>
                <c:pt idx="196">
                  <c:v>0.70323406017523404</c:v>
                </c:pt>
                <c:pt idx="197">
                  <c:v>0.73541461663816698</c:v>
                </c:pt>
                <c:pt idx="198">
                  <c:v>0.76146943011311696</c:v>
                </c:pt>
                <c:pt idx="199">
                  <c:v>0.76387640867736994</c:v>
                </c:pt>
                <c:pt idx="200">
                  <c:v>0.73951795902680095</c:v>
                </c:pt>
                <c:pt idx="201">
                  <c:v>0.70057184476826595</c:v>
                </c:pt>
                <c:pt idx="202">
                  <c:v>0.64451062004757098</c:v>
                </c:pt>
                <c:pt idx="203">
                  <c:v>0.63872980434606297</c:v>
                </c:pt>
                <c:pt idx="204">
                  <c:v>0.64054048796053997</c:v>
                </c:pt>
                <c:pt idx="205">
                  <c:v>0.63517271108832896</c:v>
                </c:pt>
                <c:pt idx="206">
                  <c:v>0.64372626190541504</c:v>
                </c:pt>
                <c:pt idx="207">
                  <c:v>0.66176078447809505</c:v>
                </c:pt>
                <c:pt idx="208">
                  <c:v>0.70812365212736295</c:v>
                </c:pt>
                <c:pt idx="209">
                  <c:v>0.74041354029475803</c:v>
                </c:pt>
                <c:pt idx="210">
                  <c:v>0.76652626884296104</c:v>
                </c:pt>
                <c:pt idx="211">
                  <c:v>0.76893073006983703</c:v>
                </c:pt>
                <c:pt idx="212">
                  <c:v>0.74454511563528603</c:v>
                </c:pt>
                <c:pt idx="213">
                  <c:v>0.70559777042645999</c:v>
                </c:pt>
                <c:pt idx="214">
                  <c:v>0.64959623765983698</c:v>
                </c:pt>
                <c:pt idx="215">
                  <c:v>0.64391037757653602</c:v>
                </c:pt>
                <c:pt idx="216">
                  <c:v>0.64582090839039097</c:v>
                </c:pt>
                <c:pt idx="217">
                  <c:v>0.64052482874197503</c:v>
                </c:pt>
                <c:pt idx="218">
                  <c:v>0.64911770425334503</c:v>
                </c:pt>
                <c:pt idx="219">
                  <c:v>0.66717311579682204</c:v>
                </c:pt>
                <c:pt idx="220">
                  <c:v>0.71354010966483306</c:v>
                </c:pt>
                <c:pt idx="221">
                  <c:v>0.74582953383684203</c:v>
                </c:pt>
                <c:pt idx="222">
                  <c:v>0.77194978952167104</c:v>
                </c:pt>
                <c:pt idx="223">
                  <c:v>0.77438377567612604</c:v>
                </c:pt>
                <c:pt idx="224">
                  <c:v>0.75006523353422805</c:v>
                </c:pt>
                <c:pt idx="225">
                  <c:v>0.71123360027086902</c:v>
                </c:pt>
                <c:pt idx="226">
                  <c:v>0.65540817154240605</c:v>
                </c:pt>
                <c:pt idx="227">
                  <c:v>0.64990862715564501</c:v>
                </c:pt>
                <c:pt idx="228">
                  <c:v>0.65197687865121201</c:v>
                </c:pt>
                <c:pt idx="229">
                  <c:v>0.64676495217225405</c:v>
                </c:pt>
                <c:pt idx="230">
                  <c:v>0.655399103497323</c:v>
                </c:pt>
                <c:pt idx="231">
                  <c:v>0.67345419694188602</c:v>
                </c:pt>
                <c:pt idx="232">
                  <c:v>0.71981678527123405</c:v>
                </c:pt>
                <c:pt idx="233">
                  <c:v>0.75210159399809995</c:v>
                </c:pt>
                <c:pt idx="234">
                  <c:v>0.77821648578903702</c:v>
                </c:pt>
                <c:pt idx="235">
                  <c:v>0.78064245947622801</c:v>
                </c:pt>
                <c:pt idx="236">
                  <c:v>0.75630916654054103</c:v>
                </c:pt>
                <c:pt idx="237">
                  <c:v>0.71745222563509103</c:v>
                </c:pt>
                <c:pt idx="238">
                  <c:v>0.66158520045171298</c:v>
                </c:pt>
                <c:pt idx="239">
                  <c:v>0.65602921263627301</c:v>
                </c:pt>
                <c:pt idx="240">
                  <c:v>0.65802177178731802</c:v>
                </c:pt>
                <c:pt idx="241">
                  <c:v>0.65271841871366798</c:v>
                </c:pt>
                <c:pt idx="242">
                  <c:v>0.66125094937042805</c:v>
                </c:pt>
                <c:pt idx="243">
                  <c:v>0.67922075107660895</c:v>
                </c:pt>
                <c:pt idx="244">
                  <c:v>0.72551805343485998</c:v>
                </c:pt>
                <c:pt idx="245">
                  <c:v>0.75774831058823</c:v>
                </c:pt>
                <c:pt idx="246">
                  <c:v>0.78381445823024398</c:v>
                </c:pt>
                <c:pt idx="247">
                  <c:v>0.78618637551439696</c:v>
                </c:pt>
                <c:pt idx="248">
                  <c:v>0.76179089569028702</c:v>
                </c:pt>
                <c:pt idx="249">
                  <c:v>0.72286267417967298</c:v>
                </c:pt>
                <c:pt idx="250">
                  <c:v>0.66690932299151595</c:v>
                </c:pt>
                <c:pt idx="251">
                  <c:v>0.66126488685967699</c:v>
                </c:pt>
                <c:pt idx="252">
                  <c:v>0.66317082001304895</c:v>
                </c:pt>
                <c:pt idx="253">
                  <c:v>0.65779328119210301</c:v>
                </c:pt>
                <c:pt idx="254">
                  <c:v>0.66626795914791503</c:v>
                </c:pt>
                <c:pt idx="255">
                  <c:v>0.68417984521172004</c:v>
                </c:pt>
                <c:pt idx="256">
                  <c:v>0.73042566313519397</c:v>
                </c:pt>
                <c:pt idx="257">
                  <c:v>0.76261591839226694</c:v>
                </c:pt>
                <c:pt idx="258">
                  <c:v>0.78866673427578804</c:v>
                </c:pt>
                <c:pt idx="259">
                  <c:v>0.79105124676702798</c:v>
                </c:pt>
                <c:pt idx="260">
                  <c:v>0.76667482026340095</c:v>
                </c:pt>
                <c:pt idx="261">
                  <c:v>0.72774380542261996</c:v>
                </c:pt>
                <c:pt idx="262">
                  <c:v>0.67174817176841195</c:v>
                </c:pt>
                <c:pt idx="263">
                  <c:v>0.66604791940626296</c:v>
                </c:pt>
                <c:pt idx="264">
                  <c:v>0.66791507415937101</c:v>
                </c:pt>
                <c:pt idx="265">
                  <c:v>0.66254291316966196</c:v>
                </c:pt>
                <c:pt idx="266">
                  <c:v>0.67104918435084004</c:v>
                </c:pt>
                <c:pt idx="267">
                  <c:v>0.68900401138596901</c:v>
                </c:pt>
                <c:pt idx="268">
                  <c:v>0.73528092673180101</c:v>
                </c:pt>
                <c:pt idx="269">
                  <c:v>0.76748520229175898</c:v>
                </c:pt>
                <c:pt idx="270">
                  <c:v>0.793528130173072</c:v>
                </c:pt>
                <c:pt idx="271">
                  <c:v>0.79588547126022202</c:v>
                </c:pt>
                <c:pt idx="272">
                  <c:v>0.77149436406993599</c:v>
                </c:pt>
                <c:pt idx="273">
                  <c:v>0.73259771694073395</c:v>
                </c:pt>
                <c:pt idx="274">
                  <c:v>0.67670755187535803</c:v>
                </c:pt>
                <c:pt idx="275">
                  <c:v>0.67112905529566802</c:v>
                </c:pt>
                <c:pt idx="276">
                  <c:v>0.67307549155142199</c:v>
                </c:pt>
                <c:pt idx="277">
                  <c:v>0.66768859421718896</c:v>
                </c:pt>
                <c:pt idx="278">
                  <c:v>0.67613976594179004</c:v>
                </c:pt>
                <c:pt idx="279">
                  <c:v>0.69402017360534296</c:v>
                </c:pt>
                <c:pt idx="280">
                  <c:v>0.74026576636260599</c:v>
                </c:pt>
                <c:pt idx="281">
                  <c:v>0.77247935601298501</c:v>
                </c:pt>
                <c:pt idx="282">
                  <c:v>0.79856037150577297</c:v>
                </c:pt>
                <c:pt idx="283">
                  <c:v>0.80096719093981705</c:v>
                </c:pt>
                <c:pt idx="284">
                  <c:v>0.77658308235735696</c:v>
                </c:pt>
                <c:pt idx="285">
                  <c:v>0.73759531204571005</c:v>
                </c:pt>
                <c:pt idx="286">
                  <c:v>0.68148125488738598</c:v>
                </c:pt>
                <c:pt idx="287">
                  <c:v>0.67564694242030299</c:v>
                </c:pt>
                <c:pt idx="288">
                  <c:v>0.67740729005256095</c:v>
                </c:pt>
                <c:pt idx="289">
                  <c:v>0.67199828222436997</c:v>
                </c:pt>
                <c:pt idx="290">
                  <c:v>0.68051451234781701</c:v>
                </c:pt>
                <c:pt idx="291">
                  <c:v>0.69849562493997996</c:v>
                </c:pt>
                <c:pt idx="292">
                  <c:v>0.74479027045523105</c:v>
                </c:pt>
                <c:pt idx="293">
                  <c:v>0.77701943623882996</c:v>
                </c:pt>
                <c:pt idx="294">
                  <c:v>0.80311627154493603</c:v>
                </c:pt>
                <c:pt idx="295">
                  <c:v>0.805570383808488</c:v>
                </c:pt>
                <c:pt idx="296">
                  <c:v>0.78127215361466795</c:v>
                </c:pt>
                <c:pt idx="297">
                  <c:v>0.74240568055351697</c:v>
                </c:pt>
                <c:pt idx="298">
                  <c:v>0.686449010294928</c:v>
                </c:pt>
                <c:pt idx="299">
                  <c:v>0.68075762920443095</c:v>
                </c:pt>
                <c:pt idx="300">
                  <c:v>0.68260544357460795</c:v>
                </c:pt>
                <c:pt idx="301">
                  <c:v>0.67719127773894305</c:v>
                </c:pt>
                <c:pt idx="302">
                  <c:v>0.68566196472062702</c:v>
                </c:pt>
                <c:pt idx="303">
                  <c:v>0.70360886156178304</c:v>
                </c:pt>
                <c:pt idx="304">
                  <c:v>0.74992958756908301</c:v>
                </c:pt>
                <c:pt idx="305">
                  <c:v>0.78221763207976303</c:v>
                </c:pt>
                <c:pt idx="306">
                  <c:v>0.80835598001367703</c:v>
                </c:pt>
                <c:pt idx="307">
                  <c:v>0.81080181769208204</c:v>
                </c:pt>
                <c:pt idx="308">
                  <c:v>0.78645936785165405</c:v>
                </c:pt>
                <c:pt idx="309">
                  <c:v>0.74754285408250998</c:v>
                </c:pt>
                <c:pt idx="310">
                  <c:v>0.69155231417874397</c:v>
                </c:pt>
                <c:pt idx="311">
                  <c:v>0.68586087642244198</c:v>
                </c:pt>
                <c:pt idx="312">
                  <c:v>0.68775652201840298</c:v>
                </c:pt>
                <c:pt idx="313">
                  <c:v>0.68243796221028097</c:v>
                </c:pt>
                <c:pt idx="314">
                  <c:v>0.69098487946899101</c:v>
                </c:pt>
                <c:pt idx="315">
                  <c:v>0.70893383920051101</c:v>
                </c:pt>
                <c:pt idx="316">
                  <c:v>0.75513060215939298</c:v>
                </c:pt>
                <c:pt idx="317">
                  <c:v>0.78722748172983303</c:v>
                </c:pt>
                <c:pt idx="318">
                  <c:v>0.81321183501905603</c:v>
                </c:pt>
                <c:pt idx="319">
                  <c:v>0.81560283053101201</c:v>
                </c:pt>
                <c:pt idx="320">
                  <c:v>0.79129124631806003</c:v>
                </c:pt>
                <c:pt idx="321">
                  <c:v>0.75244566778298805</c:v>
                </c:pt>
                <c:pt idx="322">
                  <c:v>0.69653280464825296</c:v>
                </c:pt>
                <c:pt idx="323">
                  <c:v>0.69089789520300204</c:v>
                </c:pt>
                <c:pt idx="324">
                  <c:v>0.69281210482857702</c:v>
                </c:pt>
                <c:pt idx="325">
                  <c:v>0.68746340715675902</c:v>
                </c:pt>
                <c:pt idx="326">
                  <c:v>0.69598857167624095</c:v>
                </c:pt>
                <c:pt idx="327">
                  <c:v>0.71394410498818095</c:v>
                </c:pt>
                <c:pt idx="328">
                  <c:v>0.760225521724464</c:v>
                </c:pt>
                <c:pt idx="329">
                  <c:v>0.79244801436319401</c:v>
                </c:pt>
                <c:pt idx="330">
                  <c:v>0.81853092796286497</c:v>
                </c:pt>
                <c:pt idx="331">
                  <c:v>0.82095676651590999</c:v>
                </c:pt>
                <c:pt idx="332">
                  <c:v>0.79664406060758897</c:v>
                </c:pt>
                <c:pt idx="333">
                  <c:v>0.75781094845624797</c:v>
                </c:pt>
                <c:pt idx="334">
                  <c:v>0.70195876840510096</c:v>
                </c:pt>
                <c:pt idx="335">
                  <c:v>0.696403842036172</c:v>
                </c:pt>
              </c:numCache>
            </c:numRef>
          </c:val>
        </c:ser>
        <c:ser>
          <c:idx val="1"/>
          <c:order val="1"/>
          <c:tx>
            <c:v>Series 2</c:v>
          </c:tx>
          <c:invertIfNegative val="0"/>
          <c:val>
            <c:numRef>
              <c:f>Err!$J$158:$J$493</c:f>
              <c:numCache>
                <c:formatCode>General</c:formatCode>
                <c:ptCount val="336"/>
                <c:pt idx="12">
                  <c:v>0.55300000000000005</c:v>
                </c:pt>
                <c:pt idx="13">
                  <c:v>0.498</c:v>
                </c:pt>
                <c:pt idx="14">
                  <c:v>0.52100000000000002</c:v>
                </c:pt>
                <c:pt idx="15">
                  <c:v>0.53600000000000003</c:v>
                </c:pt>
                <c:pt idx="16">
                  <c:v>0.58499999999999996</c:v>
                </c:pt>
                <c:pt idx="17">
                  <c:v>0.623</c:v>
                </c:pt>
                <c:pt idx="18">
                  <c:v>0.66300000000000003</c:v>
                </c:pt>
                <c:pt idx="19">
                  <c:v>0.71499999999999997</c:v>
                </c:pt>
                <c:pt idx="20">
                  <c:v>0.69199999999999995</c:v>
                </c:pt>
                <c:pt idx="21">
                  <c:v>0.65400000000000003</c:v>
                </c:pt>
                <c:pt idx="22">
                  <c:v>0.58599999999999997</c:v>
                </c:pt>
                <c:pt idx="23">
                  <c:v>0.51</c:v>
                </c:pt>
                <c:pt idx="24">
                  <c:v>0.504</c:v>
                </c:pt>
                <c:pt idx="25">
                  <c:v>0.47699999999999998</c:v>
                </c:pt>
                <c:pt idx="26">
                  <c:v>0.496</c:v>
                </c:pt>
                <c:pt idx="27">
                  <c:v>0.56599999999999995</c:v>
                </c:pt>
                <c:pt idx="28">
                  <c:v>0.6</c:v>
                </c:pt>
                <c:pt idx="29">
                  <c:v>0.66700000000000004</c:v>
                </c:pt>
                <c:pt idx="30">
                  <c:v>0.70499999999999996</c:v>
                </c:pt>
                <c:pt idx="31">
                  <c:v>0.71299999999999997</c:v>
                </c:pt>
                <c:pt idx="32">
                  <c:v>0.69099999999999995</c:v>
                </c:pt>
                <c:pt idx="33">
                  <c:v>0.64500000000000002</c:v>
                </c:pt>
                <c:pt idx="34">
                  <c:v>0.57899999999999996</c:v>
                </c:pt>
                <c:pt idx="35">
                  <c:v>0.54900000000000004</c:v>
                </c:pt>
                <c:pt idx="36">
                  <c:v>0.54400000000000004</c:v>
                </c:pt>
                <c:pt idx="37">
                  <c:v>0.51400000000000001</c:v>
                </c:pt>
                <c:pt idx="38">
                  <c:v>0.54100000000000004</c:v>
                </c:pt>
                <c:pt idx="39">
                  <c:v>0.56200000000000006</c:v>
                </c:pt>
                <c:pt idx="40">
                  <c:v>0.61</c:v>
                </c:pt>
                <c:pt idx="41">
                  <c:v>0.66</c:v>
                </c:pt>
                <c:pt idx="42">
                  <c:v>0.69799999999999995</c:v>
                </c:pt>
                <c:pt idx="43">
                  <c:v>0.71299999999999997</c:v>
                </c:pt>
                <c:pt idx="44">
                  <c:v>0.69299999999999995</c:v>
                </c:pt>
                <c:pt idx="45">
                  <c:v>0.64800000000000002</c:v>
                </c:pt>
                <c:pt idx="46">
                  <c:v>0.58299999999999996</c:v>
                </c:pt>
                <c:pt idx="47">
                  <c:v>0.55300000000000005</c:v>
                </c:pt>
                <c:pt idx="48">
                  <c:v>0.55000000000000004</c:v>
                </c:pt>
                <c:pt idx="49">
                  <c:v>0.52100000000000002</c:v>
                </c:pt>
                <c:pt idx="50">
                  <c:v>0.54800000000000004</c:v>
                </c:pt>
                <c:pt idx="51">
                  <c:v>0.56899999999999995</c:v>
                </c:pt>
                <c:pt idx="52">
                  <c:v>0.61799999999999999</c:v>
                </c:pt>
                <c:pt idx="53">
                  <c:v>0.66800000000000004</c:v>
                </c:pt>
                <c:pt idx="54">
                  <c:v>0.70599999999999996</c:v>
                </c:pt>
                <c:pt idx="55">
                  <c:v>0.72199999999999998</c:v>
                </c:pt>
                <c:pt idx="56">
                  <c:v>0.70199999999999996</c:v>
                </c:pt>
                <c:pt idx="57">
                  <c:v>0.65600000000000003</c:v>
                </c:pt>
                <c:pt idx="58">
                  <c:v>0.59099999999999997</c:v>
                </c:pt>
                <c:pt idx="59">
                  <c:v>0.56100000000000005</c:v>
                </c:pt>
                <c:pt idx="60">
                  <c:v>0.55700000000000005</c:v>
                </c:pt>
                <c:pt idx="61">
                  <c:v>0.52800000000000002</c:v>
                </c:pt>
                <c:pt idx="62">
                  <c:v>0.55500000000000005</c:v>
                </c:pt>
                <c:pt idx="63">
                  <c:v>0.57599999999999996</c:v>
                </c:pt>
                <c:pt idx="64">
                  <c:v>0.624</c:v>
                </c:pt>
                <c:pt idx="65">
                  <c:v>0.67500000000000004</c:v>
                </c:pt>
                <c:pt idx="66">
                  <c:v>0.71199999999999997</c:v>
                </c:pt>
                <c:pt idx="67">
                  <c:v>0.72699999999999998</c:v>
                </c:pt>
                <c:pt idx="68">
                  <c:v>0.70699999999999996</c:v>
                </c:pt>
                <c:pt idx="69">
                  <c:v>0.66200000000000003</c:v>
                </c:pt>
                <c:pt idx="70">
                  <c:v>0.59599999999999997</c:v>
                </c:pt>
                <c:pt idx="71">
                  <c:v>0.56699999999999995</c:v>
                </c:pt>
                <c:pt idx="72">
                  <c:v>0.56299999999999994</c:v>
                </c:pt>
                <c:pt idx="73">
                  <c:v>0.53400000000000003</c:v>
                </c:pt>
                <c:pt idx="74">
                  <c:v>0.56000000000000005</c:v>
                </c:pt>
                <c:pt idx="75">
                  <c:v>0.58199999999999996</c:v>
                </c:pt>
                <c:pt idx="76">
                  <c:v>0.63</c:v>
                </c:pt>
                <c:pt idx="77">
                  <c:v>0.68100000000000005</c:v>
                </c:pt>
                <c:pt idx="78">
                  <c:v>0.71799999999999997</c:v>
                </c:pt>
                <c:pt idx="79">
                  <c:v>0.73299999999999998</c:v>
                </c:pt>
                <c:pt idx="80">
                  <c:v>0.71299999999999997</c:v>
                </c:pt>
                <c:pt idx="81">
                  <c:v>0.66800000000000004</c:v>
                </c:pt>
                <c:pt idx="82">
                  <c:v>0.60199999999999998</c:v>
                </c:pt>
                <c:pt idx="83">
                  <c:v>0.57199999999999995</c:v>
                </c:pt>
                <c:pt idx="84">
                  <c:v>0.56799999999999995</c:v>
                </c:pt>
                <c:pt idx="85">
                  <c:v>0.53900000000000003</c:v>
                </c:pt>
                <c:pt idx="86">
                  <c:v>0.56599999999999995</c:v>
                </c:pt>
                <c:pt idx="87">
                  <c:v>0.58699999999999997</c:v>
                </c:pt>
                <c:pt idx="88">
                  <c:v>0.63500000000000001</c:v>
                </c:pt>
                <c:pt idx="89">
                  <c:v>0.68600000000000005</c:v>
                </c:pt>
                <c:pt idx="90">
                  <c:v>0.72299999999999998</c:v>
                </c:pt>
                <c:pt idx="91">
                  <c:v>0.73799999999999999</c:v>
                </c:pt>
                <c:pt idx="92">
                  <c:v>0.71799999999999997</c:v>
                </c:pt>
                <c:pt idx="93">
                  <c:v>0.67300000000000004</c:v>
                </c:pt>
                <c:pt idx="94">
                  <c:v>0.60699999999999998</c:v>
                </c:pt>
                <c:pt idx="95">
                  <c:v>0.57699999999999996</c:v>
                </c:pt>
                <c:pt idx="96">
                  <c:v>0.57199999999999995</c:v>
                </c:pt>
                <c:pt idx="97">
                  <c:v>0.54300000000000004</c:v>
                </c:pt>
                <c:pt idx="98">
                  <c:v>0.56899999999999995</c:v>
                </c:pt>
                <c:pt idx="99">
                  <c:v>0.59099999999999997</c:v>
                </c:pt>
                <c:pt idx="100">
                  <c:v>0.63900000000000001</c:v>
                </c:pt>
                <c:pt idx="101">
                  <c:v>0.68899999999999995</c:v>
                </c:pt>
                <c:pt idx="102">
                  <c:v>0.72699999999999998</c:v>
                </c:pt>
                <c:pt idx="103">
                  <c:v>0.74199999999999999</c:v>
                </c:pt>
                <c:pt idx="104">
                  <c:v>0.72099999999999997</c:v>
                </c:pt>
                <c:pt idx="105">
                  <c:v>0.67600000000000005</c:v>
                </c:pt>
                <c:pt idx="106">
                  <c:v>0.61</c:v>
                </c:pt>
                <c:pt idx="107">
                  <c:v>0.57999999999999996</c:v>
                </c:pt>
                <c:pt idx="108">
                  <c:v>0.57599999999999996</c:v>
                </c:pt>
                <c:pt idx="109">
                  <c:v>0.54600000000000004</c:v>
                </c:pt>
                <c:pt idx="110">
                  <c:v>0.57299999999999995</c:v>
                </c:pt>
                <c:pt idx="111">
                  <c:v>0.59399999999999997</c:v>
                </c:pt>
                <c:pt idx="112">
                  <c:v>0.64200000000000002</c:v>
                </c:pt>
                <c:pt idx="113">
                  <c:v>0.69299999999999995</c:v>
                </c:pt>
                <c:pt idx="114">
                  <c:v>0.73</c:v>
                </c:pt>
                <c:pt idx="115">
                  <c:v>0.745</c:v>
                </c:pt>
                <c:pt idx="116">
                  <c:v>0.72399999999999998</c:v>
                </c:pt>
                <c:pt idx="117">
                  <c:v>0.67900000000000005</c:v>
                </c:pt>
                <c:pt idx="118">
                  <c:v>0.61299999999999999</c:v>
                </c:pt>
                <c:pt idx="119">
                  <c:v>0.58299999999999996</c:v>
                </c:pt>
                <c:pt idx="120">
                  <c:v>0.57899999999999996</c:v>
                </c:pt>
                <c:pt idx="121">
                  <c:v>0.55000000000000004</c:v>
                </c:pt>
                <c:pt idx="122">
                  <c:v>0.57599999999999996</c:v>
                </c:pt>
                <c:pt idx="123">
                  <c:v>0.59799999999999998</c:v>
                </c:pt>
                <c:pt idx="124">
                  <c:v>0.64600000000000002</c:v>
                </c:pt>
                <c:pt idx="125">
                  <c:v>0.69599999999999995</c:v>
                </c:pt>
                <c:pt idx="126">
                  <c:v>0.73399999999999999</c:v>
                </c:pt>
                <c:pt idx="127">
                  <c:v>0.748</c:v>
                </c:pt>
                <c:pt idx="128">
                  <c:v>0.72799999999999998</c:v>
                </c:pt>
                <c:pt idx="129">
                  <c:v>0.68300000000000005</c:v>
                </c:pt>
                <c:pt idx="130">
                  <c:v>0.61699999999999999</c:v>
                </c:pt>
                <c:pt idx="131">
                  <c:v>0.58699999999999997</c:v>
                </c:pt>
                <c:pt idx="132">
                  <c:v>0.58299999999999996</c:v>
                </c:pt>
                <c:pt idx="133">
                  <c:v>0.55400000000000005</c:v>
                </c:pt>
                <c:pt idx="134">
                  <c:v>0.57999999999999996</c:v>
                </c:pt>
                <c:pt idx="135">
                  <c:v>0.60099999999999998</c:v>
                </c:pt>
                <c:pt idx="136">
                  <c:v>0.65</c:v>
                </c:pt>
                <c:pt idx="137">
                  <c:v>0.7</c:v>
                </c:pt>
                <c:pt idx="138">
                  <c:v>0.73699999999999999</c:v>
                </c:pt>
                <c:pt idx="139">
                  <c:v>0.752</c:v>
                </c:pt>
                <c:pt idx="140">
                  <c:v>0.73199999999999998</c:v>
                </c:pt>
                <c:pt idx="141">
                  <c:v>0.68600000000000005</c:v>
                </c:pt>
                <c:pt idx="142">
                  <c:v>0.621</c:v>
                </c:pt>
                <c:pt idx="143">
                  <c:v>0.59099999999999997</c:v>
                </c:pt>
                <c:pt idx="144">
                  <c:v>0.58799999999999997</c:v>
                </c:pt>
                <c:pt idx="145">
                  <c:v>0.55800000000000005</c:v>
                </c:pt>
                <c:pt idx="146">
                  <c:v>0.58499999999999996</c:v>
                </c:pt>
                <c:pt idx="147">
                  <c:v>0.60599999999999998</c:v>
                </c:pt>
                <c:pt idx="148">
                  <c:v>0.65400000000000003</c:v>
                </c:pt>
                <c:pt idx="149">
                  <c:v>0.70499999999999996</c:v>
                </c:pt>
                <c:pt idx="150">
                  <c:v>0.74199999999999999</c:v>
                </c:pt>
                <c:pt idx="151">
                  <c:v>0.75700000000000001</c:v>
                </c:pt>
                <c:pt idx="152">
                  <c:v>0.73699999999999999</c:v>
                </c:pt>
                <c:pt idx="153">
                  <c:v>0.69199999999999995</c:v>
                </c:pt>
                <c:pt idx="154">
                  <c:v>0.626</c:v>
                </c:pt>
                <c:pt idx="155">
                  <c:v>0.59599999999999997</c:v>
                </c:pt>
                <c:pt idx="156">
                  <c:v>0.59199999999999997</c:v>
                </c:pt>
                <c:pt idx="157">
                  <c:v>0.56299999999999994</c:v>
                </c:pt>
                <c:pt idx="158">
                  <c:v>0.58899999999999997</c:v>
                </c:pt>
                <c:pt idx="159">
                  <c:v>0.61099999999999999</c:v>
                </c:pt>
                <c:pt idx="160">
                  <c:v>0.65900000000000003</c:v>
                </c:pt>
                <c:pt idx="161">
                  <c:v>0.71</c:v>
                </c:pt>
                <c:pt idx="162">
                  <c:v>0.747</c:v>
                </c:pt>
                <c:pt idx="163">
                  <c:v>0.76200000000000001</c:v>
                </c:pt>
                <c:pt idx="164">
                  <c:v>0.74199999999999999</c:v>
                </c:pt>
                <c:pt idx="165">
                  <c:v>0.69699999999999995</c:v>
                </c:pt>
                <c:pt idx="166">
                  <c:v>0.63200000000000001</c:v>
                </c:pt>
                <c:pt idx="167">
                  <c:v>0.60199999999999998</c:v>
                </c:pt>
                <c:pt idx="168">
                  <c:v>0.59899999999999998</c:v>
                </c:pt>
                <c:pt idx="169">
                  <c:v>0.56899999999999995</c:v>
                </c:pt>
                <c:pt idx="170">
                  <c:v>0.59599999999999997</c:v>
                </c:pt>
                <c:pt idx="171">
                  <c:v>0.61699999999999999</c:v>
                </c:pt>
                <c:pt idx="172">
                  <c:v>0.66500000000000004</c:v>
                </c:pt>
                <c:pt idx="173">
                  <c:v>0.71599999999999997</c:v>
                </c:pt>
                <c:pt idx="174">
                  <c:v>0.753</c:v>
                </c:pt>
                <c:pt idx="175">
                  <c:v>0.76800000000000002</c:v>
                </c:pt>
                <c:pt idx="176">
                  <c:v>0.748</c:v>
                </c:pt>
                <c:pt idx="177">
                  <c:v>0.70199999999999996</c:v>
                </c:pt>
                <c:pt idx="178">
                  <c:v>0.63700000000000001</c:v>
                </c:pt>
                <c:pt idx="179">
                  <c:v>0.60699999999999998</c:v>
                </c:pt>
                <c:pt idx="180">
                  <c:v>0.60399999999999998</c:v>
                </c:pt>
                <c:pt idx="181">
                  <c:v>0.57399999999999995</c:v>
                </c:pt>
                <c:pt idx="182">
                  <c:v>0.60099999999999998</c:v>
                </c:pt>
                <c:pt idx="183">
                  <c:v>0.622</c:v>
                </c:pt>
                <c:pt idx="184">
                  <c:v>0.67</c:v>
                </c:pt>
                <c:pt idx="185">
                  <c:v>0.72099999999999997</c:v>
                </c:pt>
                <c:pt idx="186">
                  <c:v>0.75800000000000001</c:v>
                </c:pt>
                <c:pt idx="187">
                  <c:v>0.77300000000000002</c:v>
                </c:pt>
                <c:pt idx="188">
                  <c:v>0.753</c:v>
                </c:pt>
                <c:pt idx="189">
                  <c:v>0.70799999999999996</c:v>
                </c:pt>
                <c:pt idx="190">
                  <c:v>0.64200000000000002</c:v>
                </c:pt>
                <c:pt idx="191">
                  <c:v>0.61199999999999999</c:v>
                </c:pt>
                <c:pt idx="192">
                  <c:v>0.60899999999999999</c:v>
                </c:pt>
                <c:pt idx="193">
                  <c:v>0.57899999999999996</c:v>
                </c:pt>
                <c:pt idx="194">
                  <c:v>0.60599999999999998</c:v>
                </c:pt>
                <c:pt idx="195">
                  <c:v>0.627</c:v>
                </c:pt>
                <c:pt idx="196">
                  <c:v>0.67500000000000004</c:v>
                </c:pt>
                <c:pt idx="197">
                  <c:v>0.72599999999999998</c:v>
                </c:pt>
                <c:pt idx="198">
                  <c:v>0.76300000000000001</c:v>
                </c:pt>
                <c:pt idx="199">
                  <c:v>0.77800000000000002</c:v>
                </c:pt>
                <c:pt idx="200">
                  <c:v>0.75800000000000001</c:v>
                </c:pt>
                <c:pt idx="201">
                  <c:v>0.71299999999999997</c:v>
                </c:pt>
                <c:pt idx="202">
                  <c:v>0.64700000000000002</c:v>
                </c:pt>
                <c:pt idx="203">
                  <c:v>0.61699999999999999</c:v>
                </c:pt>
                <c:pt idx="204">
                  <c:v>0.61299999999999999</c:v>
                </c:pt>
                <c:pt idx="205">
                  <c:v>0.58399999999999996</c:v>
                </c:pt>
                <c:pt idx="206">
                  <c:v>0.61099999999999999</c:v>
                </c:pt>
                <c:pt idx="207">
                  <c:v>0.63200000000000001</c:v>
                </c:pt>
                <c:pt idx="208">
                  <c:v>0.68</c:v>
                </c:pt>
                <c:pt idx="209">
                  <c:v>0.73099999999999998</c:v>
                </c:pt>
                <c:pt idx="210">
                  <c:v>0.76800000000000002</c:v>
                </c:pt>
                <c:pt idx="211">
                  <c:v>0.78300000000000003</c:v>
                </c:pt>
                <c:pt idx="212">
                  <c:v>0.76300000000000001</c:v>
                </c:pt>
                <c:pt idx="213">
                  <c:v>0.71699999999999997</c:v>
                </c:pt>
                <c:pt idx="214">
                  <c:v>0.65200000000000002</c:v>
                </c:pt>
                <c:pt idx="215">
                  <c:v>0.622</c:v>
                </c:pt>
                <c:pt idx="216">
                  <c:v>0.61899999999999999</c:v>
                </c:pt>
                <c:pt idx="217">
                  <c:v>0.58899999999999997</c:v>
                </c:pt>
                <c:pt idx="218">
                  <c:v>0.61599999999999999</c:v>
                </c:pt>
                <c:pt idx="219">
                  <c:v>0.63700000000000001</c:v>
                </c:pt>
                <c:pt idx="220">
                  <c:v>0.68600000000000005</c:v>
                </c:pt>
                <c:pt idx="221">
                  <c:v>0.73599999999999999</c:v>
                </c:pt>
                <c:pt idx="222">
                  <c:v>0.77400000000000002</c:v>
                </c:pt>
                <c:pt idx="223">
                  <c:v>0.78900000000000003</c:v>
                </c:pt>
                <c:pt idx="224">
                  <c:v>0.76900000000000002</c:v>
                </c:pt>
                <c:pt idx="225">
                  <c:v>0.72299999999999998</c:v>
                </c:pt>
                <c:pt idx="226">
                  <c:v>0.65800000000000003</c:v>
                </c:pt>
                <c:pt idx="227">
                  <c:v>0.628</c:v>
                </c:pt>
                <c:pt idx="228">
                  <c:v>0.625</c:v>
                </c:pt>
                <c:pt idx="229">
                  <c:v>0.59599999999999997</c:v>
                </c:pt>
                <c:pt idx="230">
                  <c:v>0.623</c:v>
                </c:pt>
                <c:pt idx="231">
                  <c:v>0.64400000000000002</c:v>
                </c:pt>
                <c:pt idx="232">
                  <c:v>0.69199999999999995</c:v>
                </c:pt>
                <c:pt idx="233">
                  <c:v>0.74299999999999999</c:v>
                </c:pt>
                <c:pt idx="234">
                  <c:v>0.78</c:v>
                </c:pt>
                <c:pt idx="235">
                  <c:v>0.79500000000000004</c:v>
                </c:pt>
                <c:pt idx="236">
                  <c:v>0.77500000000000002</c:v>
                </c:pt>
                <c:pt idx="237">
                  <c:v>0.73</c:v>
                </c:pt>
                <c:pt idx="238">
                  <c:v>0.66500000000000004</c:v>
                </c:pt>
                <c:pt idx="239">
                  <c:v>0.63500000000000001</c:v>
                </c:pt>
                <c:pt idx="240">
                  <c:v>0.63100000000000001</c:v>
                </c:pt>
                <c:pt idx="241">
                  <c:v>0.60199999999999998</c:v>
                </c:pt>
                <c:pt idx="242">
                  <c:v>0.629</c:v>
                </c:pt>
                <c:pt idx="243">
                  <c:v>0.65</c:v>
                </c:pt>
                <c:pt idx="244">
                  <c:v>0.69899999999999995</c:v>
                </c:pt>
                <c:pt idx="245">
                  <c:v>0.749</c:v>
                </c:pt>
                <c:pt idx="246">
                  <c:v>0.78700000000000003</c:v>
                </c:pt>
                <c:pt idx="247">
                  <c:v>0.80200000000000005</c:v>
                </c:pt>
                <c:pt idx="248">
                  <c:v>0.78100000000000003</c:v>
                </c:pt>
                <c:pt idx="249">
                  <c:v>0.73599999999999999</c:v>
                </c:pt>
                <c:pt idx="250">
                  <c:v>0.67100000000000004</c:v>
                </c:pt>
                <c:pt idx="251">
                  <c:v>0.64100000000000001</c:v>
                </c:pt>
                <c:pt idx="252">
                  <c:v>0.63700000000000001</c:v>
                </c:pt>
                <c:pt idx="253">
                  <c:v>0.60799999999999998</c:v>
                </c:pt>
                <c:pt idx="254">
                  <c:v>0.63400000000000001</c:v>
                </c:pt>
                <c:pt idx="255">
                  <c:v>0.65600000000000003</c:v>
                </c:pt>
                <c:pt idx="256">
                  <c:v>0.70399999999999996</c:v>
                </c:pt>
                <c:pt idx="257">
                  <c:v>0.754</c:v>
                </c:pt>
                <c:pt idx="258">
                  <c:v>0.79200000000000004</c:v>
                </c:pt>
                <c:pt idx="259">
                  <c:v>0.80700000000000005</c:v>
                </c:pt>
                <c:pt idx="260">
                  <c:v>0.78600000000000003</c:v>
                </c:pt>
                <c:pt idx="261">
                  <c:v>0.74099999999999999</c:v>
                </c:pt>
                <c:pt idx="262">
                  <c:v>0.67600000000000005</c:v>
                </c:pt>
                <c:pt idx="263">
                  <c:v>0.64600000000000002</c:v>
                </c:pt>
                <c:pt idx="264">
                  <c:v>0.64200000000000002</c:v>
                </c:pt>
                <c:pt idx="265">
                  <c:v>0.61299999999999999</c:v>
                </c:pt>
                <c:pt idx="266">
                  <c:v>0.63900000000000001</c:v>
                </c:pt>
                <c:pt idx="267">
                  <c:v>0.66100000000000003</c:v>
                </c:pt>
                <c:pt idx="268">
                  <c:v>0.70899999999999996</c:v>
                </c:pt>
                <c:pt idx="269">
                  <c:v>0.75900000000000001</c:v>
                </c:pt>
                <c:pt idx="270">
                  <c:v>0.79700000000000004</c:v>
                </c:pt>
                <c:pt idx="271">
                  <c:v>0.81200000000000006</c:v>
                </c:pt>
                <c:pt idx="272">
                  <c:v>0.79100000000000004</c:v>
                </c:pt>
                <c:pt idx="273">
                  <c:v>0.746</c:v>
                </c:pt>
                <c:pt idx="274">
                  <c:v>0.68100000000000005</c:v>
                </c:pt>
                <c:pt idx="275">
                  <c:v>0.65100000000000002</c:v>
                </c:pt>
                <c:pt idx="276">
                  <c:v>0.64700000000000002</c:v>
                </c:pt>
                <c:pt idx="277">
                  <c:v>0.61799999999999999</c:v>
                </c:pt>
                <c:pt idx="278">
                  <c:v>0.64400000000000002</c:v>
                </c:pt>
                <c:pt idx="279">
                  <c:v>0.66500000000000004</c:v>
                </c:pt>
                <c:pt idx="280">
                  <c:v>0.71399999999999997</c:v>
                </c:pt>
                <c:pt idx="281">
                  <c:v>0.76400000000000001</c:v>
                </c:pt>
                <c:pt idx="282">
                  <c:v>0.80100000000000005</c:v>
                </c:pt>
                <c:pt idx="283">
                  <c:v>0.81599999999999995</c:v>
                </c:pt>
                <c:pt idx="284">
                  <c:v>0.79600000000000004</c:v>
                </c:pt>
                <c:pt idx="285">
                  <c:v>0.751</c:v>
                </c:pt>
                <c:pt idx="286">
                  <c:v>0.68500000000000005</c:v>
                </c:pt>
                <c:pt idx="287">
                  <c:v>0.65500000000000003</c:v>
                </c:pt>
                <c:pt idx="288">
                  <c:v>0.65100000000000002</c:v>
                </c:pt>
                <c:pt idx="289">
                  <c:v>0.621</c:v>
                </c:pt>
                <c:pt idx="290">
                  <c:v>0.64800000000000002</c:v>
                </c:pt>
                <c:pt idx="291">
                  <c:v>0.66900000000000004</c:v>
                </c:pt>
                <c:pt idx="292">
                  <c:v>0.71799999999999997</c:v>
                </c:pt>
                <c:pt idx="293">
                  <c:v>0.76800000000000002</c:v>
                </c:pt>
                <c:pt idx="294">
                  <c:v>0.80600000000000005</c:v>
                </c:pt>
                <c:pt idx="295">
                  <c:v>0.82</c:v>
                </c:pt>
                <c:pt idx="296">
                  <c:v>0.8</c:v>
                </c:pt>
                <c:pt idx="297">
                  <c:v>0.755</c:v>
                </c:pt>
                <c:pt idx="298">
                  <c:v>0.68899999999999995</c:v>
                </c:pt>
                <c:pt idx="299">
                  <c:v>0.66</c:v>
                </c:pt>
                <c:pt idx="300">
                  <c:v>0.65600000000000003</c:v>
                </c:pt>
                <c:pt idx="301">
                  <c:v>0.626</c:v>
                </c:pt>
                <c:pt idx="302">
                  <c:v>0.65300000000000002</c:v>
                </c:pt>
                <c:pt idx="303">
                  <c:v>0.67400000000000004</c:v>
                </c:pt>
                <c:pt idx="304">
                  <c:v>0.72199999999999998</c:v>
                </c:pt>
                <c:pt idx="305">
                  <c:v>0.77300000000000002</c:v>
                </c:pt>
                <c:pt idx="306">
                  <c:v>0.81</c:v>
                </c:pt>
                <c:pt idx="307">
                  <c:v>0.82499999999999996</c:v>
                </c:pt>
                <c:pt idx="308">
                  <c:v>0.80500000000000005</c:v>
                </c:pt>
                <c:pt idx="309">
                  <c:v>0.76</c:v>
                </c:pt>
                <c:pt idx="310">
                  <c:v>0.69399999999999995</c:v>
                </c:pt>
                <c:pt idx="311">
                  <c:v>0.66400000000000003</c:v>
                </c:pt>
                <c:pt idx="312">
                  <c:v>0.66</c:v>
                </c:pt>
                <c:pt idx="313">
                  <c:v>0.63100000000000001</c:v>
                </c:pt>
                <c:pt idx="314">
                  <c:v>0.65800000000000003</c:v>
                </c:pt>
                <c:pt idx="315">
                  <c:v>0.67900000000000005</c:v>
                </c:pt>
                <c:pt idx="316">
                  <c:v>0.72699999999999998</c:v>
                </c:pt>
                <c:pt idx="317">
                  <c:v>0.77700000000000002</c:v>
                </c:pt>
                <c:pt idx="318">
                  <c:v>0.81499999999999995</c:v>
                </c:pt>
                <c:pt idx="319">
                  <c:v>0.83</c:v>
                </c:pt>
                <c:pt idx="320">
                  <c:v>0.80900000000000005</c:v>
                </c:pt>
                <c:pt idx="321">
                  <c:v>0.76400000000000001</c:v>
                </c:pt>
                <c:pt idx="322">
                  <c:v>0.69899999999999995</c:v>
                </c:pt>
                <c:pt idx="323">
                  <c:v>0.66900000000000004</c:v>
                </c:pt>
                <c:pt idx="324">
                  <c:v>0.66500000000000004</c:v>
                </c:pt>
                <c:pt idx="325">
                  <c:v>0.63600000000000001</c:v>
                </c:pt>
                <c:pt idx="326">
                  <c:v>0.66300000000000003</c:v>
                </c:pt>
                <c:pt idx="327">
                  <c:v>0.68400000000000005</c:v>
                </c:pt>
                <c:pt idx="328">
                  <c:v>0.73199999999999998</c:v>
                </c:pt>
                <c:pt idx="329">
                  <c:v>0.78200000000000003</c:v>
                </c:pt>
                <c:pt idx="330">
                  <c:v>0.82</c:v>
                </c:pt>
                <c:pt idx="331">
                  <c:v>0.83499999999999996</c:v>
                </c:pt>
                <c:pt idx="332">
                  <c:v>0.81499999999999995</c:v>
                </c:pt>
                <c:pt idx="333">
                  <c:v>0.77</c:v>
                </c:pt>
                <c:pt idx="334">
                  <c:v>0.70399999999999996</c:v>
                </c:pt>
                <c:pt idx="335">
                  <c:v>0.67500000000000004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31168"/>
        <c:axId val="88632704"/>
      </c:barChart>
      <c:catAx>
        <c:axId val="886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632704"/>
        <c:crosses val="autoZero"/>
        <c:auto val="1"/>
        <c:lblAlgn val="ctr"/>
        <c:lblOffset val="100"/>
        <c:noMultiLvlLbl val="0"/>
      </c:catAx>
      <c:valAx>
        <c:axId val="88632704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88631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500062</xdr:colOff>
      <xdr:row>160</xdr:row>
      <xdr:rowOff>176212</xdr:rowOff>
    </xdr:from>
    <xdr:to>
      <xdr:col>19</xdr:col>
      <xdr:colOff>195262</xdr:colOff>
      <xdr:row>175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174041</xdr:colOff>
      <xdr:row>6</xdr:row>
      <xdr:rowOff>183648</xdr:rowOff>
    </xdr:from>
    <xdr:ext cx="2747548" cy="937629"/>
    <xdr:sp macro="" textlink="">
      <xdr:nvSpPr>
        <xdr:cNvPr id="2" name="Rectangle 1"/>
        <xdr:cNvSpPr/>
      </xdr:nvSpPr>
      <xdr:spPr>
        <a:xfrm>
          <a:off x="6955841" y="755148"/>
          <a:ext cx="27475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CHECK!!!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4%20Update/2014_LT_Inpu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2015_LT_Inpu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Load%20Forecasting%20Reports/Weather%20Reports/2015%20Weather%20Reports%20and%20Data/2015%20Degree%20Formula%20(Calendar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4%20Update/analysis/2015%20Industrial%20WN%20Sal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4%20Update/analysis/2015%20COMM%20&amp;%20IND%20Normal%20Sales%20VAR%20by%20Segmen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Models/Industrial%20&amp;%20St_Hwy/JULY%2015%20SUMMARY%20Industrial%20SALES%20Draft%20&amp;%20Compariso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4%20Update/Peak%20and%20Energy%202015%20TYSP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Load%20Forecasting%20Reports/Weather%20Norm/2015/2015%20CI%20Sales%20and%20Customers%20Monthly%20Vertical%20St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ata"/>
      <sheetName val="Weather"/>
      <sheetName val="Economics"/>
      <sheetName val="Wholesale"/>
      <sheetName val="Annual_Data"/>
      <sheetName val="Annual_Price"/>
      <sheetName val="Misc"/>
      <sheetName val="Population_Annual"/>
      <sheetName val="Population_Monthly"/>
      <sheetName val="GI_Data_Monthly"/>
      <sheetName val="Vero_Monthly_Data"/>
      <sheetName val="Vero_Annual_Data"/>
      <sheetName val="Sheet2"/>
      <sheetName val="2014_LT_Inputs"/>
    </sheetNames>
    <sheetDataSet>
      <sheetData sheetId="0">
        <row r="122">
          <cell r="S122">
            <v>5263356</v>
          </cell>
        </row>
      </sheetData>
      <sheetData sheetId="1">
        <row r="1">
          <cell r="O1" t="str">
            <v>CDH_Billed</v>
          </cell>
        </row>
      </sheetData>
      <sheetData sheetId="2">
        <row r="1">
          <cell r="D1" t="str">
            <v>Real_Disp_INCperHH</v>
          </cell>
        </row>
        <row r="245">
          <cell r="D245">
            <v>77.803910190158163</v>
          </cell>
        </row>
        <row r="246">
          <cell r="D246">
            <v>77.842048760930098</v>
          </cell>
        </row>
        <row r="247">
          <cell r="D247">
            <v>77.975549300250194</v>
          </cell>
        </row>
        <row r="248">
          <cell r="D248">
            <v>78.084064846125983</v>
          </cell>
        </row>
        <row r="249">
          <cell r="D249">
            <v>78.103486555010818</v>
          </cell>
        </row>
        <row r="250">
          <cell r="D250">
            <v>78.13247648095583</v>
          </cell>
        </row>
        <row r="251">
          <cell r="D251">
            <v>78.307663295454788</v>
          </cell>
        </row>
        <row r="252">
          <cell r="D252">
            <v>78.721477773641396</v>
          </cell>
        </row>
        <row r="253">
          <cell r="D253">
            <v>79.198413119609668</v>
          </cell>
        </row>
        <row r="254">
          <cell r="D254">
            <v>79.558975894631203</v>
          </cell>
        </row>
        <row r="255">
          <cell r="D255">
            <v>79.631913200386464</v>
          </cell>
        </row>
        <row r="256">
          <cell r="D256">
            <v>79.518899892182461</v>
          </cell>
        </row>
        <row r="257">
          <cell r="D257">
            <v>79.327277058573799</v>
          </cell>
        </row>
        <row r="258">
          <cell r="D258">
            <v>79.174569587230891</v>
          </cell>
        </row>
        <row r="259">
          <cell r="D259">
            <v>79.028887514743062</v>
          </cell>
        </row>
        <row r="260">
          <cell r="D260">
            <v>78.847746250446676</v>
          </cell>
        </row>
        <row r="261">
          <cell r="D261">
            <v>78.612189702965694</v>
          </cell>
        </row>
        <row r="262">
          <cell r="D262">
            <v>78.505971790434458</v>
          </cell>
        </row>
        <row r="263">
          <cell r="D263">
            <v>78.737091262663597</v>
          </cell>
        </row>
        <row r="264">
          <cell r="D264">
            <v>79.435068777580767</v>
          </cell>
        </row>
        <row r="265">
          <cell r="D265">
            <v>80.28468724786201</v>
          </cell>
        </row>
        <row r="266">
          <cell r="D266">
            <v>80.966777910548416</v>
          </cell>
        </row>
        <row r="267">
          <cell r="D267">
            <v>81.172983406144738</v>
          </cell>
        </row>
        <row r="268">
          <cell r="D268">
            <v>81.053785148584623</v>
          </cell>
        </row>
        <row r="269">
          <cell r="D269">
            <v>80.793816764864374</v>
          </cell>
        </row>
        <row r="270">
          <cell r="D270">
            <v>80.582612104013393</v>
          </cell>
        </row>
        <row r="271">
          <cell r="D271">
            <v>80.423805332555233</v>
          </cell>
        </row>
        <row r="272">
          <cell r="D272">
            <v>80.304822071889618</v>
          </cell>
        </row>
        <row r="273">
          <cell r="D273">
            <v>80.205613855809645</v>
          </cell>
        </row>
        <row r="274">
          <cell r="D274">
            <v>80.163899457682504</v>
          </cell>
        </row>
        <row r="275">
          <cell r="D275">
            <v>80.220152176775343</v>
          </cell>
        </row>
        <row r="276">
          <cell r="D276">
            <v>80.400857860437341</v>
          </cell>
        </row>
        <row r="277">
          <cell r="D277">
            <v>80.640951188820338</v>
          </cell>
        </row>
        <row r="278">
          <cell r="D278">
            <v>80.882104709319179</v>
          </cell>
        </row>
        <row r="279">
          <cell r="D279">
            <v>81.057656514609747</v>
          </cell>
        </row>
        <row r="280">
          <cell r="D280">
            <v>81.164745106548281</v>
          </cell>
        </row>
        <row r="281">
          <cell r="D281">
            <v>81.247219749990649</v>
          </cell>
        </row>
        <row r="282">
          <cell r="D282">
            <v>81.320060748659159</v>
          </cell>
        </row>
        <row r="283">
          <cell r="D283">
            <v>81.455746501718465</v>
          </cell>
        </row>
        <row r="284">
          <cell r="D284">
            <v>81.718758476062959</v>
          </cell>
        </row>
        <row r="285">
          <cell r="D285">
            <v>82.162520128480466</v>
          </cell>
        </row>
        <row r="286">
          <cell r="D286">
            <v>82.65908595487997</v>
          </cell>
        </row>
        <row r="287">
          <cell r="D287">
            <v>83.038700513798631</v>
          </cell>
        </row>
        <row r="288">
          <cell r="D288">
            <v>83.223200898292021</v>
          </cell>
        </row>
        <row r="289">
          <cell r="D289">
            <v>83.293703480380771</v>
          </cell>
        </row>
        <row r="290">
          <cell r="D290">
            <v>83.399723671619185</v>
          </cell>
        </row>
        <row r="291">
          <cell r="D291">
            <v>83.642360225486414</v>
          </cell>
        </row>
        <row r="292">
          <cell r="D292">
            <v>83.933586584475592</v>
          </cell>
        </row>
        <row r="293">
          <cell r="D293">
            <v>84.209162792744849</v>
          </cell>
        </row>
        <row r="294">
          <cell r="D294">
            <v>84.37529201037384</v>
          </cell>
        </row>
        <row r="295">
          <cell r="D295">
            <v>84.525492931919388</v>
          </cell>
        </row>
        <row r="296">
          <cell r="D296">
            <v>84.765432255031385</v>
          </cell>
        </row>
        <row r="297">
          <cell r="D297">
            <v>85.17528642320481</v>
          </cell>
        </row>
        <row r="298">
          <cell r="D298">
            <v>85.595569855438043</v>
          </cell>
        </row>
        <row r="299">
          <cell r="D299">
            <v>85.816875232838044</v>
          </cell>
        </row>
        <row r="300">
          <cell r="D300">
            <v>85.726498895797661</v>
          </cell>
        </row>
        <row r="301">
          <cell r="D301">
            <v>85.479518298260871</v>
          </cell>
        </row>
        <row r="302">
          <cell r="D302">
            <v>85.28263881538858</v>
          </cell>
        </row>
        <row r="303">
          <cell r="D303">
            <v>85.318190325421227</v>
          </cell>
        </row>
        <row r="304">
          <cell r="D304">
            <v>85.524556260918033</v>
          </cell>
        </row>
        <row r="305">
          <cell r="D305">
            <v>85.869185601491452</v>
          </cell>
        </row>
        <row r="306">
          <cell r="D306">
            <v>86.240732149423664</v>
          </cell>
        </row>
        <row r="307">
          <cell r="D307">
            <v>86.567017223573487</v>
          </cell>
        </row>
        <row r="308">
          <cell r="D308">
            <v>86.730786359714799</v>
          </cell>
        </row>
        <row r="309">
          <cell r="D309">
            <v>86.709072109491572</v>
          </cell>
        </row>
        <row r="310">
          <cell r="D310">
            <v>86.722491896382451</v>
          </cell>
        </row>
        <row r="311">
          <cell r="D311">
            <v>87.046294898500292</v>
          </cell>
        </row>
        <row r="312">
          <cell r="D312">
            <v>87.866847027161242</v>
          </cell>
        </row>
        <row r="313">
          <cell r="D313">
            <v>88.839595587877781</v>
          </cell>
        </row>
        <row r="314">
          <cell r="D314">
            <v>89.612025252753867</v>
          </cell>
        </row>
        <row r="315">
          <cell r="D315">
            <v>89.843634888831389</v>
          </cell>
        </row>
        <row r="316">
          <cell r="D316">
            <v>89.721588833724965</v>
          </cell>
        </row>
        <row r="317">
          <cell r="D317">
            <v>89.478918230858454</v>
          </cell>
        </row>
        <row r="318">
          <cell r="D318">
            <v>89.354431833089251</v>
          </cell>
        </row>
        <row r="319">
          <cell r="D319">
            <v>89.413638003101667</v>
          </cell>
        </row>
        <row r="320">
          <cell r="D320">
            <v>89.684371575346702</v>
          </cell>
        </row>
        <row r="321">
          <cell r="D321">
            <v>90.175976734388328</v>
          </cell>
        </row>
        <row r="322">
          <cell r="D322">
            <v>90.708451323322677</v>
          </cell>
        </row>
        <row r="323">
          <cell r="D323">
            <v>91.059031269018064</v>
          </cell>
        </row>
        <row r="324">
          <cell r="D324">
            <v>91.108157728285647</v>
          </cell>
        </row>
        <row r="325">
          <cell r="D325">
            <v>90.966032228832333</v>
          </cell>
        </row>
        <row r="326">
          <cell r="D326">
            <v>90.804973863141299</v>
          </cell>
        </row>
        <row r="327">
          <cell r="D327">
            <v>90.772833504930986</v>
          </cell>
        </row>
        <row r="328">
          <cell r="D328">
            <v>90.839385570308892</v>
          </cell>
        </row>
        <row r="329">
          <cell r="D329">
            <v>90.962857269267417</v>
          </cell>
        </row>
        <row r="330">
          <cell r="D330">
            <v>91.076637727859477</v>
          </cell>
        </row>
        <row r="331">
          <cell r="D331">
            <v>91.128311132637549</v>
          </cell>
        </row>
        <row r="332">
          <cell r="D332">
            <v>91.056926187172607</v>
          </cell>
        </row>
        <row r="333">
          <cell r="D333">
            <v>90.834625191243589</v>
          </cell>
        </row>
        <row r="334">
          <cell r="D334">
            <v>90.584971764966028</v>
          </cell>
        </row>
        <row r="335">
          <cell r="D335">
            <v>90.468559884037703</v>
          </cell>
        </row>
        <row r="336">
          <cell r="D336">
            <v>90.583724006708636</v>
          </cell>
        </row>
        <row r="337">
          <cell r="D337">
            <v>90.837890015137063</v>
          </cell>
        </row>
        <row r="338">
          <cell r="D338">
            <v>91.111641790523024</v>
          </cell>
        </row>
        <row r="339">
          <cell r="D339">
            <v>91.267600315893972</v>
          </cell>
        </row>
        <row r="340">
          <cell r="D340">
            <v>91.224624001588722</v>
          </cell>
        </row>
        <row r="341">
          <cell r="D341">
            <v>90.89804889215425</v>
          </cell>
        </row>
        <row r="342">
          <cell r="D342">
            <v>90.282367865883757</v>
          </cell>
        </row>
        <row r="343">
          <cell r="D343">
            <v>89.540074031928881</v>
          </cell>
        </row>
        <row r="344">
          <cell r="D344">
            <v>88.970683369173187</v>
          </cell>
        </row>
        <row r="345">
          <cell r="D345">
            <v>88.721706645565106</v>
          </cell>
        </row>
        <row r="346">
          <cell r="D346">
            <v>88.696606153648176</v>
          </cell>
        </row>
        <row r="347">
          <cell r="D347">
            <v>88.699141229352364</v>
          </cell>
        </row>
        <row r="348">
          <cell r="D348">
            <v>88.581772056152531</v>
          </cell>
        </row>
        <row r="349">
          <cell r="D349">
            <v>88.378597948683108</v>
          </cell>
        </row>
        <row r="350">
          <cell r="D350">
            <v>88.14651029427344</v>
          </cell>
        </row>
        <row r="351">
          <cell r="D351">
            <v>87.939836187291533</v>
          </cell>
        </row>
        <row r="352">
          <cell r="D352">
            <v>87.737249929491611</v>
          </cell>
        </row>
        <row r="353">
          <cell r="D353">
            <v>87.431008924986813</v>
          </cell>
        </row>
        <row r="354">
          <cell r="D354">
            <v>87.017501877714935</v>
          </cell>
        </row>
        <row r="355">
          <cell r="D355">
            <v>86.552655942453171</v>
          </cell>
        </row>
        <row r="356">
          <cell r="D356">
            <v>86.175983702957311</v>
          </cell>
        </row>
        <row r="357">
          <cell r="D357">
            <v>85.956666404050765</v>
          </cell>
        </row>
        <row r="358">
          <cell r="D358">
            <v>85.927701149218791</v>
          </cell>
        </row>
        <row r="359">
          <cell r="D359">
            <v>86.079902312355046</v>
          </cell>
        </row>
        <row r="360">
          <cell r="D360">
            <v>86.410782290363258</v>
          </cell>
        </row>
        <row r="361">
          <cell r="D361">
            <v>86.844052914479221</v>
          </cell>
        </row>
        <row r="362">
          <cell r="D362">
            <v>87.340625075377972</v>
          </cell>
        </row>
        <row r="363">
          <cell r="D363">
            <v>87.822805365414808</v>
          </cell>
        </row>
        <row r="364">
          <cell r="D364">
            <v>88.207462924066945</v>
          </cell>
        </row>
        <row r="365">
          <cell r="D365">
            <v>88.538680104916068</v>
          </cell>
        </row>
        <row r="366">
          <cell r="D366">
            <v>88.742435273481192</v>
          </cell>
        </row>
        <row r="367">
          <cell r="D367">
            <v>88.876841160939435</v>
          </cell>
        </row>
        <row r="368">
          <cell r="D368">
            <v>88.992625631814889</v>
          </cell>
        </row>
        <row r="369">
          <cell r="D369">
            <v>89.139696853100318</v>
          </cell>
        </row>
        <row r="370">
          <cell r="D370">
            <v>89.279258085281683</v>
          </cell>
        </row>
        <row r="371">
          <cell r="D371">
            <v>89.355729273302373</v>
          </cell>
        </row>
        <row r="372">
          <cell r="D372">
            <v>89.337949776536931</v>
          </cell>
        </row>
        <row r="373">
          <cell r="D373">
            <v>89.254796493947836</v>
          </cell>
        </row>
        <row r="374">
          <cell r="D374">
            <v>89.145425529699125</v>
          </cell>
        </row>
        <row r="375">
          <cell r="D375">
            <v>89.050742660260468</v>
          </cell>
        </row>
        <row r="376">
          <cell r="D376">
            <v>88.987903063334201</v>
          </cell>
        </row>
        <row r="377">
          <cell r="D377">
            <v>88.948124596465391</v>
          </cell>
        </row>
        <row r="378">
          <cell r="D378">
            <v>88.935755752687683</v>
          </cell>
        </row>
        <row r="379">
          <cell r="D379">
            <v>88.91061867497055</v>
          </cell>
        </row>
        <row r="380">
          <cell r="D380">
            <v>88.828066097352206</v>
          </cell>
        </row>
        <row r="381">
          <cell r="D381">
            <v>88.659583486641509</v>
          </cell>
        </row>
        <row r="382">
          <cell r="D382">
            <v>88.482858996167806</v>
          </cell>
        </row>
        <row r="383">
          <cell r="D383">
            <v>88.399081274427928</v>
          </cell>
        </row>
        <row r="384">
          <cell r="D384">
            <v>88.470501390307533</v>
          </cell>
        </row>
        <row r="385">
          <cell r="D385">
            <v>88.645349617448019</v>
          </cell>
        </row>
        <row r="386">
          <cell r="D386">
            <v>88.857821590663207</v>
          </cell>
        </row>
        <row r="387">
          <cell r="D387">
            <v>89.026270449985176</v>
          </cell>
        </row>
        <row r="388">
          <cell r="D388">
            <v>89.08317885607083</v>
          </cell>
        </row>
        <row r="389">
          <cell r="D389">
            <v>88.973646426855737</v>
          </cell>
        </row>
        <row r="390">
          <cell r="D390">
            <v>88.704795371259777</v>
          </cell>
        </row>
        <row r="391">
          <cell r="D391">
            <v>88.544312278598468</v>
          </cell>
        </row>
        <row r="392">
          <cell r="D392">
            <v>88.843898816434816</v>
          </cell>
        </row>
        <row r="393">
          <cell r="D393">
            <v>89.791203500658156</v>
          </cell>
        </row>
        <row r="394">
          <cell r="D394">
            <v>90.813850818071771</v>
          </cell>
        </row>
        <row r="395">
          <cell r="D395">
            <v>91.162793029796077</v>
          </cell>
        </row>
        <row r="396">
          <cell r="D396">
            <v>90.398547541436955</v>
          </cell>
        </row>
        <row r="397">
          <cell r="D397">
            <v>89.134734614614388</v>
          </cell>
        </row>
        <row r="398">
          <cell r="D398">
            <v>88.129040435808761</v>
          </cell>
        </row>
        <row r="399">
          <cell r="D399">
            <v>88.044731668372037</v>
          </cell>
        </row>
        <row r="400">
          <cell r="D400">
            <v>88.502538152349359</v>
          </cell>
        </row>
        <row r="401">
          <cell r="D401">
            <v>89.092848141586188</v>
          </cell>
        </row>
        <row r="402">
          <cell r="D402">
            <v>89.359867668452594</v>
          </cell>
        </row>
        <row r="403">
          <cell r="D403">
            <v>89.387403518375081</v>
          </cell>
        </row>
        <row r="404">
          <cell r="D404">
            <v>89.35456089091015</v>
          </cell>
        </row>
        <row r="405">
          <cell r="D405">
            <v>89.400792072073855</v>
          </cell>
        </row>
        <row r="406">
          <cell r="D406">
            <v>89.488217982902555</v>
          </cell>
        </row>
        <row r="407">
          <cell r="D407">
            <v>89.532010168471032</v>
          </cell>
        </row>
        <row r="408">
          <cell r="D408">
            <v>89.483404939784421</v>
          </cell>
        </row>
        <row r="409">
          <cell r="D409">
            <v>89.410167976840754</v>
          </cell>
        </row>
        <row r="410">
          <cell r="D410">
            <v>89.403432672905879</v>
          </cell>
        </row>
        <row r="411">
          <cell r="D411">
            <v>89.527477439419002</v>
          </cell>
        </row>
        <row r="412">
          <cell r="D412">
            <v>89.683396675278715</v>
          </cell>
        </row>
        <row r="413">
          <cell r="D413">
            <v>89.794737742416558</v>
          </cell>
        </row>
        <row r="414">
          <cell r="D414">
            <v>89.765971303720221</v>
          </cell>
        </row>
        <row r="415">
          <cell r="D415">
            <v>89.655651303791601</v>
          </cell>
        </row>
        <row r="416">
          <cell r="D416">
            <v>89.563154010005661</v>
          </cell>
        </row>
        <row r="417">
          <cell r="D417">
            <v>89.560321214939265</v>
          </cell>
        </row>
        <row r="418">
          <cell r="D418">
            <v>89.659688731040319</v>
          </cell>
        </row>
        <row r="419">
          <cell r="D419">
            <v>89.844474251102852</v>
          </cell>
        </row>
        <row r="420">
          <cell r="D420">
            <v>90.108907000486127</v>
          </cell>
        </row>
        <row r="421">
          <cell r="D421">
            <v>90.384572700393562</v>
          </cell>
        </row>
        <row r="422">
          <cell r="D422">
            <v>90.627812726829902</v>
          </cell>
        </row>
        <row r="423">
          <cell r="D423">
            <v>90.785917725992533</v>
          </cell>
        </row>
        <row r="424">
          <cell r="D424">
            <v>90.885068480145279</v>
          </cell>
        </row>
        <row r="425">
          <cell r="D425">
            <v>90.997903975712731</v>
          </cell>
        </row>
        <row r="426">
          <cell r="D426">
            <v>91.148690486274134</v>
          </cell>
        </row>
        <row r="427">
          <cell r="D427">
            <v>91.33696022566825</v>
          </cell>
        </row>
        <row r="428">
          <cell r="D428">
            <v>91.527823272074897</v>
          </cell>
        </row>
        <row r="429">
          <cell r="D429">
            <v>91.717649248327234</v>
          </cell>
        </row>
        <row r="430">
          <cell r="D430">
            <v>91.912368240584485</v>
          </cell>
        </row>
        <row r="431">
          <cell r="D431">
            <v>92.12384136513802</v>
          </cell>
        </row>
        <row r="432">
          <cell r="D432">
            <v>92.377294497539822</v>
          </cell>
        </row>
        <row r="433">
          <cell r="D433">
            <v>92.638034152146815</v>
          </cell>
        </row>
        <row r="434">
          <cell r="D434">
            <v>92.897023943754917</v>
          </cell>
        </row>
        <row r="435">
          <cell r="D435">
            <v>93.126714459782903</v>
          </cell>
        </row>
        <row r="436">
          <cell r="D436">
            <v>93.326624009250168</v>
          </cell>
        </row>
        <row r="437">
          <cell r="D437">
            <v>93.544376881308125</v>
          </cell>
        </row>
        <row r="438">
          <cell r="D438">
            <v>93.775110976669154</v>
          </cell>
        </row>
        <row r="439">
          <cell r="D439">
            <v>94.036549155775617</v>
          </cell>
        </row>
        <row r="440">
          <cell r="D440">
            <v>94.310497665073498</v>
          </cell>
        </row>
        <row r="441">
          <cell r="D441">
            <v>94.610550546007303</v>
          </cell>
        </row>
        <row r="442">
          <cell r="D442">
            <v>94.910047802305442</v>
          </cell>
        </row>
        <row r="443">
          <cell r="D443">
            <v>95.179510052138056</v>
          </cell>
        </row>
        <row r="444">
          <cell r="D444">
            <v>95.42410235956325</v>
          </cell>
        </row>
        <row r="445">
          <cell r="D445">
            <v>95.644103978482676</v>
          </cell>
        </row>
        <row r="446">
          <cell r="D446">
            <v>95.878020962244577</v>
          </cell>
        </row>
        <row r="447">
          <cell r="D447">
            <v>96.136100386558795</v>
          </cell>
        </row>
        <row r="448">
          <cell r="D448">
            <v>96.382864920240479</v>
          </cell>
        </row>
        <row r="449">
          <cell r="D449">
            <v>96.657108560625559</v>
          </cell>
        </row>
        <row r="450">
          <cell r="D450">
            <v>96.913092924540976</v>
          </cell>
        </row>
        <row r="451">
          <cell r="D451">
            <v>97.171247019614626</v>
          </cell>
        </row>
        <row r="452">
          <cell r="D452">
            <v>97.421682758347856</v>
          </cell>
        </row>
        <row r="453">
          <cell r="D453">
            <v>97.683660763454867</v>
          </cell>
        </row>
        <row r="454">
          <cell r="D454">
            <v>97.933814012135414</v>
          </cell>
        </row>
        <row r="455">
          <cell r="D455">
            <v>98.146348659353009</v>
          </cell>
        </row>
        <row r="456">
          <cell r="D456">
            <v>98.324520449634463</v>
          </cell>
        </row>
        <row r="457">
          <cell r="D457">
            <v>98.475740940932781</v>
          </cell>
        </row>
        <row r="458">
          <cell r="D458">
            <v>98.637153088984846</v>
          </cell>
        </row>
        <row r="459">
          <cell r="D459">
            <v>98.823705422256594</v>
          </cell>
        </row>
        <row r="460">
          <cell r="D460">
            <v>99.006034014312277</v>
          </cell>
        </row>
        <row r="461">
          <cell r="D461">
            <v>99.207607773112315</v>
          </cell>
        </row>
        <row r="462">
          <cell r="D462">
            <v>99.390015141579383</v>
          </cell>
        </row>
        <row r="463">
          <cell r="D463">
            <v>99.564899695450009</v>
          </cell>
        </row>
        <row r="464">
          <cell r="D464">
            <v>99.723588736470774</v>
          </cell>
        </row>
        <row r="465">
          <cell r="D465">
            <v>99.881152333289592</v>
          </cell>
        </row>
        <row r="466">
          <cell r="D466">
            <v>100.04384225238864</v>
          </cell>
        </row>
        <row r="467">
          <cell r="D467">
            <v>100.21883483330436</v>
          </cell>
        </row>
        <row r="468">
          <cell r="D468">
            <v>100.42568858271569</v>
          </cell>
        </row>
        <row r="469">
          <cell r="D469">
            <v>100.63939185296371</v>
          </cell>
        </row>
        <row r="470">
          <cell r="D470">
            <v>100.85717285912695</v>
          </cell>
        </row>
        <row r="471">
          <cell r="D471">
            <v>101.05828809688123</v>
          </cell>
        </row>
        <row r="472">
          <cell r="D472">
            <v>101.22631603534235</v>
          </cell>
        </row>
        <row r="473">
          <cell r="D473">
            <v>101.40152873170055</v>
          </cell>
        </row>
        <row r="474">
          <cell r="D474">
            <v>101.56444880441363</v>
          </cell>
        </row>
        <row r="475">
          <cell r="D475">
            <v>101.73027297439212</v>
          </cell>
        </row>
        <row r="476">
          <cell r="D476">
            <v>101.89239958654947</v>
          </cell>
        </row>
        <row r="477">
          <cell r="D477">
            <v>102.0612854429102</v>
          </cell>
        </row>
        <row r="478">
          <cell r="D478">
            <v>102.21294524431561</v>
          </cell>
        </row>
        <row r="479">
          <cell r="D479">
            <v>102.32152764794959</v>
          </cell>
        </row>
        <row r="480">
          <cell r="D480">
            <v>102.38393192870839</v>
          </cell>
        </row>
        <row r="481">
          <cell r="D481">
            <v>102.43113925226103</v>
          </cell>
        </row>
        <row r="482">
          <cell r="D482">
            <v>102.51405700841677</v>
          </cell>
        </row>
        <row r="483">
          <cell r="D483">
            <v>102.66423225619226</v>
          </cell>
        </row>
        <row r="484">
          <cell r="D484">
            <v>102.83944085314677</v>
          </cell>
        </row>
        <row r="485">
          <cell r="D485">
            <v>103.02086733055668</v>
          </cell>
        </row>
        <row r="486">
          <cell r="D486">
            <v>103.16010167714921</v>
          </cell>
        </row>
        <row r="487">
          <cell r="D487">
            <v>103.2814547742672</v>
          </cell>
        </row>
        <row r="488">
          <cell r="D488">
            <v>103.40300926159296</v>
          </cell>
        </row>
        <row r="489">
          <cell r="D489">
            <v>103.55103913012077</v>
          </cell>
        </row>
        <row r="490">
          <cell r="D490">
            <v>103.70556178107468</v>
          </cell>
        </row>
        <row r="491">
          <cell r="D491">
            <v>103.83794736122931</v>
          </cell>
        </row>
        <row r="492">
          <cell r="D492">
            <v>103.94139001399996</v>
          </cell>
        </row>
        <row r="493">
          <cell r="D493">
            <v>104.02538585000046</v>
          </cell>
        </row>
        <row r="494">
          <cell r="D494">
            <v>104.12021169094881</v>
          </cell>
        </row>
        <row r="495">
          <cell r="D495">
            <v>104.24112654198665</v>
          </cell>
        </row>
        <row r="496">
          <cell r="D496">
            <v>104.36470685257886</v>
          </cell>
        </row>
        <row r="497">
          <cell r="D497">
            <v>104.50191819399458</v>
          </cell>
        </row>
        <row r="498">
          <cell r="D498">
            <v>104.62369626523657</v>
          </cell>
        </row>
        <row r="499">
          <cell r="D499">
            <v>104.7424984690885</v>
          </cell>
        </row>
        <row r="500">
          <cell r="D500">
            <v>104.85883937103463</v>
          </cell>
        </row>
        <row r="501">
          <cell r="D501">
            <v>104.98653614021718</v>
          </cell>
        </row>
        <row r="502">
          <cell r="D502">
            <v>105.11835243607088</v>
          </cell>
        </row>
        <row r="503">
          <cell r="D503">
            <v>105.24436508402816</v>
          </cell>
        </row>
        <row r="504">
          <cell r="D504">
            <v>105.36924878396141</v>
          </cell>
        </row>
        <row r="505">
          <cell r="D505">
            <v>105.48840869905963</v>
          </cell>
        </row>
        <row r="506">
          <cell r="D506">
            <v>105.61514605785152</v>
          </cell>
        </row>
        <row r="507">
          <cell r="D507">
            <v>105.74977037267251</v>
          </cell>
        </row>
        <row r="508">
          <cell r="D508">
            <v>105.87782448782295</v>
          </cell>
        </row>
        <row r="509">
          <cell r="D509">
            <v>106.02530784630687</v>
          </cell>
        </row>
        <row r="510">
          <cell r="D510">
            <v>106.17174536006648</v>
          </cell>
        </row>
        <row r="511">
          <cell r="D511">
            <v>106.32216825950661</v>
          </cell>
        </row>
        <row r="512">
          <cell r="D512">
            <v>106.46169225350329</v>
          </cell>
        </row>
        <row r="513">
          <cell r="D513">
            <v>106.59584487152969</v>
          </cell>
        </row>
        <row r="514">
          <cell r="D514">
            <v>106.7224935015751</v>
          </cell>
        </row>
        <row r="515">
          <cell r="D515">
            <v>106.84196338245142</v>
          </cell>
        </row>
        <row r="516">
          <cell r="D516">
            <v>106.96631837190998</v>
          </cell>
        </row>
        <row r="517">
          <cell r="D517">
            <v>107.09109313548551</v>
          </cell>
        </row>
        <row r="518">
          <cell r="D518">
            <v>107.22818454356664</v>
          </cell>
        </row>
        <row r="519">
          <cell r="D519">
            <v>107.3760159648098</v>
          </cell>
        </row>
        <row r="520">
          <cell r="D520">
            <v>107.51709530308057</v>
          </cell>
        </row>
        <row r="521">
          <cell r="D521">
            <v>107.67877201671169</v>
          </cell>
        </row>
        <row r="522">
          <cell r="D522">
            <v>107.83713374494359</v>
          </cell>
        </row>
        <row r="523">
          <cell r="D523">
            <v>107.9955472726986</v>
          </cell>
        </row>
        <row r="524">
          <cell r="D524">
            <v>108.13606113734622</v>
          </cell>
        </row>
        <row r="525">
          <cell r="D525">
            <v>108.26352191659572</v>
          </cell>
        </row>
        <row r="526">
          <cell r="D526">
            <v>108.38248857184635</v>
          </cell>
        </row>
        <row r="527">
          <cell r="D527">
            <v>108.50181224415618</v>
          </cell>
        </row>
        <row r="528">
          <cell r="D528">
            <v>108.63769992011099</v>
          </cell>
        </row>
        <row r="529">
          <cell r="D529">
            <v>108.77284156901064</v>
          </cell>
        </row>
        <row r="530">
          <cell r="D530">
            <v>108.90316537330317</v>
          </cell>
        </row>
        <row r="531">
          <cell r="D531">
            <v>109.01533377283666</v>
          </cell>
        </row>
        <row r="532">
          <cell r="D532">
            <v>109.11219329049469</v>
          </cell>
        </row>
        <row r="533">
          <cell r="D533">
            <v>109.22045559071442</v>
          </cell>
        </row>
        <row r="534">
          <cell r="D534">
            <v>109.33856075165505</v>
          </cell>
        </row>
        <row r="535">
          <cell r="D535">
            <v>109.46526562762232</v>
          </cell>
        </row>
        <row r="536">
          <cell r="D536">
            <v>109.57918473278329</v>
          </cell>
        </row>
        <row r="537">
          <cell r="D537">
            <v>109.68128920399998</v>
          </cell>
        </row>
        <row r="538">
          <cell r="D538">
            <v>109.78913095823837</v>
          </cell>
        </row>
        <row r="539">
          <cell r="D539">
            <v>109.92590753161217</v>
          </cell>
        </row>
        <row r="540">
          <cell r="D540">
            <v>110.1161457000716</v>
          </cell>
        </row>
        <row r="541">
          <cell r="D541">
            <v>110.31632140719802</v>
          </cell>
        </row>
        <row r="542">
          <cell r="D542">
            <v>110.49556820813521</v>
          </cell>
        </row>
        <row r="543">
          <cell r="D543">
            <v>110.61586835527839</v>
          </cell>
        </row>
        <row r="544">
          <cell r="D544">
            <v>110.69365191409904</v>
          </cell>
        </row>
        <row r="545">
          <cell r="D545">
            <v>110.78060396293056</v>
          </cell>
        </row>
        <row r="546">
          <cell r="D546">
            <v>110.89115052311038</v>
          </cell>
        </row>
        <row r="547">
          <cell r="D547">
            <v>111.02172567104526</v>
          </cell>
        </row>
        <row r="548">
          <cell r="D548">
            <v>111.144043724496</v>
          </cell>
        </row>
        <row r="549">
          <cell r="D549">
            <v>111.25257308237163</v>
          </cell>
        </row>
        <row r="550">
          <cell r="D550">
            <v>111.35684169222166</v>
          </cell>
        </row>
        <row r="551">
          <cell r="D551">
            <v>111.4732118534465</v>
          </cell>
        </row>
        <row r="552">
          <cell r="D552">
            <v>111.62269164204618</v>
          </cell>
        </row>
        <row r="553">
          <cell r="D553">
            <v>111.78276310914544</v>
          </cell>
        </row>
        <row r="554">
          <cell r="D554">
            <v>111.94420182445323</v>
          </cell>
        </row>
        <row r="555">
          <cell r="D555">
            <v>112.08750317676873</v>
          </cell>
        </row>
        <row r="556">
          <cell r="D556">
            <v>112.20947465899201</v>
          </cell>
        </row>
        <row r="557">
          <cell r="D557">
            <v>112.35099615918919</v>
          </cell>
        </row>
        <row r="558">
          <cell r="D558">
            <v>112.50327922682949</v>
          </cell>
        </row>
        <row r="559">
          <cell r="D559">
            <v>112.6615342812061</v>
          </cell>
        </row>
        <row r="560">
          <cell r="D560">
            <v>112.79527585996597</v>
          </cell>
        </row>
        <row r="561">
          <cell r="D561">
            <v>112.90339914787303</v>
          </cell>
        </row>
        <row r="562">
          <cell r="D562">
            <v>113.01474710533724</v>
          </cell>
        </row>
        <row r="563">
          <cell r="D563">
            <v>113.16762781287154</v>
          </cell>
        </row>
        <row r="564">
          <cell r="D564">
            <v>113.39748179873979</v>
          </cell>
        </row>
        <row r="565">
          <cell r="D565">
            <v>113.64647885268862</v>
          </cell>
        </row>
        <row r="566">
          <cell r="D566">
            <v>113.8694477996364</v>
          </cell>
        </row>
        <row r="567">
          <cell r="D567">
            <v>114.01345765068905</v>
          </cell>
        </row>
        <row r="568">
          <cell r="D568">
            <v>114.09944046788485</v>
          </cell>
        </row>
        <row r="569">
          <cell r="D569">
            <v>114.18955456744956</v>
          </cell>
        </row>
        <row r="570">
          <cell r="D570">
            <v>114.30308211332115</v>
          </cell>
        </row>
        <row r="571">
          <cell r="D571">
            <v>114.43120703653061</v>
          </cell>
        </row>
        <row r="572">
          <cell r="D572">
            <v>114.53774404039417</v>
          </cell>
        </row>
        <row r="573">
          <cell r="D573">
            <v>114.6131886992338</v>
          </cell>
        </row>
        <row r="574">
          <cell r="D574">
            <v>114.68592023586844</v>
          </cell>
        </row>
        <row r="575">
          <cell r="D575">
            <v>114.79576537668129</v>
          </cell>
        </row>
        <row r="576">
          <cell r="D576">
            <v>114.9771349629191</v>
          </cell>
        </row>
        <row r="577">
          <cell r="D577">
            <v>115.18401678877123</v>
          </cell>
        </row>
        <row r="578">
          <cell r="D578">
            <v>115.37924852206665</v>
          </cell>
        </row>
        <row r="579">
          <cell r="D579">
            <v>115.51847639696054</v>
          </cell>
        </row>
        <row r="580">
          <cell r="D580">
            <v>115.6155064615933</v>
          </cell>
        </row>
        <row r="581">
          <cell r="D581">
            <v>115.71625216221059</v>
          </cell>
        </row>
        <row r="582">
          <cell r="D582">
            <v>115.83356561451085</v>
          </cell>
        </row>
        <row r="583">
          <cell r="D583">
            <v>115.96168749600824</v>
          </cell>
        </row>
        <row r="584">
          <cell r="D584">
            <v>116.0701665374997</v>
          </cell>
        </row>
        <row r="585">
          <cell r="D585">
            <v>116.15293896728583</v>
          </cell>
        </row>
        <row r="586">
          <cell r="D586">
            <v>116.23123249070481</v>
          </cell>
        </row>
        <row r="587">
          <cell r="D587">
            <v>116.33558350594406</v>
          </cell>
        </row>
        <row r="588">
          <cell r="D588">
            <v>116.49447184604387</v>
          </cell>
        </row>
        <row r="589">
          <cell r="D589">
            <v>116.6724977657458</v>
          </cell>
        </row>
        <row r="590">
          <cell r="D590">
            <v>116.84376598418459</v>
          </cell>
        </row>
        <row r="591">
          <cell r="D591">
            <v>116.97396247350873</v>
          </cell>
        </row>
        <row r="592">
          <cell r="D592">
            <v>117.06574453960049</v>
          </cell>
        </row>
        <row r="593">
          <cell r="D593">
            <v>117.1588035381032</v>
          </cell>
        </row>
        <row r="594">
          <cell r="D594">
            <v>117.25544129860545</v>
          </cell>
        </row>
        <row r="595">
          <cell r="D595">
            <v>117.35862114090817</v>
          </cell>
        </row>
        <row r="596">
          <cell r="D596">
            <v>117.45352117233945</v>
          </cell>
        </row>
        <row r="597">
          <cell r="D597">
            <v>117.54193257263569</v>
          </cell>
        </row>
        <row r="598">
          <cell r="D598">
            <v>117.63168046377791</v>
          </cell>
        </row>
        <row r="599">
          <cell r="D599">
            <v>117.73397169646226</v>
          </cell>
        </row>
        <row r="600">
          <cell r="D600">
            <v>117.86506553796173</v>
          </cell>
        </row>
        <row r="601">
          <cell r="D601">
            <v>118.00634384127173</v>
          </cell>
        </row>
        <row r="602">
          <cell r="D602">
            <v>118.15177043665634</v>
          </cell>
        </row>
        <row r="603">
          <cell r="D603">
            <v>118.28525076853268</v>
          </cell>
        </row>
        <row r="604">
          <cell r="D604">
            <v>118.40012595005386</v>
          </cell>
        </row>
        <row r="605">
          <cell r="D605">
            <v>118.53015831724802</v>
          </cell>
        </row>
        <row r="606">
          <cell r="D606">
            <v>118.66388737451059</v>
          </cell>
        </row>
        <row r="607">
          <cell r="D607">
            <v>118.79856019447477</v>
          </cell>
        </row>
        <row r="608">
          <cell r="D608">
            <v>118.91014265226309</v>
          </cell>
        </row>
        <row r="609">
          <cell r="D609">
            <v>118.9978289339842</v>
          </cell>
        </row>
        <row r="610">
          <cell r="D610">
            <v>119.07975201402203</v>
          </cell>
        </row>
        <row r="611">
          <cell r="D611">
            <v>119.1816886716979</v>
          </cell>
        </row>
        <row r="612">
          <cell r="D612">
            <v>119.32997676975297</v>
          </cell>
        </row>
        <row r="613">
          <cell r="D613">
            <v>119.4986070216833</v>
          </cell>
        </row>
        <row r="614">
          <cell r="D614">
            <v>119.67279458475826</v>
          </cell>
        </row>
        <row r="615">
          <cell r="D615">
            <v>119.82692728895843</v>
          </cell>
        </row>
        <row r="616">
          <cell r="D616">
            <v>119.95312994154317</v>
          </cell>
        </row>
        <row r="617">
          <cell r="D617">
            <v>120.08917937299064</v>
          </cell>
        </row>
        <row r="618">
          <cell r="D618">
            <v>120.22409698681453</v>
          </cell>
        </row>
        <row r="619">
          <cell r="D619">
            <v>120.35863615299166</v>
          </cell>
        </row>
        <row r="620">
          <cell r="D620">
            <v>120.47238680112159</v>
          </cell>
        </row>
        <row r="621">
          <cell r="D621">
            <v>120.56857773288225</v>
          </cell>
        </row>
        <row r="622">
          <cell r="D622">
            <v>120.66982097466665</v>
          </cell>
        </row>
        <row r="623">
          <cell r="D623">
            <v>120.80508843726955</v>
          </cell>
        </row>
        <row r="624">
          <cell r="D624">
            <v>121.00410327160961</v>
          </cell>
        </row>
        <row r="625">
          <cell r="D625">
            <v>121.22640172617119</v>
          </cell>
        </row>
        <row r="626">
          <cell r="D626">
            <v>121.44602070303699</v>
          </cell>
        </row>
        <row r="627">
          <cell r="D627">
            <v>121.62439371245264</v>
          </cell>
        </row>
        <row r="628">
          <cell r="D628">
            <v>121.762485855695</v>
          </cell>
        </row>
        <row r="629">
          <cell r="D629">
            <v>121.89844365880775</v>
          </cell>
        </row>
        <row r="630">
          <cell r="D630">
            <v>122.03209225801797</v>
          </cell>
        </row>
        <row r="631">
          <cell r="D631">
            <v>122.16530194605809</v>
          </cell>
        </row>
        <row r="632">
          <cell r="D632">
            <v>122.27750752552399</v>
          </cell>
        </row>
        <row r="633">
          <cell r="D633">
            <v>122.37139046754136</v>
          </cell>
        </row>
        <row r="634">
          <cell r="D634">
            <v>122.46838474584717</v>
          </cell>
        </row>
        <row r="635">
          <cell r="D635">
            <v>122.5963623467309</v>
          </cell>
        </row>
        <row r="636">
          <cell r="D636">
            <v>122.78339532976946</v>
          </cell>
        </row>
        <row r="637">
          <cell r="D637">
            <v>122.98943526492656</v>
          </cell>
        </row>
        <row r="638">
          <cell r="D638">
            <v>123.18725107566682</v>
          </cell>
        </row>
        <row r="639">
          <cell r="D639">
            <v>123.33928867104638</v>
          </cell>
        </row>
        <row r="640">
          <cell r="D640">
            <v>123.44810899919406</v>
          </cell>
        </row>
        <row r="641">
          <cell r="D641">
            <v>123.55949853251941</v>
          </cell>
        </row>
        <row r="642">
          <cell r="D642">
            <v>123.67434151958376</v>
          </cell>
        </row>
        <row r="643">
          <cell r="D643">
            <v>123.79183763676194</v>
          </cell>
        </row>
        <row r="644">
          <cell r="D644">
            <v>123.89000247296211</v>
          </cell>
        </row>
        <row r="645">
          <cell r="D645">
            <v>123.96831447787817</v>
          </cell>
        </row>
        <row r="646">
          <cell r="D646">
            <v>124.04739583424109</v>
          </cell>
        </row>
        <row r="647">
          <cell r="D647">
            <v>124.15484106972237</v>
          </cell>
        </row>
        <row r="648">
          <cell r="D648">
            <v>124.31700786272464</v>
          </cell>
        </row>
        <row r="649">
          <cell r="D649">
            <v>124.49757027636838</v>
          </cell>
        </row>
        <row r="650">
          <cell r="D650">
            <v>124.67043348417405</v>
          </cell>
        </row>
        <row r="651">
          <cell r="D651">
            <v>124.80110188848603</v>
          </cell>
        </row>
        <row r="652">
          <cell r="D652">
            <v>124.89325775660753</v>
          </cell>
        </row>
        <row r="653">
          <cell r="D653">
            <v>124.9879646996398</v>
          </cell>
        </row>
        <row r="654">
          <cell r="D654">
            <v>125.08797760459461</v>
          </cell>
        </row>
        <row r="655">
          <cell r="D655">
            <v>125.19395118279213</v>
          </cell>
        </row>
        <row r="656">
          <cell r="D656">
            <v>125.28769970873653</v>
          </cell>
        </row>
        <row r="657">
          <cell r="D657">
            <v>125.36963976077189</v>
          </cell>
        </row>
        <row r="658">
          <cell r="D658">
            <v>125.45420942264749</v>
          </cell>
        </row>
        <row r="659">
          <cell r="D659">
            <v>125.56085003988021</v>
          </cell>
        </row>
        <row r="660">
          <cell r="D660">
            <v>125.71083737619773</v>
          </cell>
        </row>
        <row r="661">
          <cell r="D661">
            <v>125.87532193481339</v>
          </cell>
        </row>
        <row r="662">
          <cell r="D662">
            <v>126.03701503144903</v>
          </cell>
        </row>
        <row r="663">
          <cell r="D663">
            <v>126.16923251907436</v>
          </cell>
        </row>
        <row r="664">
          <cell r="D664">
            <v>126.27048881003863</v>
          </cell>
        </row>
        <row r="665">
          <cell r="D665">
            <v>126.37756489208043</v>
          </cell>
        </row>
        <row r="666">
          <cell r="D666">
            <v>126.4865354039112</v>
          </cell>
        </row>
        <row r="667">
          <cell r="D667">
            <v>126.59654752781465</v>
          </cell>
        </row>
        <row r="668">
          <cell r="D668">
            <v>126.68802391615181</v>
          </cell>
        </row>
        <row r="669">
          <cell r="D669">
            <v>126.7621372501623</v>
          </cell>
        </row>
        <row r="670">
          <cell r="D670">
            <v>126.84247814290589</v>
          </cell>
        </row>
        <row r="671">
          <cell r="D671">
            <v>126.95901837323206</v>
          </cell>
        </row>
        <row r="672">
          <cell r="D672">
            <v>127.13938591745347</v>
          </cell>
        </row>
        <row r="673">
          <cell r="D673">
            <v>127.3389422071464</v>
          </cell>
        </row>
        <row r="674">
          <cell r="D674">
            <v>127.52347232625473</v>
          </cell>
        </row>
        <row r="675">
          <cell r="D675">
            <v>127.65144501251015</v>
          </cell>
        </row>
        <row r="676">
          <cell r="D676">
            <v>127.73682991499027</v>
          </cell>
        </row>
        <row r="677">
          <cell r="D677">
            <v>127.82246951053301</v>
          </cell>
        </row>
        <row r="678">
          <cell r="D678">
            <v>127.92241755640163</v>
          </cell>
        </row>
        <row r="679">
          <cell r="D679">
            <v>128.03511260236326</v>
          </cell>
        </row>
        <row r="680">
          <cell r="D680">
            <v>128.13756012028531</v>
          </cell>
        </row>
        <row r="681">
          <cell r="D681">
            <v>128.22592568315378</v>
          </cell>
        </row>
        <row r="682">
          <cell r="D682">
            <v>128.30828252361346</v>
          </cell>
        </row>
        <row r="683">
          <cell r="D683">
            <v>128.39857473774623</v>
          </cell>
        </row>
        <row r="684">
          <cell r="D684">
            <v>128.51445020515914</v>
          </cell>
        </row>
        <row r="685">
          <cell r="D685">
            <v>128.64031877483785</v>
          </cell>
        </row>
        <row r="686">
          <cell r="D686">
            <v>128.7712460996643</v>
          </cell>
        </row>
        <row r="687">
          <cell r="D687">
            <v>128.89284986214096</v>
          </cell>
        </row>
        <row r="688">
          <cell r="D688">
            <v>128.99697482462116</v>
          </cell>
        </row>
        <row r="689">
          <cell r="D689">
            <v>129.11162245660441</v>
          </cell>
        </row>
        <row r="690">
          <cell r="D690">
            <v>129.2257001405238</v>
          </cell>
        </row>
        <row r="691">
          <cell r="D691">
            <v>129.34288188883727</v>
          </cell>
        </row>
        <row r="692">
          <cell r="D692">
            <v>129.44988630111925</v>
          </cell>
        </row>
        <row r="693">
          <cell r="D693">
            <v>129.55187455495906</v>
          </cell>
        </row>
        <row r="694">
          <cell r="D694">
            <v>129.65896864970679</v>
          </cell>
        </row>
        <row r="695">
          <cell r="D695">
            <v>129.7842005148681</v>
          </cell>
        </row>
        <row r="696">
          <cell r="D696">
            <v>129.94541125023409</v>
          </cell>
        </row>
        <row r="697">
          <cell r="D697">
            <v>130.11245117704181</v>
          </cell>
        </row>
        <row r="698">
          <cell r="D698">
            <v>130.26857327987832</v>
          </cell>
        </row>
        <row r="699">
          <cell r="D699">
            <v>130.38869127923658</v>
          </cell>
        </row>
        <row r="700">
          <cell r="D700">
            <v>130.47969754798382</v>
          </cell>
        </row>
        <row r="701">
          <cell r="D701">
            <v>130.58448933908863</v>
          </cell>
        </row>
        <row r="702">
          <cell r="D702">
            <v>130.70607950401762</v>
          </cell>
        </row>
        <row r="703">
          <cell r="D703">
            <v>130.84022125899898</v>
          </cell>
        </row>
        <row r="704">
          <cell r="D704">
            <v>130.95918337619966</v>
          </cell>
        </row>
        <row r="705">
          <cell r="D705">
            <v>131.058788137287</v>
          </cell>
        </row>
        <row r="706">
          <cell r="D706">
            <v>131.15314477084135</v>
          </cell>
        </row>
        <row r="707">
          <cell r="D707">
            <v>131.26396241913153</v>
          </cell>
        </row>
        <row r="708">
          <cell r="D708">
            <v>131.41541700934087</v>
          </cell>
        </row>
        <row r="709">
          <cell r="D709">
            <v>131.58244061357371</v>
          </cell>
        </row>
        <row r="710">
          <cell r="D710">
            <v>131.75234049233131</v>
          </cell>
        </row>
        <row r="711">
          <cell r="D711">
            <v>131.89999779060116</v>
          </cell>
        </row>
        <row r="712">
          <cell r="D712">
            <v>132.01296217683415</v>
          </cell>
        </row>
        <row r="713">
          <cell r="D713">
            <v>132.11834818313437</v>
          </cell>
        </row>
        <row r="714">
          <cell r="D714">
            <v>132.20423081442641</v>
          </cell>
        </row>
        <row r="715">
          <cell r="D715">
            <v>132.28330754300737</v>
          </cell>
        </row>
        <row r="716">
          <cell r="D716">
            <v>132.35791153070574</v>
          </cell>
        </row>
        <row r="717">
          <cell r="D717">
            <v>132.44171901568382</v>
          </cell>
        </row>
        <row r="718">
          <cell r="D718">
            <v>132.54496648764029</v>
          </cell>
        </row>
        <row r="719">
          <cell r="D719">
            <v>132.67621701725295</v>
          </cell>
        </row>
        <row r="720">
          <cell r="D720">
            <v>132.8500463867081</v>
          </cell>
        </row>
        <row r="721">
          <cell r="D721">
            <v>133.03335296069713</v>
          </cell>
        </row>
        <row r="722">
          <cell r="D722">
            <v>133.20860020482164</v>
          </cell>
        </row>
        <row r="723">
          <cell r="D723">
            <v>133.3475762969143</v>
          </cell>
        </row>
        <row r="724">
          <cell r="D724">
            <v>133.4542748105537</v>
          </cell>
        </row>
        <row r="725">
          <cell r="D725">
            <v>133.5615543355031</v>
          </cell>
        </row>
        <row r="726">
          <cell r="D726">
            <v>133.67182147203766</v>
          </cell>
        </row>
        <row r="727">
          <cell r="D727">
            <v>133.7870810221807</v>
          </cell>
        </row>
        <row r="728">
          <cell r="D728">
            <v>133.89007528944634</v>
          </cell>
        </row>
        <row r="729">
          <cell r="D729">
            <v>133.98391930609733</v>
          </cell>
        </row>
        <row r="730">
          <cell r="D730">
            <v>134.08684367390583</v>
          </cell>
        </row>
        <row r="731">
          <cell r="D731">
            <v>134.22168514309359</v>
          </cell>
        </row>
        <row r="732">
          <cell r="D732">
            <v>134.41299426378137</v>
          </cell>
        </row>
        <row r="733">
          <cell r="D733">
            <v>134.6193399484136</v>
          </cell>
        </row>
      </sheetData>
      <sheetData sheetId="3"/>
      <sheetData sheetId="4">
        <row r="14">
          <cell r="K14">
            <v>0.96822776669033894</v>
          </cell>
        </row>
      </sheetData>
      <sheetData sheetId="5"/>
      <sheetData sheetId="6">
        <row r="302">
          <cell r="Y302">
            <v>3.2486335930296796E-4</v>
          </cell>
        </row>
      </sheetData>
      <sheetData sheetId="7">
        <row r="46">
          <cell r="B46">
            <v>19503841</v>
          </cell>
        </row>
      </sheetData>
      <sheetData sheetId="8">
        <row r="446">
          <cell r="C446">
            <v>18373694.75</v>
          </cell>
        </row>
      </sheetData>
      <sheetData sheetId="9">
        <row r="1">
          <cell r="Z1" t="str">
            <v>FL_GSP_Mfg</v>
          </cell>
        </row>
      </sheetData>
      <sheetData sheetId="10">
        <row r="206">
          <cell r="D206">
            <v>246</v>
          </cell>
        </row>
      </sheetData>
      <sheetData sheetId="11">
        <row r="2">
          <cell r="I2">
            <v>37.5</v>
          </cell>
        </row>
      </sheetData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ata"/>
      <sheetName val="Weather"/>
      <sheetName val="Economics"/>
      <sheetName val="Annual_Data"/>
      <sheetName val="Misc"/>
      <sheetName val="Population_Annual"/>
      <sheetName val="Population_Monthly"/>
      <sheetName val="GI_Data_Monthly"/>
      <sheetName val="Wholesale"/>
      <sheetName val="Annual_Price"/>
    </sheetNames>
    <sheetDataSet>
      <sheetData sheetId="0"/>
      <sheetData sheetId="1"/>
      <sheetData sheetId="2">
        <row r="37">
          <cell r="W37">
            <v>8.4936157737816593</v>
          </cell>
        </row>
        <row r="362">
          <cell r="D362">
            <v>87.206769300149645</v>
          </cell>
        </row>
        <row r="363">
          <cell r="D363">
            <v>87.672581845638632</v>
          </cell>
        </row>
        <row r="364">
          <cell r="D364">
            <v>88.030030951859544</v>
          </cell>
        </row>
        <row r="365">
          <cell r="D365">
            <v>88.354196102082085</v>
          </cell>
        </row>
        <row r="366">
          <cell r="D366">
            <v>88.599676102909967</v>
          </cell>
        </row>
        <row r="367">
          <cell r="D367">
            <v>88.807961023686261</v>
          </cell>
        </row>
        <row r="368">
          <cell r="D368">
            <v>88.995005251887278</v>
          </cell>
        </row>
        <row r="369">
          <cell r="D369">
            <v>89.194216038374776</v>
          </cell>
        </row>
        <row r="370">
          <cell r="D370">
            <v>89.382061889460331</v>
          </cell>
        </row>
        <row r="371">
          <cell r="D371">
            <v>89.527680774716941</v>
          </cell>
        </row>
        <row r="372">
          <cell r="D372">
            <v>89.621237240523598</v>
          </cell>
        </row>
        <row r="373">
          <cell r="D373">
            <v>89.66256441716331</v>
          </cell>
        </row>
        <row r="374">
          <cell r="D374">
            <v>89.666759665449518</v>
          </cell>
        </row>
        <row r="375">
          <cell r="D375">
            <v>89.64373226644426</v>
          </cell>
        </row>
        <row r="376">
          <cell r="D376">
            <v>89.607598222112159</v>
          </cell>
        </row>
        <row r="377">
          <cell r="D377">
            <v>89.558964776034543</v>
          </cell>
        </row>
        <row r="378">
          <cell r="D378">
            <v>89.514267200207527</v>
          </cell>
        </row>
        <row r="379">
          <cell r="D379">
            <v>89.493983946913644</v>
          </cell>
        </row>
        <row r="380">
          <cell r="D380">
            <v>89.524676891197018</v>
          </cell>
        </row>
        <row r="381">
          <cell r="D381">
            <v>89.608093187465016</v>
          </cell>
        </row>
        <row r="382">
          <cell r="D382">
            <v>89.638476085260208</v>
          </cell>
        </row>
        <row r="383">
          <cell r="D383">
            <v>89.493228524553416</v>
          </cell>
        </row>
        <row r="384">
          <cell r="D384">
            <v>89.097621402000556</v>
          </cell>
        </row>
        <row r="385">
          <cell r="D385">
            <v>88.648825923842026</v>
          </cell>
        </row>
        <row r="386">
          <cell r="D386">
            <v>88.354930310740315</v>
          </cell>
        </row>
        <row r="387">
          <cell r="D387">
            <v>88.388923966699878</v>
          </cell>
        </row>
        <row r="388">
          <cell r="D388">
            <v>88.555239809562764</v>
          </cell>
        </row>
        <row r="389">
          <cell r="D389">
            <v>88.621439792136002</v>
          </cell>
        </row>
        <row r="390">
          <cell r="D390">
            <v>88.443328856346014</v>
          </cell>
        </row>
        <row r="391">
          <cell r="D391">
            <v>88.363105871080577</v>
          </cell>
        </row>
        <row r="392">
          <cell r="D392">
            <v>88.846528943021653</v>
          </cell>
        </row>
        <row r="393">
          <cell r="D393">
            <v>90.161749498810494</v>
          </cell>
        </row>
        <row r="394">
          <cell r="D394">
            <v>91.573016677253293</v>
          </cell>
        </row>
        <row r="395">
          <cell r="D395">
            <v>92.110520030592525</v>
          </cell>
        </row>
        <row r="396">
          <cell r="D396">
            <v>91.204953403167622</v>
          </cell>
        </row>
        <row r="397">
          <cell r="D397">
            <v>89.618026778181175</v>
          </cell>
        </row>
        <row r="398">
          <cell r="D398">
            <v>88.303795466727948</v>
          </cell>
        </row>
        <row r="399">
          <cell r="D399">
            <v>88.107986803070204</v>
          </cell>
        </row>
        <row r="400">
          <cell r="D400">
            <v>88.602929695584436</v>
          </cell>
        </row>
        <row r="401">
          <cell r="D401">
            <v>89.299016613752059</v>
          </cell>
        </row>
        <row r="402">
          <cell r="D402">
            <v>89.656596852994497</v>
          </cell>
        </row>
        <row r="403">
          <cell r="D403">
            <v>89.737679952991243</v>
          </cell>
        </row>
        <row r="404">
          <cell r="D404">
            <v>89.705506112937726</v>
          </cell>
        </row>
        <row r="405">
          <cell r="D405">
            <v>89.701252747992825</v>
          </cell>
        </row>
        <row r="406">
          <cell r="D406">
            <v>89.763063333943691</v>
          </cell>
        </row>
        <row r="407">
          <cell r="D407">
            <v>89.841810921508724</v>
          </cell>
        </row>
        <row r="408">
          <cell r="D408">
            <v>89.947282593031233</v>
          </cell>
        </row>
        <row r="409">
          <cell r="D409">
            <v>90.079875520662597</v>
          </cell>
        </row>
        <row r="410">
          <cell r="D410">
            <v>90.259964724817635</v>
          </cell>
        </row>
        <row r="411">
          <cell r="D411">
            <v>90.485193955472695</v>
          </cell>
        </row>
        <row r="412">
          <cell r="D412">
            <v>90.694654879967274</v>
          </cell>
        </row>
        <row r="413">
          <cell r="D413">
            <v>90.887297360183922</v>
          </cell>
        </row>
        <row r="414">
          <cell r="D414">
            <v>91.004566304527515</v>
          </cell>
        </row>
        <row r="415">
          <cell r="D415">
            <v>91.088160704733568</v>
          </cell>
        </row>
        <row r="416">
          <cell r="D416">
            <v>91.181204034200036</v>
          </cell>
        </row>
        <row r="417">
          <cell r="D417">
            <v>91.335900824522241</v>
          </cell>
        </row>
        <row r="418">
          <cell r="D418">
            <v>91.578998546840083</v>
          </cell>
        </row>
        <row r="419">
          <cell r="D419">
            <v>91.921749015231796</v>
          </cell>
        </row>
        <row r="420">
          <cell r="D420">
            <v>92.38608422207534</v>
          </cell>
        </row>
        <row r="421">
          <cell r="D421">
            <v>92.848564474233513</v>
          </cell>
        </row>
        <row r="422">
          <cell r="D422">
            <v>93.136983113149171</v>
          </cell>
        </row>
        <row r="423">
          <cell r="D423">
            <v>93.32632017881167</v>
          </cell>
        </row>
        <row r="424">
          <cell r="D424">
            <v>93.370903675504906</v>
          </cell>
        </row>
        <row r="425">
          <cell r="D425">
            <v>93.362064780759866</v>
          </cell>
        </row>
        <row r="426">
          <cell r="D426">
            <v>93.360397665093913</v>
          </cell>
        </row>
        <row r="427">
          <cell r="D427">
            <v>93.369581393290005</v>
          </cell>
        </row>
        <row r="428">
          <cell r="D428">
            <v>93.376495483379372</v>
          </cell>
        </row>
        <row r="429">
          <cell r="D429">
            <v>93.376662898252476</v>
          </cell>
        </row>
        <row r="430">
          <cell r="D430">
            <v>93.396700633623638</v>
          </cell>
        </row>
        <row r="431">
          <cell r="D431">
            <v>93.46780501952324</v>
          </cell>
        </row>
        <row r="432">
          <cell r="D432">
            <v>93.612433632792843</v>
          </cell>
        </row>
        <row r="433">
          <cell r="D433">
            <v>93.778699571480757</v>
          </cell>
        </row>
      </sheetData>
      <sheetData sheetId="3"/>
      <sheetData sheetId="4"/>
      <sheetData sheetId="5"/>
      <sheetData sheetId="6">
        <row r="133">
          <cell r="D133">
            <v>9822513.0000000019</v>
          </cell>
        </row>
      </sheetData>
      <sheetData sheetId="7">
        <row r="13">
          <cell r="F13">
            <v>198.98049814263848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 Temp &amp; Degree Days"/>
      <sheetName val="Daily Actuals vs Daily Normals"/>
      <sheetName val="Cooling &amp; Heating Degree Hours"/>
      <sheetName val="DTB"/>
      <sheetName val="MIA"/>
      <sheetName val="FTM"/>
      <sheetName val="PBI"/>
      <sheetName val="Division Sales"/>
    </sheetNames>
    <sheetDataSet>
      <sheetData sheetId="0"/>
      <sheetData sheetId="1">
        <row r="33">
          <cell r="B33">
            <v>32.320030455796434</v>
          </cell>
          <cell r="D33">
            <v>72.352096363399127</v>
          </cell>
        </row>
        <row r="65">
          <cell r="B65">
            <v>19.010312928949858</v>
          </cell>
          <cell r="D65">
            <v>102.4411886931855</v>
          </cell>
        </row>
        <row r="100">
          <cell r="B100">
            <v>112.46446916168981</v>
          </cell>
          <cell r="D100">
            <v>10.932357547240981</v>
          </cell>
        </row>
        <row r="134">
          <cell r="B134">
            <v>192.47769777510175</v>
          </cell>
          <cell r="D134">
            <v>7.0583324857793769E-2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AL_Sales Mod BILLED WN"/>
      <sheetName val="Sheet2"/>
    </sheetNames>
    <sheetDataSet>
      <sheetData sheetId="0">
        <row r="221">
          <cell r="O221">
            <v>223353.77735571362</v>
          </cell>
          <cell r="AU221">
            <v>9170</v>
          </cell>
        </row>
        <row r="222">
          <cell r="AU222">
            <v>9245</v>
          </cell>
        </row>
        <row r="223">
          <cell r="AU223">
            <v>9372</v>
          </cell>
        </row>
        <row r="224">
          <cell r="AU224">
            <v>9651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Commercial no- ADJ"/>
      <sheetName val="2015 Commercial -Adjusted"/>
      <sheetName val="2015 INDUSTRIAL "/>
      <sheetName val="Small Ind Inputs"/>
    </sheetNames>
    <sheetDataSet>
      <sheetData sheetId="0"/>
      <sheetData sheetId="1"/>
      <sheetData sheetId="2">
        <row r="4">
          <cell r="B4">
            <v>4539.8657838747213</v>
          </cell>
          <cell r="H4">
            <v>5124.1675657100486</v>
          </cell>
        </row>
        <row r="5">
          <cell r="B5">
            <v>4183.9936015156281</v>
          </cell>
          <cell r="H5">
            <v>5020.9647946653604</v>
          </cell>
        </row>
        <row r="6">
          <cell r="B6">
            <v>4554.9814802636556</v>
          </cell>
          <cell r="H6">
            <v>5204.8754843887173</v>
          </cell>
        </row>
        <row r="7">
          <cell r="B7">
            <v>4978.5711763138534</v>
          </cell>
          <cell r="H7">
            <v>5301.6798318983201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GS-1 Use MStat"/>
      <sheetName val="Med Sales MStat"/>
      <sheetName val="Large Sales MStat"/>
      <sheetName val="Sales Var"/>
      <sheetName val="Total Monthly SALES"/>
      <sheetName val="Total Annual IND Sales"/>
      <sheetName val="Annual Total Sales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H51">
            <v>4606.800421498353</v>
          </cell>
        </row>
        <row r="57">
          <cell r="W57">
            <v>251133.45818348206</v>
          </cell>
        </row>
        <row r="58">
          <cell r="W58">
            <v>259081.8172809307</v>
          </cell>
        </row>
        <row r="59">
          <cell r="W59">
            <v>246042.02834475203</v>
          </cell>
        </row>
        <row r="60">
          <cell r="W60">
            <v>251459.93868497416</v>
          </cell>
        </row>
        <row r="61">
          <cell r="W61">
            <v>246472.23975554714</v>
          </cell>
        </row>
        <row r="62">
          <cell r="W62">
            <v>240570.92306759494</v>
          </cell>
        </row>
      </sheetData>
      <sheetData sheetId="6">
        <row r="46">
          <cell r="E46">
            <v>2995527.0009146491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_Inputs"/>
      <sheetName val="Winter Peak"/>
      <sheetName val="Vero Winter Pk"/>
      <sheetName val="Vero NEL &amp; Sales"/>
      <sheetName val="Monthly_NEL_Model"/>
      <sheetName val="Solar NEL &amp; Peaks"/>
      <sheetName val="calculation_WN_retail"/>
      <sheetName val="Vero Annual Forecasts"/>
      <sheetName val="NEL_Calendar"/>
      <sheetName val="Total_customers_month"/>
      <sheetName val="Vero Summer Pk"/>
      <sheetName val="Summer Peak"/>
      <sheetName val="Customers_revenue_class"/>
      <sheetName val="Sales by Class (ST) Delta"/>
      <sheetName val="Sales by Class (ST) "/>
      <sheetName val="NEL,SALES,Unbilled ST"/>
      <sheetName val="Monthly_NEL_WN"/>
      <sheetName val=" NEL,SALES,Unbilled ST Calc"/>
      <sheetName val="Sales(ST)"/>
      <sheetName val="Lg COMM Sales Model "/>
      <sheetName val="Med COMM Sales Model  "/>
      <sheetName val="Small COMM Sales Model  "/>
      <sheetName val="Commercial_Customers"/>
      <sheetName val="Lg IND Sales Model"/>
      <sheetName val="Med IND Sales Mod"/>
      <sheetName val="Small IND Sales Mod"/>
      <sheetName val="Industrial_Customers"/>
      <sheetName val="Vero Monthly Forecasts"/>
      <sheetName val="Monthly Peaks"/>
      <sheetName val="Vero Monthly Peaks"/>
      <sheetName val="RES_Sales Model"/>
      <sheetName val="SHY"/>
      <sheetName val="Other"/>
      <sheetName val="METRO"/>
      <sheetName val="Wholesale Sales"/>
      <sheetName val="Wholesale NEL"/>
      <sheetName val="Table NEL"/>
      <sheetName val="Table NEL PER CUSTOMER"/>
      <sheetName val="Table NEL_no_inc_DSM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Table CPI-Energy"/>
      <sheetName val="Table NEL_no_inc_DSM-UPC "/>
      <sheetName val="Table SumPKPerCust no EV-EDRAdj"/>
      <sheetName val="Table SumPK PER CUST no adj"/>
      <sheetName val="Table Customers"/>
      <sheetName val="Table Summer Peak"/>
      <sheetName val="Checkoff Sheet"/>
      <sheetName val="Model Variables"/>
      <sheetName val="Annual Input Check"/>
      <sheetName val="Econ-Weat Input Check"/>
      <sheetName val="Annual Weather Input Check"/>
      <sheetName val="Monthly Weather Input 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10">
          <cell r="I110">
            <v>5124.1675657100486</v>
          </cell>
        </row>
        <row r="111">
          <cell r="I111">
            <v>5020.9647946653604</v>
          </cell>
        </row>
        <row r="112">
          <cell r="I112">
            <v>5204.8754843887173</v>
          </cell>
        </row>
        <row r="113">
          <cell r="I113">
            <v>5301.6798318983201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 Cust Chart"/>
      <sheetName val="Med Cust Chart"/>
      <sheetName val="Large Cust Chart1"/>
      <sheetName val="Data"/>
      <sheetName val="Data 2012"/>
      <sheetName val="Comm Cust"/>
      <sheetName val="IND"/>
      <sheetName val="Sheet2"/>
    </sheetNames>
    <sheetDataSet>
      <sheetData sheetId="0" refreshError="1"/>
      <sheetData sheetId="1" refreshError="1"/>
      <sheetData sheetId="2" refreshError="1"/>
      <sheetData sheetId="3">
        <row r="158">
          <cell r="P158">
            <v>7568</v>
          </cell>
        </row>
        <row r="182">
          <cell r="Y182">
            <v>4461.7759999999998</v>
          </cell>
        </row>
        <row r="183">
          <cell r="Y183">
            <v>4155.9160000000002</v>
          </cell>
        </row>
        <row r="184">
          <cell r="Y184">
            <v>4712.277</v>
          </cell>
        </row>
        <row r="185">
          <cell r="Y185">
            <v>5340.6959999999999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3"/>
  <sheetViews>
    <sheetView tabSelected="1" workbookViewId="0">
      <pane xSplit="2" ySplit="13" topLeftCell="C14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6.44140625" style="16" customWidth="1"/>
    <col min="4" max="4" width="10.44140625" customWidth="1"/>
    <col min="5" max="5" width="10.88671875" bestFit="1" customWidth="1"/>
    <col min="6" max="6" width="11" bestFit="1" customWidth="1"/>
    <col min="7" max="9" width="3" customWidth="1"/>
    <col min="10" max="10" width="14.6640625" customWidth="1"/>
    <col min="11" max="11" width="6.5546875" bestFit="1" customWidth="1"/>
    <col min="12" max="12" width="2.88671875" customWidth="1"/>
    <col min="13" max="13" width="13.6640625" customWidth="1"/>
    <col min="14" max="14" width="12.109375" customWidth="1"/>
    <col min="15" max="15" width="3.33203125" customWidth="1"/>
    <col min="16" max="17" width="12.44140625" customWidth="1"/>
    <col min="18" max="18" width="4" customWidth="1"/>
    <col min="20" max="20" width="10.5546875" customWidth="1"/>
    <col min="23" max="23" width="8.5546875" customWidth="1"/>
    <col min="24" max="24" width="12.44140625" customWidth="1"/>
    <col min="25" max="26" width="10.44140625" customWidth="1"/>
    <col min="29" max="29" width="10.88671875" customWidth="1"/>
    <col min="33" max="33" width="16.6640625" bestFit="1" customWidth="1"/>
  </cols>
  <sheetData>
    <row r="1" spans="1:32" s="82" customFormat="1" x14ac:dyDescent="0.3">
      <c r="A1" s="82" t="s">
        <v>87</v>
      </c>
      <c r="C1" s="83"/>
    </row>
    <row r="2" spans="1:32" s="82" customFormat="1" x14ac:dyDescent="0.3">
      <c r="A2" s="82" t="s">
        <v>88</v>
      </c>
      <c r="C2" s="83"/>
    </row>
    <row r="3" spans="1:32" s="82" customFormat="1" x14ac:dyDescent="0.3">
      <c r="C3" s="83"/>
    </row>
    <row r="4" spans="1:32" s="27" customFormat="1" ht="42.75" customHeight="1" x14ac:dyDescent="0.3">
      <c r="A4" s="25" t="s">
        <v>0</v>
      </c>
      <c r="B4" s="25" t="s">
        <v>1</v>
      </c>
      <c r="C4" s="26" t="s">
        <v>58</v>
      </c>
      <c r="D4" s="25" t="s">
        <v>8</v>
      </c>
      <c r="E4" s="25" t="s">
        <v>9</v>
      </c>
      <c r="F4" s="25" t="s">
        <v>10</v>
      </c>
      <c r="G4" s="25" t="s">
        <v>65</v>
      </c>
      <c r="H4" s="25" t="s">
        <v>66</v>
      </c>
      <c r="J4" s="17" t="s">
        <v>68</v>
      </c>
      <c r="K4" s="28" t="s">
        <v>67</v>
      </c>
      <c r="M4" s="22" t="s">
        <v>69</v>
      </c>
      <c r="N4" s="22" t="s">
        <v>67</v>
      </c>
      <c r="O4" s="23"/>
      <c r="P4" s="23"/>
      <c r="Q4" s="23"/>
      <c r="S4" s="29" t="s">
        <v>70</v>
      </c>
    </row>
    <row r="5" spans="1:32" x14ac:dyDescent="0.3">
      <c r="A5" s="1">
        <v>2000</v>
      </c>
      <c r="B5" s="1">
        <v>4</v>
      </c>
      <c r="C5" s="16">
        <v>0.49572570499681901</v>
      </c>
      <c r="D5" s="8">
        <v>77.803910190158206</v>
      </c>
      <c r="E5" s="8">
        <v>98.4583333333333</v>
      </c>
      <c r="F5" s="8">
        <v>13.3333333333333</v>
      </c>
      <c r="G5" s="1">
        <v>0</v>
      </c>
      <c r="H5" s="1">
        <v>0</v>
      </c>
      <c r="J5" s="43">
        <f>+[1]Economics!$D245</f>
        <v>77.803910190158163</v>
      </c>
      <c r="K5" s="16">
        <f>+J5-D5</f>
        <v>0</v>
      </c>
    </row>
    <row r="6" spans="1:32" x14ac:dyDescent="0.3">
      <c r="A6" s="1">
        <v>2000</v>
      </c>
      <c r="B6" s="1">
        <v>5</v>
      </c>
      <c r="C6" s="16">
        <v>0.51783901060070803</v>
      </c>
      <c r="D6" s="8">
        <v>77.842048760930098</v>
      </c>
      <c r="E6" s="8">
        <v>192.083333333333</v>
      </c>
      <c r="F6" s="8">
        <v>0.25</v>
      </c>
      <c r="G6" s="1">
        <v>0</v>
      </c>
      <c r="H6" s="1">
        <v>0</v>
      </c>
      <c r="J6" s="43">
        <f>+[1]Economics!$D246</f>
        <v>77.842048760930098</v>
      </c>
      <c r="K6" s="16">
        <f t="shared" ref="K6:K69" si="0">+J6-D6</f>
        <v>0</v>
      </c>
      <c r="M6" s="4" t="s">
        <v>13</v>
      </c>
      <c r="N6" s="4" t="s">
        <v>14</v>
      </c>
    </row>
    <row r="7" spans="1:32" x14ac:dyDescent="0.3">
      <c r="A7" s="1">
        <v>2000</v>
      </c>
      <c r="B7" s="1">
        <v>6</v>
      </c>
      <c r="C7" s="16">
        <v>0.58780262603566802</v>
      </c>
      <c r="D7" s="8">
        <v>77.975549300250194</v>
      </c>
      <c r="E7" s="8">
        <v>267.54166666666703</v>
      </c>
      <c r="F7" s="8">
        <v>0</v>
      </c>
      <c r="G7" s="1">
        <v>0</v>
      </c>
      <c r="H7" s="1">
        <v>0</v>
      </c>
      <c r="J7" s="43">
        <f>+[1]Economics!$D247</f>
        <v>77.975549300250194</v>
      </c>
      <c r="K7" s="16">
        <f t="shared" si="0"/>
        <v>0</v>
      </c>
      <c r="M7" s="1" t="s">
        <v>7</v>
      </c>
      <c r="N7" s="11">
        <v>0.19002703338028518</v>
      </c>
    </row>
    <row r="8" spans="1:32" x14ac:dyDescent="0.3">
      <c r="A8" s="1">
        <v>2000</v>
      </c>
      <c r="B8" s="1">
        <v>7</v>
      </c>
      <c r="C8" s="16">
        <v>0.59268372611909204</v>
      </c>
      <c r="D8" s="8">
        <v>78.084064846125997</v>
      </c>
      <c r="E8" s="8">
        <v>291</v>
      </c>
      <c r="F8" s="8">
        <v>0</v>
      </c>
      <c r="G8" s="1">
        <v>0</v>
      </c>
      <c r="H8" s="1">
        <v>0</v>
      </c>
      <c r="J8" s="43">
        <f>+[1]Economics!$D248</f>
        <v>78.084064846125983</v>
      </c>
      <c r="K8" s="16">
        <f t="shared" si="0"/>
        <v>0</v>
      </c>
      <c r="M8" s="1" t="s">
        <v>52</v>
      </c>
      <c r="N8" s="11">
        <v>3.4716216941334923E-3</v>
      </c>
    </row>
    <row r="9" spans="1:32" x14ac:dyDescent="0.3">
      <c r="A9" s="1">
        <v>2000</v>
      </c>
      <c r="B9" s="1">
        <v>8</v>
      </c>
      <c r="C9" s="16">
        <v>0.59922798072221795</v>
      </c>
      <c r="D9" s="8">
        <v>78.103486555010804</v>
      </c>
      <c r="E9" s="8">
        <v>308.5</v>
      </c>
      <c r="F9" s="8">
        <v>0</v>
      </c>
      <c r="G9" s="1">
        <v>0</v>
      </c>
      <c r="H9" s="1">
        <v>0</v>
      </c>
      <c r="J9" s="43">
        <f>+[1]Economics!$D249</f>
        <v>78.103486555010818</v>
      </c>
      <c r="K9" s="16">
        <f t="shared" si="0"/>
        <v>0</v>
      </c>
      <c r="M9" s="1" t="s">
        <v>53</v>
      </c>
      <c r="N9" s="11">
        <v>5.0784508623093097E-4</v>
      </c>
    </row>
    <row r="10" spans="1:32" x14ac:dyDescent="0.3">
      <c r="A10" s="1">
        <v>2000</v>
      </c>
      <c r="B10" s="1">
        <v>9</v>
      </c>
      <c r="C10" s="16">
        <v>0.61524640714385204</v>
      </c>
      <c r="D10" s="8">
        <v>78.132476480955802</v>
      </c>
      <c r="E10" s="8">
        <v>295.58740333556102</v>
      </c>
      <c r="F10" s="8">
        <v>0</v>
      </c>
      <c r="G10" s="1">
        <v>0</v>
      </c>
      <c r="H10" s="1">
        <v>0</v>
      </c>
      <c r="J10" s="43">
        <f>+[1]Economics!$D250</f>
        <v>78.13247648095583</v>
      </c>
      <c r="K10" s="16">
        <f t="shared" si="0"/>
        <v>0</v>
      </c>
      <c r="M10" s="1" t="s">
        <v>54</v>
      </c>
      <c r="N10" s="11">
        <v>2.1292883536890952E-4</v>
      </c>
    </row>
    <row r="11" spans="1:32" x14ac:dyDescent="0.3">
      <c r="A11" s="1">
        <v>2000</v>
      </c>
      <c r="B11" s="1">
        <v>10</v>
      </c>
      <c r="C11" s="16">
        <v>0.56307006726457398</v>
      </c>
      <c r="D11" s="8">
        <v>78.307663295454802</v>
      </c>
      <c r="E11" s="8">
        <v>142.32882149081499</v>
      </c>
      <c r="F11" s="8">
        <v>0.81953270451772098</v>
      </c>
      <c r="G11" s="1">
        <v>0</v>
      </c>
      <c r="H11" s="1">
        <v>0</v>
      </c>
      <c r="J11" s="43">
        <f>+[1]Economics!$D251</f>
        <v>78.307663295454788</v>
      </c>
      <c r="K11" s="16">
        <f t="shared" si="0"/>
        <v>0</v>
      </c>
      <c r="M11" s="1" t="s">
        <v>55</v>
      </c>
      <c r="N11" s="11">
        <v>0.69085173008620337</v>
      </c>
      <c r="S11" s="19" t="s">
        <v>70</v>
      </c>
    </row>
    <row r="12" spans="1:32" s="27" customFormat="1" ht="42" customHeight="1" x14ac:dyDescent="0.3">
      <c r="A12" s="30">
        <v>2000</v>
      </c>
      <c r="B12" s="30">
        <v>11</v>
      </c>
      <c r="C12" s="31">
        <v>0.52537475233512698</v>
      </c>
      <c r="D12" s="32">
        <v>78.721477773641396</v>
      </c>
      <c r="E12" s="32">
        <v>66.424947206228694</v>
      </c>
      <c r="F12" s="32">
        <v>34.497729517332402</v>
      </c>
      <c r="G12" s="30">
        <v>0</v>
      </c>
      <c r="H12" s="30">
        <v>0</v>
      </c>
      <c r="J12" s="44">
        <f>+[1]Economics!$D252</f>
        <v>78.721477773641396</v>
      </c>
      <c r="K12" s="31">
        <f t="shared" si="0"/>
        <v>0</v>
      </c>
      <c r="M12" s="30" t="s">
        <v>56</v>
      </c>
      <c r="N12" s="33">
        <v>0.30262583896621414</v>
      </c>
      <c r="S12" s="47" t="s">
        <v>7</v>
      </c>
      <c r="T12" s="35" t="s">
        <v>8</v>
      </c>
      <c r="U12" s="35" t="s">
        <v>9</v>
      </c>
      <c r="V12" s="35" t="s">
        <v>10</v>
      </c>
      <c r="W12" s="48" t="s">
        <v>11</v>
      </c>
      <c r="X12" s="35" t="s">
        <v>72</v>
      </c>
      <c r="Y12" s="35" t="s">
        <v>84</v>
      </c>
      <c r="Z12" s="34" t="s">
        <v>8</v>
      </c>
      <c r="AA12" s="34" t="s">
        <v>9</v>
      </c>
      <c r="AB12" s="34" t="s">
        <v>10</v>
      </c>
      <c r="AC12" s="35" t="s">
        <v>8</v>
      </c>
      <c r="AD12" s="70" t="s">
        <v>9</v>
      </c>
      <c r="AE12" s="70" t="s">
        <v>10</v>
      </c>
      <c r="AF12" s="70" t="s">
        <v>83</v>
      </c>
    </row>
    <row r="13" spans="1:32" x14ac:dyDescent="0.3">
      <c r="A13" s="1">
        <v>2000</v>
      </c>
      <c r="B13" s="1">
        <v>12</v>
      </c>
      <c r="C13" s="16">
        <v>0.52000536173863499</v>
      </c>
      <c r="D13" s="8">
        <v>79.198413119609697</v>
      </c>
      <c r="E13" s="8">
        <v>31.028677753671399</v>
      </c>
      <c r="F13" s="8">
        <v>79.261553878740699</v>
      </c>
      <c r="G13" s="1">
        <v>0</v>
      </c>
      <c r="H13" s="1">
        <v>0</v>
      </c>
      <c r="J13" s="43">
        <f>+[1]Economics!$D253</f>
        <v>79.198413119609668</v>
      </c>
      <c r="K13" s="16">
        <f t="shared" si="0"/>
        <v>0</v>
      </c>
      <c r="M13" s="1" t="s">
        <v>57</v>
      </c>
      <c r="N13" s="11">
        <v>0.41619885266918116</v>
      </c>
    </row>
    <row r="14" spans="1:32" x14ac:dyDescent="0.3">
      <c r="A14" s="1">
        <v>2001</v>
      </c>
      <c r="B14" s="1">
        <v>1</v>
      </c>
      <c r="C14" s="16">
        <v>0.57639611946806302</v>
      </c>
      <c r="D14" s="8">
        <v>79.558975894631203</v>
      </c>
      <c r="E14" s="8">
        <v>9.4853165646666504</v>
      </c>
      <c r="F14" s="8">
        <v>288.02701803775398</v>
      </c>
      <c r="G14" s="1">
        <v>0</v>
      </c>
      <c r="H14" s="1">
        <v>0</v>
      </c>
      <c r="J14" s="43">
        <f>+[1]Economics!$D254</f>
        <v>79.558975894631203</v>
      </c>
      <c r="K14" s="16">
        <f t="shared" si="0"/>
        <v>0</v>
      </c>
    </row>
    <row r="15" spans="1:32" x14ac:dyDescent="0.3">
      <c r="A15" s="1">
        <v>2001</v>
      </c>
      <c r="B15" s="1">
        <v>2</v>
      </c>
      <c r="C15" s="16">
        <v>0.50589455807428296</v>
      </c>
      <c r="D15" s="8">
        <v>79.631913200386506</v>
      </c>
      <c r="E15" s="8">
        <v>43.665764122832499</v>
      </c>
      <c r="F15" s="8">
        <v>41.733383353716803</v>
      </c>
      <c r="G15" s="1">
        <v>0</v>
      </c>
      <c r="H15" s="1">
        <v>0</v>
      </c>
      <c r="J15" s="43">
        <f>+[1]Economics!$D255</f>
        <v>79.631913200386464</v>
      </c>
      <c r="K15" s="16">
        <f t="shared" si="0"/>
        <v>0</v>
      </c>
    </row>
    <row r="16" spans="1:32" x14ac:dyDescent="0.3">
      <c r="A16" s="1">
        <v>2001</v>
      </c>
      <c r="B16" s="1">
        <v>3</v>
      </c>
      <c r="C16" s="16">
        <v>0.50126329647182799</v>
      </c>
      <c r="D16" s="8">
        <v>79.518899892182503</v>
      </c>
      <c r="E16" s="8">
        <v>70.899317449878794</v>
      </c>
      <c r="F16" s="8">
        <v>46.109600196512098</v>
      </c>
      <c r="G16" s="1">
        <v>0</v>
      </c>
      <c r="H16" s="1">
        <v>0</v>
      </c>
      <c r="J16" s="43">
        <f>+[1]Economics!$D256</f>
        <v>79.518899892182461</v>
      </c>
      <c r="K16" s="16">
        <f t="shared" si="0"/>
        <v>0</v>
      </c>
    </row>
    <row r="17" spans="1:11" x14ac:dyDescent="0.3">
      <c r="A17" s="1">
        <v>2001</v>
      </c>
      <c r="B17" s="1">
        <v>4</v>
      </c>
      <c r="C17" s="16">
        <v>0.51139349775784804</v>
      </c>
      <c r="D17" s="8">
        <v>79.327277058573799</v>
      </c>
      <c r="E17" s="8">
        <v>111.820565783829</v>
      </c>
      <c r="F17" s="8">
        <v>7.6933271438752104</v>
      </c>
      <c r="G17" s="1">
        <v>0</v>
      </c>
      <c r="H17" s="1">
        <v>0</v>
      </c>
      <c r="J17" s="43">
        <f>+[1]Economics!$D257</f>
        <v>79.327277058573799</v>
      </c>
      <c r="K17" s="16">
        <f t="shared" si="0"/>
        <v>0</v>
      </c>
    </row>
    <row r="18" spans="1:11" x14ac:dyDescent="0.3">
      <c r="A18" s="1">
        <v>2001</v>
      </c>
      <c r="B18" s="1">
        <v>5</v>
      </c>
      <c r="C18" s="16">
        <v>0.52762485909671497</v>
      </c>
      <c r="D18" s="8">
        <v>79.174569587230906</v>
      </c>
      <c r="E18" s="8">
        <v>134.04227044150099</v>
      </c>
      <c r="F18" s="8">
        <v>0.41795878408605203</v>
      </c>
      <c r="G18" s="1">
        <v>0</v>
      </c>
      <c r="H18" s="1">
        <v>0</v>
      </c>
      <c r="J18" s="43">
        <f>+[1]Economics!$D258</f>
        <v>79.174569587230891</v>
      </c>
      <c r="K18" s="16">
        <f t="shared" si="0"/>
        <v>0</v>
      </c>
    </row>
    <row r="19" spans="1:11" x14ac:dyDescent="0.3">
      <c r="A19" s="1">
        <v>2001</v>
      </c>
      <c r="B19" s="1">
        <v>6</v>
      </c>
      <c r="C19" s="16">
        <v>0.59998699531226496</v>
      </c>
      <c r="D19" s="8">
        <v>79.028887514743104</v>
      </c>
      <c r="E19" s="8">
        <v>265.02099882652499</v>
      </c>
      <c r="F19" s="8">
        <v>0</v>
      </c>
      <c r="G19" s="1">
        <v>0</v>
      </c>
      <c r="H19" s="1">
        <v>0</v>
      </c>
      <c r="J19" s="43">
        <f>+[1]Economics!$D259</f>
        <v>79.028887514743062</v>
      </c>
      <c r="K19" s="16">
        <f t="shared" si="0"/>
        <v>0</v>
      </c>
    </row>
    <row r="20" spans="1:11" x14ac:dyDescent="0.3">
      <c r="A20" s="1">
        <v>2001</v>
      </c>
      <c r="B20" s="1">
        <v>7</v>
      </c>
      <c r="C20" s="16">
        <v>0.61279887005649902</v>
      </c>
      <c r="D20" s="8">
        <v>78.847746250446704</v>
      </c>
      <c r="E20" s="8">
        <v>265.98422580939598</v>
      </c>
      <c r="F20" s="8">
        <v>0</v>
      </c>
      <c r="G20" s="1">
        <v>0</v>
      </c>
      <c r="H20" s="1">
        <v>0</v>
      </c>
      <c r="J20" s="43">
        <f>+[1]Economics!$D260</f>
        <v>78.847746250446676</v>
      </c>
      <c r="K20" s="16">
        <f t="shared" si="0"/>
        <v>0</v>
      </c>
    </row>
    <row r="21" spans="1:11" x14ac:dyDescent="0.3">
      <c r="A21" s="1">
        <v>2001</v>
      </c>
      <c r="B21" s="1">
        <v>8</v>
      </c>
      <c r="C21" s="16">
        <v>0.61711392501330797</v>
      </c>
      <c r="D21" s="8">
        <v>78.612189702965694</v>
      </c>
      <c r="E21" s="8">
        <v>322.078368529925</v>
      </c>
      <c r="F21" s="8">
        <v>0</v>
      </c>
      <c r="G21" s="1">
        <v>0</v>
      </c>
      <c r="H21" s="1">
        <v>0</v>
      </c>
      <c r="J21" s="43">
        <f>+[1]Economics!$D261</f>
        <v>78.612189702965694</v>
      </c>
      <c r="K21" s="16">
        <f t="shared" si="0"/>
        <v>0</v>
      </c>
    </row>
    <row r="22" spans="1:11" x14ac:dyDescent="0.3">
      <c r="A22" s="1">
        <v>2001</v>
      </c>
      <c r="B22" s="1">
        <v>9</v>
      </c>
      <c r="C22" s="16">
        <v>0.64833806491214496</v>
      </c>
      <c r="D22" s="8">
        <v>78.505971790434501</v>
      </c>
      <c r="E22" s="8">
        <v>248.00342832884101</v>
      </c>
      <c r="F22" s="8">
        <v>0</v>
      </c>
      <c r="G22" s="1">
        <v>0</v>
      </c>
      <c r="H22" s="1">
        <v>0</v>
      </c>
      <c r="J22" s="43">
        <f>+[1]Economics!$D262</f>
        <v>78.505971790434458</v>
      </c>
      <c r="K22" s="16">
        <f t="shared" si="0"/>
        <v>0</v>
      </c>
    </row>
    <row r="23" spans="1:11" x14ac:dyDescent="0.3">
      <c r="A23" s="1">
        <v>2001</v>
      </c>
      <c r="B23" s="1">
        <v>10</v>
      </c>
      <c r="C23" s="16">
        <v>0.60649755575924302</v>
      </c>
      <c r="D23" s="8">
        <v>78.737091262663597</v>
      </c>
      <c r="E23" s="8">
        <v>169.02465245517701</v>
      </c>
      <c r="F23" s="8">
        <v>5.22663422847143</v>
      </c>
      <c r="G23" s="1">
        <v>0</v>
      </c>
      <c r="H23" s="1">
        <v>0</v>
      </c>
      <c r="J23" s="43">
        <f>+[1]Economics!$D263</f>
        <v>78.737091262663597</v>
      </c>
      <c r="K23" s="16">
        <f t="shared" si="0"/>
        <v>0</v>
      </c>
    </row>
    <row r="24" spans="1:11" x14ac:dyDescent="0.3">
      <c r="A24" s="1">
        <v>2001</v>
      </c>
      <c r="B24" s="1">
        <v>11</v>
      </c>
      <c r="C24" s="16">
        <v>0.51271975299229799</v>
      </c>
      <c r="D24" s="8">
        <v>79.435068777580796</v>
      </c>
      <c r="E24" s="8">
        <v>66.644412401181995</v>
      </c>
      <c r="F24" s="8">
        <v>6.4346895210705499</v>
      </c>
      <c r="G24" s="1">
        <v>0</v>
      </c>
      <c r="H24" s="1">
        <v>0</v>
      </c>
      <c r="J24" s="43">
        <f>+[1]Economics!$D264</f>
        <v>79.435068777580767</v>
      </c>
      <c r="K24" s="16">
        <f t="shared" si="0"/>
        <v>0</v>
      </c>
    </row>
    <row r="25" spans="1:11" x14ac:dyDescent="0.3">
      <c r="A25" s="1">
        <v>2001</v>
      </c>
      <c r="B25" s="1">
        <v>12</v>
      </c>
      <c r="C25" s="16">
        <v>0.53458187647912103</v>
      </c>
      <c r="D25" s="8">
        <v>80.284687247861996</v>
      </c>
      <c r="E25" s="8">
        <v>62.407032136466199</v>
      </c>
      <c r="F25" s="8">
        <v>36.157001693893797</v>
      </c>
      <c r="G25" s="1">
        <v>0</v>
      </c>
      <c r="H25" s="1">
        <v>0</v>
      </c>
      <c r="J25" s="43">
        <f>+[1]Economics!$D265</f>
        <v>80.28468724786201</v>
      </c>
      <c r="K25" s="16">
        <f t="shared" si="0"/>
        <v>0</v>
      </c>
    </row>
    <row r="26" spans="1:11" x14ac:dyDescent="0.3">
      <c r="A26" s="1">
        <v>2002</v>
      </c>
      <c r="B26" s="1">
        <v>1</v>
      </c>
      <c r="C26" s="16">
        <v>0.53945345897494601</v>
      </c>
      <c r="D26" s="8">
        <v>80.966777910548402</v>
      </c>
      <c r="E26" s="8">
        <v>30.559672931282702</v>
      </c>
      <c r="F26" s="8">
        <v>113.70432844289201</v>
      </c>
      <c r="G26" s="1">
        <v>0</v>
      </c>
      <c r="H26" s="1">
        <v>0</v>
      </c>
      <c r="J26" s="43">
        <f>+[1]Economics!$D266</f>
        <v>80.966777910548416</v>
      </c>
      <c r="K26" s="16">
        <f t="shared" si="0"/>
        <v>0</v>
      </c>
    </row>
    <row r="27" spans="1:11" x14ac:dyDescent="0.3">
      <c r="A27" s="1">
        <v>2002</v>
      </c>
      <c r="B27" s="1">
        <v>2</v>
      </c>
      <c r="C27" s="16">
        <v>0.49001550387596998</v>
      </c>
      <c r="D27" s="8">
        <v>81.172983406144695</v>
      </c>
      <c r="E27" s="8">
        <v>27.924335754054301</v>
      </c>
      <c r="F27" s="8">
        <v>44.917521104572401</v>
      </c>
      <c r="G27" s="1">
        <v>0</v>
      </c>
      <c r="H27" s="1">
        <v>0</v>
      </c>
      <c r="J27" s="43">
        <f>+[1]Economics!$D267</f>
        <v>81.172983406144738</v>
      </c>
      <c r="K27" s="16">
        <f t="shared" si="0"/>
        <v>0</v>
      </c>
    </row>
    <row r="28" spans="1:11" x14ac:dyDescent="0.3">
      <c r="A28" s="1">
        <v>2002</v>
      </c>
      <c r="B28" s="1">
        <v>3</v>
      </c>
      <c r="C28" s="16">
        <v>0.488900243309003</v>
      </c>
      <c r="D28" s="8">
        <v>81.053785148584595</v>
      </c>
      <c r="E28" s="8">
        <v>78.339662901625999</v>
      </c>
      <c r="F28" s="8">
        <v>39.476114265446</v>
      </c>
      <c r="G28" s="1">
        <v>0</v>
      </c>
      <c r="H28" s="1">
        <v>0</v>
      </c>
      <c r="J28" s="43">
        <f>+[1]Economics!$D268</f>
        <v>81.053785148584623</v>
      </c>
      <c r="K28" s="16">
        <f t="shared" si="0"/>
        <v>0</v>
      </c>
    </row>
    <row r="29" spans="1:11" x14ac:dyDescent="0.3">
      <c r="A29" s="1">
        <v>2002</v>
      </c>
      <c r="B29" s="1">
        <v>4</v>
      </c>
      <c r="C29" s="16">
        <v>0.53322444905167599</v>
      </c>
      <c r="D29" s="8">
        <v>80.793816764864403</v>
      </c>
      <c r="E29" s="8">
        <v>147.779233930413</v>
      </c>
      <c r="F29" s="8">
        <v>4.5654447727416198E-2</v>
      </c>
      <c r="G29" s="1">
        <v>0</v>
      </c>
      <c r="H29" s="1">
        <v>0</v>
      </c>
      <c r="J29" s="43">
        <f>+[1]Economics!$D269</f>
        <v>80.793816764864374</v>
      </c>
      <c r="K29" s="16">
        <f t="shared" si="0"/>
        <v>0</v>
      </c>
    </row>
    <row r="30" spans="1:11" x14ac:dyDescent="0.3">
      <c r="A30" s="1">
        <v>2002</v>
      </c>
      <c r="B30" s="1">
        <v>5</v>
      </c>
      <c r="C30" s="16">
        <v>0.57232783646173602</v>
      </c>
      <c r="D30" s="8">
        <v>80.582612104013407</v>
      </c>
      <c r="E30" s="8">
        <v>216.69809716909299</v>
      </c>
      <c r="F30" s="8">
        <v>0</v>
      </c>
      <c r="G30" s="1">
        <v>0</v>
      </c>
      <c r="H30" s="1">
        <v>0</v>
      </c>
      <c r="J30" s="43">
        <f>+[1]Economics!$D270</f>
        <v>80.582612104013393</v>
      </c>
      <c r="K30" s="16">
        <f t="shared" si="0"/>
        <v>0</v>
      </c>
    </row>
    <row r="31" spans="1:11" x14ac:dyDescent="0.3">
      <c r="A31" s="1">
        <v>2002</v>
      </c>
      <c r="B31" s="1">
        <v>6</v>
      </c>
      <c r="C31" s="16">
        <v>0.59289429239236802</v>
      </c>
      <c r="D31" s="8">
        <v>80.423805332555204</v>
      </c>
      <c r="E31" s="8">
        <v>227.94327452724099</v>
      </c>
      <c r="F31" s="8">
        <v>0</v>
      </c>
      <c r="G31" s="1">
        <v>0</v>
      </c>
      <c r="H31" s="1">
        <v>0</v>
      </c>
      <c r="J31" s="43">
        <f>+[1]Economics!$D271</f>
        <v>80.423805332555233</v>
      </c>
      <c r="K31" s="16">
        <f t="shared" si="0"/>
        <v>0</v>
      </c>
    </row>
    <row r="32" spans="1:11" x14ac:dyDescent="0.3">
      <c r="A32" s="1">
        <v>2002</v>
      </c>
      <c r="B32" s="1">
        <v>7</v>
      </c>
      <c r="C32" s="16">
        <v>0.65038331393092796</v>
      </c>
      <c r="D32" s="8">
        <v>80.304822071889603</v>
      </c>
      <c r="E32" s="8">
        <v>280.24593780270402</v>
      </c>
      <c r="F32" s="8">
        <v>0</v>
      </c>
      <c r="G32" s="1">
        <v>0</v>
      </c>
      <c r="H32" s="1">
        <v>0</v>
      </c>
      <c r="J32" s="43">
        <f>+[1]Economics!$D272</f>
        <v>80.304822071889618</v>
      </c>
      <c r="K32" s="16">
        <f t="shared" si="0"/>
        <v>0</v>
      </c>
    </row>
    <row r="33" spans="1:11" x14ac:dyDescent="0.3">
      <c r="A33" s="1">
        <v>2002</v>
      </c>
      <c r="B33" s="1">
        <v>8</v>
      </c>
      <c r="C33" s="16">
        <v>0.62486623516720796</v>
      </c>
      <c r="D33" s="8">
        <v>80.205613855809602</v>
      </c>
      <c r="E33" s="8">
        <v>317.375557310045</v>
      </c>
      <c r="F33" s="8">
        <v>0</v>
      </c>
      <c r="G33" s="1">
        <v>0</v>
      </c>
      <c r="H33" s="1">
        <v>0</v>
      </c>
      <c r="J33" s="43">
        <f>+[1]Economics!$D273</f>
        <v>80.205613855809645</v>
      </c>
      <c r="K33" s="16">
        <f t="shared" si="0"/>
        <v>0</v>
      </c>
    </row>
    <row r="34" spans="1:11" x14ac:dyDescent="0.3">
      <c r="A34" s="1">
        <v>2002</v>
      </c>
      <c r="B34" s="1">
        <v>9</v>
      </c>
      <c r="C34" s="16">
        <v>0.61666441294074803</v>
      </c>
      <c r="D34" s="8">
        <v>80.163899457682504</v>
      </c>
      <c r="E34" s="8">
        <v>315.920301012126</v>
      </c>
      <c r="F34" s="8">
        <v>0</v>
      </c>
      <c r="G34" s="1">
        <v>0</v>
      </c>
      <c r="H34" s="1">
        <v>0</v>
      </c>
      <c r="J34" s="43">
        <f>+[1]Economics!$D274</f>
        <v>80.163899457682504</v>
      </c>
      <c r="K34" s="16">
        <f t="shared" si="0"/>
        <v>0</v>
      </c>
    </row>
    <row r="35" spans="1:11" x14ac:dyDescent="0.3">
      <c r="A35" s="1">
        <v>2002</v>
      </c>
      <c r="B35" s="1">
        <v>10</v>
      </c>
      <c r="C35" s="16">
        <v>0.60551376538379398</v>
      </c>
      <c r="D35" s="8">
        <v>80.220152176775301</v>
      </c>
      <c r="E35" s="8">
        <v>241.29538448101599</v>
      </c>
      <c r="F35" s="8">
        <v>5.86115468409609E-3</v>
      </c>
      <c r="G35" s="1">
        <v>0</v>
      </c>
      <c r="H35" s="1">
        <v>0</v>
      </c>
      <c r="J35" s="43">
        <f>+[1]Economics!$D275</f>
        <v>80.220152176775343</v>
      </c>
      <c r="K35" s="16">
        <f t="shared" si="0"/>
        <v>0</v>
      </c>
    </row>
    <row r="36" spans="1:11" x14ac:dyDescent="0.3">
      <c r="A36" s="1">
        <v>2002</v>
      </c>
      <c r="B36" s="1">
        <v>11</v>
      </c>
      <c r="C36" s="16">
        <v>0.56774909913092697</v>
      </c>
      <c r="D36" s="8">
        <v>80.400857860437299</v>
      </c>
      <c r="E36" s="8">
        <v>102.89650652395601</v>
      </c>
      <c r="F36" s="8">
        <v>34.730270684030899</v>
      </c>
      <c r="G36" s="1">
        <v>0</v>
      </c>
      <c r="H36" s="1">
        <v>0</v>
      </c>
      <c r="J36" s="43">
        <f>+[1]Economics!$D276</f>
        <v>80.400857860437341</v>
      </c>
      <c r="K36" s="16">
        <f t="shared" si="0"/>
        <v>0</v>
      </c>
    </row>
    <row r="37" spans="1:11" x14ac:dyDescent="0.3">
      <c r="A37" s="1">
        <v>2002</v>
      </c>
      <c r="B37" s="1">
        <v>12</v>
      </c>
      <c r="C37" s="16">
        <v>0.50265360896986899</v>
      </c>
      <c r="D37" s="8">
        <v>80.640951188820296</v>
      </c>
      <c r="E37" s="8">
        <v>28.5791058534417</v>
      </c>
      <c r="F37" s="8">
        <v>98.658158275254706</v>
      </c>
      <c r="G37" s="1">
        <v>0</v>
      </c>
      <c r="H37" s="1">
        <v>0</v>
      </c>
      <c r="J37" s="43">
        <f>+[1]Economics!$D277</f>
        <v>80.640951188820338</v>
      </c>
      <c r="K37" s="16">
        <f t="shared" si="0"/>
        <v>0</v>
      </c>
    </row>
    <row r="38" spans="1:11" x14ac:dyDescent="0.3">
      <c r="A38" s="1">
        <v>2003</v>
      </c>
      <c r="B38" s="1">
        <v>1</v>
      </c>
      <c r="C38" s="16">
        <v>0.54324350534437704</v>
      </c>
      <c r="D38" s="8">
        <v>80.882104709319194</v>
      </c>
      <c r="E38" s="8">
        <v>7.42548173876561</v>
      </c>
      <c r="F38" s="8">
        <v>245.996544053055</v>
      </c>
      <c r="G38" s="1">
        <v>0</v>
      </c>
      <c r="H38" s="1">
        <v>0</v>
      </c>
      <c r="J38" s="43">
        <f>+[1]Economics!$D278</f>
        <v>80.882104709319179</v>
      </c>
      <c r="K38" s="16">
        <f t="shared" si="0"/>
        <v>0</v>
      </c>
    </row>
    <row r="39" spans="1:11" x14ac:dyDescent="0.3">
      <c r="A39" s="1">
        <v>2003</v>
      </c>
      <c r="B39" s="1">
        <v>2</v>
      </c>
      <c r="C39" s="16">
        <v>0.52280363406763097</v>
      </c>
      <c r="D39" s="8">
        <v>81.057656514609704</v>
      </c>
      <c r="E39" s="8">
        <v>34.5926675300095</v>
      </c>
      <c r="F39" s="8">
        <v>60.043965444936397</v>
      </c>
      <c r="G39" s="1">
        <v>0</v>
      </c>
      <c r="H39" s="1">
        <v>0</v>
      </c>
      <c r="J39" s="43">
        <f>+[1]Economics!$D279</f>
        <v>81.057656514609747</v>
      </c>
      <c r="K39" s="16">
        <f t="shared" si="0"/>
        <v>0</v>
      </c>
    </row>
    <row r="40" spans="1:11" x14ac:dyDescent="0.3">
      <c r="A40" s="1">
        <v>2003</v>
      </c>
      <c r="B40" s="1">
        <v>3</v>
      </c>
      <c r="C40" s="16">
        <v>0.494089002345798</v>
      </c>
      <c r="D40" s="8">
        <v>81.164745106548295</v>
      </c>
      <c r="E40" s="8">
        <v>126.72275025435501</v>
      </c>
      <c r="F40" s="8">
        <v>1.9420515828985201</v>
      </c>
      <c r="G40" s="1">
        <v>0</v>
      </c>
      <c r="H40" s="1">
        <v>0</v>
      </c>
      <c r="J40" s="43">
        <f>+[1]Economics!$D280</f>
        <v>81.164745106548281</v>
      </c>
      <c r="K40" s="16">
        <f t="shared" si="0"/>
        <v>0</v>
      </c>
    </row>
    <row r="41" spans="1:11" x14ac:dyDescent="0.3">
      <c r="A41" s="1">
        <v>2003</v>
      </c>
      <c r="B41" s="1">
        <v>4</v>
      </c>
      <c r="C41" s="16">
        <v>0.51650549526033895</v>
      </c>
      <c r="D41" s="8">
        <v>81.247219749990606</v>
      </c>
      <c r="E41" s="8">
        <v>101.239243820506</v>
      </c>
      <c r="F41" s="8">
        <v>31.630166160734699</v>
      </c>
      <c r="G41" s="1">
        <v>0</v>
      </c>
      <c r="H41" s="1">
        <v>0</v>
      </c>
      <c r="J41" s="43">
        <f>+[1]Economics!$D281</f>
        <v>81.247219749990649</v>
      </c>
      <c r="K41" s="16">
        <f t="shared" si="0"/>
        <v>0</v>
      </c>
    </row>
    <row r="42" spans="1:11" x14ac:dyDescent="0.3">
      <c r="A42" s="1">
        <v>2003</v>
      </c>
      <c r="B42" s="1">
        <v>5</v>
      </c>
      <c r="C42" s="16">
        <v>0.54755736924437004</v>
      </c>
      <c r="D42" s="8">
        <v>81.320060748659202</v>
      </c>
      <c r="E42" s="8">
        <v>229.03849999085401</v>
      </c>
      <c r="F42" s="8">
        <v>0</v>
      </c>
      <c r="G42" s="1">
        <v>0</v>
      </c>
      <c r="H42" s="1">
        <v>0</v>
      </c>
      <c r="J42" s="43">
        <f>+[1]Economics!$D282</f>
        <v>81.320060748659159</v>
      </c>
      <c r="K42" s="16">
        <f t="shared" si="0"/>
        <v>0</v>
      </c>
    </row>
    <row r="43" spans="1:11" x14ac:dyDescent="0.3">
      <c r="A43" s="1">
        <v>2003</v>
      </c>
      <c r="B43" s="1">
        <v>6</v>
      </c>
      <c r="C43" s="16">
        <v>0.61099329309188299</v>
      </c>
      <c r="D43" s="8">
        <v>81.455746501718494</v>
      </c>
      <c r="E43" s="8">
        <v>254.61767797986701</v>
      </c>
      <c r="F43" s="8">
        <v>0</v>
      </c>
      <c r="G43" s="1">
        <v>0</v>
      </c>
      <c r="H43" s="1">
        <v>0</v>
      </c>
      <c r="J43" s="43">
        <f>+[1]Economics!$D283</f>
        <v>81.455746501718465</v>
      </c>
      <c r="K43" s="16">
        <f t="shared" si="0"/>
        <v>0</v>
      </c>
    </row>
    <row r="44" spans="1:11" x14ac:dyDescent="0.3">
      <c r="A44" s="1">
        <v>2003</v>
      </c>
      <c r="B44" s="1">
        <v>7</v>
      </c>
      <c r="C44" s="16">
        <v>0.60910599786267505</v>
      </c>
      <c r="D44" s="8">
        <v>81.718758476063002</v>
      </c>
      <c r="E44" s="8">
        <v>325.17725222560301</v>
      </c>
      <c r="F44" s="8">
        <v>0</v>
      </c>
      <c r="G44" s="1">
        <v>0</v>
      </c>
      <c r="H44" s="1">
        <v>0</v>
      </c>
      <c r="J44" s="43">
        <f>+[1]Economics!$D284</f>
        <v>81.718758476062959</v>
      </c>
      <c r="K44" s="16">
        <f t="shared" si="0"/>
        <v>0</v>
      </c>
    </row>
    <row r="45" spans="1:11" x14ac:dyDescent="0.3">
      <c r="A45" s="1">
        <v>2003</v>
      </c>
      <c r="B45" s="1">
        <v>8</v>
      </c>
      <c r="C45" s="16">
        <v>0.61872023220529004</v>
      </c>
      <c r="D45" s="8">
        <v>82.162520128480494</v>
      </c>
      <c r="E45" s="8">
        <v>286.78712558059601</v>
      </c>
      <c r="F45" s="8">
        <v>0</v>
      </c>
      <c r="G45" s="1">
        <v>0</v>
      </c>
      <c r="H45" s="1">
        <v>0</v>
      </c>
      <c r="J45" s="43">
        <f>+[1]Economics!$D285</f>
        <v>82.162520128480466</v>
      </c>
      <c r="K45" s="16">
        <f t="shared" si="0"/>
        <v>0</v>
      </c>
    </row>
    <row r="46" spans="1:11" x14ac:dyDescent="0.3">
      <c r="A46" s="1">
        <v>2003</v>
      </c>
      <c r="B46" s="1">
        <v>9</v>
      </c>
      <c r="C46" s="16">
        <v>0.632189899122232</v>
      </c>
      <c r="D46" s="8">
        <v>82.659085954879998</v>
      </c>
      <c r="E46" s="8">
        <v>283.47610045413097</v>
      </c>
      <c r="F46" s="8">
        <v>0</v>
      </c>
      <c r="G46" s="1">
        <v>0</v>
      </c>
      <c r="H46" s="1">
        <v>0</v>
      </c>
      <c r="J46" s="43">
        <f>+[1]Economics!$D286</f>
        <v>82.65908595487997</v>
      </c>
      <c r="K46" s="16">
        <f t="shared" si="0"/>
        <v>0</v>
      </c>
    </row>
    <row r="47" spans="1:11" x14ac:dyDescent="0.3">
      <c r="A47" s="1">
        <v>2003</v>
      </c>
      <c r="B47" s="1">
        <v>10</v>
      </c>
      <c r="C47" s="16">
        <v>0.57354043074542305</v>
      </c>
      <c r="D47" s="8">
        <v>83.038700513798602</v>
      </c>
      <c r="E47" s="8">
        <v>218.72197193363701</v>
      </c>
      <c r="F47" s="8">
        <v>0</v>
      </c>
      <c r="G47" s="1">
        <v>0</v>
      </c>
      <c r="H47" s="1">
        <v>0</v>
      </c>
      <c r="J47" s="43">
        <f>+[1]Economics!$D287</f>
        <v>83.038700513798631</v>
      </c>
      <c r="K47" s="16">
        <f t="shared" si="0"/>
        <v>0</v>
      </c>
    </row>
    <row r="48" spans="1:11" x14ac:dyDescent="0.3">
      <c r="A48" s="1">
        <v>2003</v>
      </c>
      <c r="B48" s="1">
        <v>11</v>
      </c>
      <c r="C48" s="16">
        <v>0.53159083688123698</v>
      </c>
      <c r="D48" s="8">
        <v>83.223200898292006</v>
      </c>
      <c r="E48" s="8">
        <v>127.68754275169699</v>
      </c>
      <c r="F48" s="8">
        <v>3.8026968479157501</v>
      </c>
      <c r="G48" s="1">
        <v>0</v>
      </c>
      <c r="H48" s="1">
        <v>0</v>
      </c>
      <c r="J48" s="43">
        <f>+[1]Economics!$D288</f>
        <v>83.223200898292021</v>
      </c>
      <c r="K48" s="16">
        <f t="shared" si="0"/>
        <v>0</v>
      </c>
    </row>
    <row r="49" spans="1:11" x14ac:dyDescent="0.3">
      <c r="A49" s="1">
        <v>2003</v>
      </c>
      <c r="B49" s="1">
        <v>12</v>
      </c>
      <c r="C49" s="16">
        <v>0.49728238506476902</v>
      </c>
      <c r="D49" s="8">
        <v>83.293703480380799</v>
      </c>
      <c r="E49" s="8">
        <v>14.0744977505974</v>
      </c>
      <c r="F49" s="8">
        <v>134.43600633983999</v>
      </c>
      <c r="G49" s="1">
        <v>0</v>
      </c>
      <c r="H49" s="1">
        <v>0</v>
      </c>
      <c r="J49" s="43">
        <f>+[1]Economics!$D289</f>
        <v>83.293703480380771</v>
      </c>
      <c r="K49" s="16">
        <f t="shared" si="0"/>
        <v>0</v>
      </c>
    </row>
    <row r="50" spans="1:11" x14ac:dyDescent="0.3">
      <c r="A50" s="1">
        <v>2004</v>
      </c>
      <c r="B50" s="1">
        <v>1</v>
      </c>
      <c r="C50" s="16">
        <v>0.510303890306123</v>
      </c>
      <c r="D50" s="8">
        <v>83.399723671619199</v>
      </c>
      <c r="E50" s="8">
        <v>20.031091646428699</v>
      </c>
      <c r="F50" s="8">
        <v>126.503662955905</v>
      </c>
      <c r="G50" s="1">
        <v>0</v>
      </c>
      <c r="H50" s="1">
        <v>0</v>
      </c>
      <c r="J50" s="43">
        <f>+[1]Economics!$D290</f>
        <v>83.399723671619185</v>
      </c>
      <c r="K50" s="16">
        <f t="shared" si="0"/>
        <v>0</v>
      </c>
    </row>
    <row r="51" spans="1:11" x14ac:dyDescent="0.3">
      <c r="A51" s="1">
        <v>2004</v>
      </c>
      <c r="B51" s="1">
        <v>2</v>
      </c>
      <c r="C51" s="16">
        <v>0.46138274195599699</v>
      </c>
      <c r="D51" s="8">
        <v>83.642360225486399</v>
      </c>
      <c r="E51" s="8">
        <v>31.475698022794599</v>
      </c>
      <c r="F51" s="8">
        <v>66.854512758092795</v>
      </c>
      <c r="G51" s="1">
        <v>0</v>
      </c>
      <c r="H51" s="1">
        <v>0</v>
      </c>
      <c r="J51" s="43">
        <f>+[1]Economics!$D291</f>
        <v>83.642360225486414</v>
      </c>
      <c r="K51" s="16">
        <f t="shared" si="0"/>
        <v>0</v>
      </c>
    </row>
    <row r="52" spans="1:11" x14ac:dyDescent="0.3">
      <c r="A52" s="1">
        <v>2004</v>
      </c>
      <c r="B52" s="1">
        <v>3</v>
      </c>
      <c r="C52" s="16">
        <v>0.45727911507761798</v>
      </c>
      <c r="D52" s="8">
        <v>83.933586584475606</v>
      </c>
      <c r="E52" s="8">
        <v>47.378988834675603</v>
      </c>
      <c r="F52" s="8">
        <v>40.944133276448497</v>
      </c>
      <c r="G52" s="1">
        <v>0</v>
      </c>
      <c r="H52" s="1">
        <v>0</v>
      </c>
      <c r="J52" s="43">
        <f>+[1]Economics!$D292</f>
        <v>83.933586584475592</v>
      </c>
      <c r="K52" s="16">
        <f t="shared" si="0"/>
        <v>0</v>
      </c>
    </row>
    <row r="53" spans="1:11" x14ac:dyDescent="0.3">
      <c r="A53" s="1">
        <v>2004</v>
      </c>
      <c r="B53" s="1">
        <v>4</v>
      </c>
      <c r="C53" s="16">
        <v>0.45491866058214198</v>
      </c>
      <c r="D53" s="8">
        <v>84.209162792744806</v>
      </c>
      <c r="E53" s="8">
        <v>76.623329848907801</v>
      </c>
      <c r="F53" s="8">
        <v>33.968219130981602</v>
      </c>
      <c r="G53" s="1">
        <v>0</v>
      </c>
      <c r="H53" s="1">
        <v>0</v>
      </c>
      <c r="J53" s="43">
        <f>+[1]Economics!$D293</f>
        <v>84.209162792744849</v>
      </c>
      <c r="K53" s="16">
        <f t="shared" si="0"/>
        <v>0</v>
      </c>
    </row>
    <row r="54" spans="1:11" x14ac:dyDescent="0.3">
      <c r="A54" s="1">
        <v>2004</v>
      </c>
      <c r="B54" s="1">
        <v>5</v>
      </c>
      <c r="C54" s="16">
        <v>0.50199131238447403</v>
      </c>
      <c r="D54" s="8">
        <v>84.375292010373798</v>
      </c>
      <c r="E54" s="8">
        <v>132.541666666667</v>
      </c>
      <c r="F54" s="8">
        <v>13.8333333333333</v>
      </c>
      <c r="G54" s="1">
        <v>0</v>
      </c>
      <c r="H54" s="1">
        <v>0</v>
      </c>
      <c r="J54" s="43">
        <f>+[1]Economics!$D294</f>
        <v>84.37529201037384</v>
      </c>
      <c r="K54" s="16">
        <f t="shared" si="0"/>
        <v>0</v>
      </c>
    </row>
    <row r="55" spans="1:11" x14ac:dyDescent="0.3">
      <c r="A55" s="1">
        <v>2004</v>
      </c>
      <c r="B55" s="1">
        <v>6</v>
      </c>
      <c r="C55" s="16">
        <v>0.60325948286376496</v>
      </c>
      <c r="D55" s="8">
        <v>84.525492931919402</v>
      </c>
      <c r="E55" s="8">
        <v>321.97639370827602</v>
      </c>
      <c r="F55" s="8">
        <v>0</v>
      </c>
      <c r="G55" s="1">
        <v>0</v>
      </c>
      <c r="H55" s="1">
        <v>0</v>
      </c>
      <c r="J55" s="43">
        <f>+[1]Economics!$D295</f>
        <v>84.525492931919388</v>
      </c>
      <c r="K55" s="16">
        <f t="shared" si="0"/>
        <v>0</v>
      </c>
    </row>
    <row r="56" spans="1:11" x14ac:dyDescent="0.3">
      <c r="A56" s="1">
        <v>2004</v>
      </c>
      <c r="B56" s="1">
        <v>7</v>
      </c>
      <c r="C56" s="16">
        <v>0.626181743032595</v>
      </c>
      <c r="D56" s="8">
        <v>84.765432255031399</v>
      </c>
      <c r="E56" s="8">
        <v>310.78597872370301</v>
      </c>
      <c r="F56" s="8">
        <v>0</v>
      </c>
      <c r="G56" s="1">
        <v>0</v>
      </c>
      <c r="H56" s="1">
        <v>0</v>
      </c>
      <c r="J56" s="43">
        <f>+[1]Economics!$D296</f>
        <v>84.765432255031385</v>
      </c>
      <c r="K56" s="16">
        <f t="shared" si="0"/>
        <v>0</v>
      </c>
    </row>
    <row r="57" spans="1:11" x14ac:dyDescent="0.3">
      <c r="A57" s="1">
        <v>2004</v>
      </c>
      <c r="B57" s="1">
        <v>8</v>
      </c>
      <c r="C57" s="16">
        <v>0.523204045176906</v>
      </c>
      <c r="D57" s="8">
        <v>85.175286423204795</v>
      </c>
      <c r="E57" s="8">
        <v>298.97119275729199</v>
      </c>
      <c r="F57" s="8">
        <v>0</v>
      </c>
      <c r="G57" s="1">
        <v>0</v>
      </c>
      <c r="H57" s="1">
        <v>0</v>
      </c>
      <c r="J57" s="43">
        <f>+[1]Economics!$D297</f>
        <v>85.17528642320481</v>
      </c>
      <c r="K57" s="16">
        <f t="shared" si="0"/>
        <v>0</v>
      </c>
    </row>
    <row r="58" spans="1:11" x14ac:dyDescent="0.3">
      <c r="A58" s="1">
        <v>2004</v>
      </c>
      <c r="B58" s="1">
        <v>9</v>
      </c>
      <c r="C58" s="16">
        <v>0.59327177537291398</v>
      </c>
      <c r="D58" s="8">
        <v>85.595569855438001</v>
      </c>
      <c r="E58" s="8">
        <v>298.37371125733699</v>
      </c>
      <c r="F58" s="8">
        <v>0</v>
      </c>
      <c r="G58" s="1">
        <v>0</v>
      </c>
      <c r="H58" s="1">
        <v>0</v>
      </c>
      <c r="J58" s="43">
        <f>+[1]Economics!$D298</f>
        <v>85.595569855438043</v>
      </c>
      <c r="K58" s="16">
        <f t="shared" si="0"/>
        <v>0</v>
      </c>
    </row>
    <row r="59" spans="1:11" x14ac:dyDescent="0.3">
      <c r="A59" s="1">
        <v>2004</v>
      </c>
      <c r="B59" s="1">
        <v>10</v>
      </c>
      <c r="C59" s="16">
        <v>0.58710807322224801</v>
      </c>
      <c r="D59" s="8">
        <v>85.816875232838001</v>
      </c>
      <c r="E59" s="8">
        <v>180.78962868374001</v>
      </c>
      <c r="F59" s="8">
        <v>1.5483013370432901</v>
      </c>
      <c r="G59" s="1">
        <v>0</v>
      </c>
      <c r="H59" s="1">
        <v>0</v>
      </c>
      <c r="J59" s="43">
        <f>+[1]Economics!$D299</f>
        <v>85.816875232838044</v>
      </c>
      <c r="K59" s="16">
        <f t="shared" si="0"/>
        <v>0</v>
      </c>
    </row>
    <row r="60" spans="1:11" x14ac:dyDescent="0.3">
      <c r="A60" s="1">
        <v>2004</v>
      </c>
      <c r="B60" s="1">
        <v>11</v>
      </c>
      <c r="C60" s="16">
        <v>0.54383517145784499</v>
      </c>
      <c r="D60" s="8">
        <v>85.726498895797704</v>
      </c>
      <c r="E60" s="8">
        <v>89.155191325227904</v>
      </c>
      <c r="F60" s="8">
        <v>9.2038748488385398</v>
      </c>
      <c r="G60" s="1">
        <v>0</v>
      </c>
      <c r="H60" s="1">
        <v>0</v>
      </c>
      <c r="J60" s="43">
        <f>+[1]Economics!$D300</f>
        <v>85.726498895797661</v>
      </c>
      <c r="K60" s="16">
        <f t="shared" si="0"/>
        <v>0</v>
      </c>
    </row>
    <row r="61" spans="1:11" x14ac:dyDescent="0.3">
      <c r="A61" s="1">
        <v>2004</v>
      </c>
      <c r="B61" s="1">
        <v>12</v>
      </c>
      <c r="C61" s="16">
        <v>0.518020883534137</v>
      </c>
      <c r="D61" s="8">
        <v>85.479518298260899</v>
      </c>
      <c r="E61" s="8">
        <v>28.518350539545999</v>
      </c>
      <c r="F61" s="8">
        <v>104.786846075692</v>
      </c>
      <c r="G61" s="1">
        <v>0</v>
      </c>
      <c r="H61" s="1">
        <v>0</v>
      </c>
      <c r="J61" s="43">
        <f>+[1]Economics!$D301</f>
        <v>85.479518298260871</v>
      </c>
      <c r="K61" s="16">
        <f t="shared" si="0"/>
        <v>0</v>
      </c>
    </row>
    <row r="62" spans="1:11" x14ac:dyDescent="0.3">
      <c r="A62" s="1">
        <v>2005</v>
      </c>
      <c r="B62" s="1">
        <v>1</v>
      </c>
      <c r="C62" s="16">
        <v>0.49582995265096202</v>
      </c>
      <c r="D62" s="8">
        <v>85.282638815388594</v>
      </c>
      <c r="E62" s="8">
        <v>23.8760854636297</v>
      </c>
      <c r="F62" s="8">
        <v>103.06719856740099</v>
      </c>
      <c r="G62" s="1">
        <v>0</v>
      </c>
      <c r="H62" s="1">
        <v>0</v>
      </c>
      <c r="J62" s="43">
        <f>+[1]Economics!$D302</f>
        <v>85.28263881538858</v>
      </c>
      <c r="K62" s="16">
        <f t="shared" si="0"/>
        <v>0</v>
      </c>
    </row>
    <row r="63" spans="1:11" x14ac:dyDescent="0.3">
      <c r="A63" s="1">
        <v>2005</v>
      </c>
      <c r="B63" s="1">
        <v>2</v>
      </c>
      <c r="C63" s="16">
        <v>0.44496271167113299</v>
      </c>
      <c r="D63" s="8">
        <v>85.318190325421199</v>
      </c>
      <c r="E63" s="8">
        <v>14.7795733714481</v>
      </c>
      <c r="F63" s="8">
        <v>89.232534046683995</v>
      </c>
      <c r="G63" s="1">
        <v>0</v>
      </c>
      <c r="H63" s="1">
        <v>0</v>
      </c>
      <c r="J63" s="43">
        <f>+[1]Economics!$D303</f>
        <v>85.318190325421227</v>
      </c>
      <c r="K63" s="16">
        <f t="shared" si="0"/>
        <v>0</v>
      </c>
    </row>
    <row r="64" spans="1:11" x14ac:dyDescent="0.3">
      <c r="A64" s="1">
        <v>2005</v>
      </c>
      <c r="B64" s="1">
        <v>3</v>
      </c>
      <c r="C64" s="16">
        <v>0.43739106680184697</v>
      </c>
      <c r="D64" s="8">
        <v>85.524556260918004</v>
      </c>
      <c r="E64" s="8">
        <v>55.0400394605428</v>
      </c>
      <c r="F64" s="8">
        <v>78.940445069901102</v>
      </c>
      <c r="G64" s="1">
        <v>0</v>
      </c>
      <c r="H64" s="1">
        <v>0</v>
      </c>
      <c r="J64" s="43">
        <f>+[1]Economics!$D304</f>
        <v>85.524556260918033</v>
      </c>
      <c r="K64" s="16">
        <f t="shared" si="0"/>
        <v>0</v>
      </c>
    </row>
    <row r="65" spans="1:11" x14ac:dyDescent="0.3">
      <c r="A65" s="1">
        <v>2005</v>
      </c>
      <c r="B65" s="1">
        <v>4</v>
      </c>
      <c r="C65" s="16">
        <v>0.42729331256259001</v>
      </c>
      <c r="D65" s="8">
        <v>85.869185601491495</v>
      </c>
      <c r="E65" s="8">
        <v>68.851319402389507</v>
      </c>
      <c r="F65" s="8">
        <v>27.3795994732941</v>
      </c>
      <c r="G65" s="1">
        <v>0</v>
      </c>
      <c r="H65" s="1">
        <v>0</v>
      </c>
      <c r="J65" s="43">
        <f>+[1]Economics!$D305</f>
        <v>85.869185601491452</v>
      </c>
      <c r="K65" s="16">
        <f t="shared" si="0"/>
        <v>0</v>
      </c>
    </row>
    <row r="66" spans="1:11" x14ac:dyDescent="0.3">
      <c r="A66" s="1">
        <v>2005</v>
      </c>
      <c r="B66" s="1">
        <v>5</v>
      </c>
      <c r="C66" s="16">
        <v>0.45440738924309398</v>
      </c>
      <c r="D66" s="8">
        <v>86.240732149423707</v>
      </c>
      <c r="E66" s="8">
        <v>151.25206791620701</v>
      </c>
      <c r="F66" s="8">
        <v>0.74866386225453296</v>
      </c>
      <c r="G66" s="1">
        <v>0</v>
      </c>
      <c r="H66" s="1">
        <v>0</v>
      </c>
      <c r="J66" s="43">
        <f>+[1]Economics!$D306</f>
        <v>86.240732149423664</v>
      </c>
      <c r="K66" s="16">
        <f t="shared" si="0"/>
        <v>0</v>
      </c>
    </row>
    <row r="67" spans="1:11" x14ac:dyDescent="0.3">
      <c r="A67" s="1">
        <v>2005</v>
      </c>
      <c r="B67" s="1">
        <v>6</v>
      </c>
      <c r="C67" s="16">
        <v>0.54029119965678096</v>
      </c>
      <c r="D67" s="8">
        <v>86.567017223573501</v>
      </c>
      <c r="E67" s="8">
        <v>245.31806466596601</v>
      </c>
      <c r="F67" s="8">
        <v>0</v>
      </c>
      <c r="G67" s="1">
        <v>0</v>
      </c>
      <c r="H67" s="1">
        <v>0</v>
      </c>
      <c r="J67" s="43">
        <f>+[1]Economics!$D307</f>
        <v>86.567017223573487</v>
      </c>
      <c r="K67" s="16">
        <f t="shared" si="0"/>
        <v>0</v>
      </c>
    </row>
    <row r="68" spans="1:11" x14ac:dyDescent="0.3">
      <c r="A68" s="1">
        <v>2005</v>
      </c>
      <c r="B68" s="1">
        <v>7</v>
      </c>
      <c r="C68" s="16">
        <v>0.59293183520599302</v>
      </c>
      <c r="D68" s="8">
        <v>86.730786359714799</v>
      </c>
      <c r="E68" s="8">
        <v>350.24389077364799</v>
      </c>
      <c r="F68" s="8">
        <v>0</v>
      </c>
      <c r="G68" s="1">
        <v>0</v>
      </c>
      <c r="H68" s="1">
        <v>0</v>
      </c>
      <c r="J68" s="43">
        <f>+[1]Economics!$D308</f>
        <v>86.730786359714799</v>
      </c>
      <c r="K68" s="16">
        <f t="shared" si="0"/>
        <v>0</v>
      </c>
    </row>
    <row r="69" spans="1:11" x14ac:dyDescent="0.3">
      <c r="A69" s="1">
        <v>2005</v>
      </c>
      <c r="B69" s="1">
        <v>8</v>
      </c>
      <c r="C69" s="16">
        <v>0.61369987462124997</v>
      </c>
      <c r="D69" s="8">
        <v>86.709072109491601</v>
      </c>
      <c r="E69" s="8">
        <v>362.78163077883301</v>
      </c>
      <c r="F69" s="8">
        <v>0</v>
      </c>
      <c r="G69" s="1">
        <v>0</v>
      </c>
      <c r="H69" s="1">
        <v>0</v>
      </c>
      <c r="J69" s="43">
        <f>+[1]Economics!$D309</f>
        <v>86.709072109491572</v>
      </c>
      <c r="K69" s="16">
        <f t="shared" si="0"/>
        <v>0</v>
      </c>
    </row>
    <row r="70" spans="1:11" x14ac:dyDescent="0.3">
      <c r="A70" s="1">
        <v>2005</v>
      </c>
      <c r="B70" s="1">
        <v>9</v>
      </c>
      <c r="C70" s="16">
        <v>0.61891115321858903</v>
      </c>
      <c r="D70" s="8">
        <v>86.722491896382493</v>
      </c>
      <c r="E70" s="8">
        <v>314.84266769791299</v>
      </c>
      <c r="F70" s="8">
        <v>0</v>
      </c>
      <c r="G70" s="1">
        <v>0</v>
      </c>
      <c r="H70" s="1">
        <v>0</v>
      </c>
      <c r="J70" s="43">
        <f>+[1]Economics!$D310</f>
        <v>86.722491896382451</v>
      </c>
      <c r="K70" s="16">
        <f t="shared" ref="K70:K133" si="1">+J70-D70</f>
        <v>0</v>
      </c>
    </row>
    <row r="71" spans="1:11" x14ac:dyDescent="0.3">
      <c r="A71" s="1">
        <v>2005</v>
      </c>
      <c r="B71" s="1">
        <v>10</v>
      </c>
      <c r="C71" s="16">
        <v>0.57579532902004105</v>
      </c>
      <c r="D71" s="8">
        <v>87.046294898500307</v>
      </c>
      <c r="E71" s="8">
        <v>213.78666923833501</v>
      </c>
      <c r="F71" s="8">
        <v>13.194028518195701</v>
      </c>
      <c r="G71" s="1">
        <v>0</v>
      </c>
      <c r="H71" s="1">
        <v>0</v>
      </c>
      <c r="J71" s="43">
        <f>+[1]Economics!$D311</f>
        <v>87.046294898500292</v>
      </c>
      <c r="K71" s="16">
        <f t="shared" si="1"/>
        <v>0</v>
      </c>
    </row>
    <row r="72" spans="1:11" x14ac:dyDescent="0.3">
      <c r="A72" s="1">
        <v>2005</v>
      </c>
      <c r="B72" s="1">
        <v>11</v>
      </c>
      <c r="C72" s="16">
        <v>0.44433739772180197</v>
      </c>
      <c r="D72" s="8">
        <v>87.866847027161199</v>
      </c>
      <c r="E72" s="8">
        <v>86.269684929734197</v>
      </c>
      <c r="F72" s="8">
        <v>16.321364947120799</v>
      </c>
      <c r="G72" s="1">
        <v>0</v>
      </c>
      <c r="H72" s="1">
        <v>0</v>
      </c>
      <c r="J72" s="43">
        <f>+[1]Economics!$D312</f>
        <v>87.866847027161242</v>
      </c>
      <c r="K72" s="16">
        <f t="shared" si="1"/>
        <v>0</v>
      </c>
    </row>
    <row r="73" spans="1:11" x14ac:dyDescent="0.3">
      <c r="A73" s="1">
        <v>2005</v>
      </c>
      <c r="B73" s="1">
        <v>12</v>
      </c>
      <c r="C73" s="16">
        <v>0.46761222892912901</v>
      </c>
      <c r="D73" s="8">
        <v>88.839595587877795</v>
      </c>
      <c r="E73" s="8">
        <v>18.7472570042207</v>
      </c>
      <c r="F73" s="8">
        <v>91.720784858468505</v>
      </c>
      <c r="G73" s="1">
        <v>0</v>
      </c>
      <c r="H73" s="1">
        <v>0</v>
      </c>
      <c r="J73" s="43">
        <f>+[1]Economics!$D313</f>
        <v>88.839595587877781</v>
      </c>
      <c r="K73" s="16">
        <f t="shared" si="1"/>
        <v>0</v>
      </c>
    </row>
    <row r="74" spans="1:11" x14ac:dyDescent="0.3">
      <c r="A74" s="1">
        <v>2006</v>
      </c>
      <c r="B74" s="1">
        <v>1</v>
      </c>
      <c r="C74" s="16">
        <v>0.45807695782282098</v>
      </c>
      <c r="D74" s="8">
        <v>89.612025252753895</v>
      </c>
      <c r="E74" s="8">
        <v>28.909164099402901</v>
      </c>
      <c r="F74" s="8">
        <v>97.428794389005006</v>
      </c>
      <c r="G74" s="1">
        <v>0</v>
      </c>
      <c r="H74" s="1">
        <v>0</v>
      </c>
      <c r="J74" s="43">
        <f>+[1]Economics!$D314</f>
        <v>89.612025252753867</v>
      </c>
      <c r="K74" s="16">
        <f t="shared" si="1"/>
        <v>0</v>
      </c>
    </row>
    <row r="75" spans="1:11" x14ac:dyDescent="0.3">
      <c r="A75" s="1">
        <v>2006</v>
      </c>
      <c r="B75" s="1">
        <v>2</v>
      </c>
      <c r="C75" s="16">
        <v>0.41559440559440602</v>
      </c>
      <c r="D75" s="8">
        <v>89.843634888831403</v>
      </c>
      <c r="E75" s="8">
        <v>23.1833740330379</v>
      </c>
      <c r="F75" s="8">
        <v>112.935153439449</v>
      </c>
      <c r="G75" s="1">
        <v>0</v>
      </c>
      <c r="H75" s="1">
        <v>0</v>
      </c>
      <c r="J75" s="43">
        <f>+[1]Economics!$D315</f>
        <v>89.843634888831389</v>
      </c>
      <c r="K75" s="16">
        <f t="shared" si="1"/>
        <v>0</v>
      </c>
    </row>
    <row r="76" spans="1:11" x14ac:dyDescent="0.3">
      <c r="A76" s="1">
        <v>2006</v>
      </c>
      <c r="B76" s="1">
        <v>3</v>
      </c>
      <c r="C76" s="16">
        <v>0.41690054144982502</v>
      </c>
      <c r="D76" s="8">
        <v>89.721588833724994</v>
      </c>
      <c r="E76" s="8">
        <v>48.305720486185002</v>
      </c>
      <c r="F76" s="8">
        <v>53.937454003297702</v>
      </c>
      <c r="G76" s="1">
        <v>0</v>
      </c>
      <c r="H76" s="1">
        <v>0</v>
      </c>
      <c r="J76" s="43">
        <f>+[1]Economics!$D316</f>
        <v>89.721588833724965</v>
      </c>
      <c r="K76" s="16">
        <f t="shared" si="1"/>
        <v>0</v>
      </c>
    </row>
    <row r="77" spans="1:11" x14ac:dyDescent="0.3">
      <c r="A77" s="1">
        <v>2006</v>
      </c>
      <c r="B77" s="1">
        <v>4</v>
      </c>
      <c r="C77" s="16">
        <v>0.45292339935030801</v>
      </c>
      <c r="D77" s="8">
        <v>89.478918230858497</v>
      </c>
      <c r="E77" s="8">
        <v>131.371098158753</v>
      </c>
      <c r="F77" s="8">
        <v>3.2911340818536599</v>
      </c>
      <c r="G77" s="1">
        <v>0</v>
      </c>
      <c r="H77" s="1">
        <v>0</v>
      </c>
      <c r="J77" s="43">
        <f>+[1]Economics!$D317</f>
        <v>89.478918230858454</v>
      </c>
      <c r="K77" s="16">
        <f t="shared" si="1"/>
        <v>0</v>
      </c>
    </row>
    <row r="78" spans="1:11" x14ac:dyDescent="0.3">
      <c r="A78" s="1">
        <v>2006</v>
      </c>
      <c r="B78" s="1">
        <v>5</v>
      </c>
      <c r="C78" s="16">
        <v>0.49522722609766201</v>
      </c>
      <c r="D78" s="8">
        <v>89.354431833089293</v>
      </c>
      <c r="E78" s="8">
        <v>175.98982638467999</v>
      </c>
      <c r="F78" s="8">
        <v>1.3345106448641499</v>
      </c>
      <c r="G78" s="1">
        <v>0</v>
      </c>
      <c r="H78" s="1">
        <v>0</v>
      </c>
      <c r="J78" s="43">
        <f>+[1]Economics!$D318</f>
        <v>89.354431833089251</v>
      </c>
      <c r="K78" s="16">
        <f t="shared" si="1"/>
        <v>0</v>
      </c>
    </row>
    <row r="79" spans="1:11" x14ac:dyDescent="0.3">
      <c r="A79" s="1">
        <v>2006</v>
      </c>
      <c r="B79" s="1">
        <v>6</v>
      </c>
      <c r="C79" s="16">
        <v>0.56560509521621405</v>
      </c>
      <c r="D79" s="8">
        <v>89.413638003101696</v>
      </c>
      <c r="E79" s="8">
        <v>282.664422847433</v>
      </c>
      <c r="F79" s="8">
        <v>0</v>
      </c>
      <c r="G79" s="1">
        <v>0</v>
      </c>
      <c r="H79" s="1">
        <v>0</v>
      </c>
      <c r="J79" s="43">
        <f>+[1]Economics!$D319</f>
        <v>89.413638003101667</v>
      </c>
      <c r="K79" s="16">
        <f t="shared" si="1"/>
        <v>0</v>
      </c>
    </row>
    <row r="80" spans="1:11" x14ac:dyDescent="0.3">
      <c r="A80" s="1">
        <v>2006</v>
      </c>
      <c r="B80" s="1">
        <v>7</v>
      </c>
      <c r="C80" s="16">
        <v>0.60553492325126101</v>
      </c>
      <c r="D80" s="8">
        <v>89.684371575346702</v>
      </c>
      <c r="E80" s="8">
        <v>283.18637978196102</v>
      </c>
      <c r="F80" s="8">
        <v>0</v>
      </c>
      <c r="G80" s="1">
        <v>0</v>
      </c>
      <c r="H80" s="1">
        <v>0</v>
      </c>
      <c r="J80" s="43">
        <f>+[1]Economics!$D320</f>
        <v>89.684371575346702</v>
      </c>
      <c r="K80" s="16">
        <f t="shared" si="1"/>
        <v>0</v>
      </c>
    </row>
    <row r="81" spans="1:11" x14ac:dyDescent="0.3">
      <c r="A81" s="1">
        <v>2006</v>
      </c>
      <c r="B81" s="1">
        <v>8</v>
      </c>
      <c r="C81" s="16">
        <v>0.64412163892445495</v>
      </c>
      <c r="D81" s="8">
        <v>90.1759767343883</v>
      </c>
      <c r="E81" s="8">
        <v>331.12711884634399</v>
      </c>
      <c r="F81" s="8">
        <v>0</v>
      </c>
      <c r="G81" s="1">
        <v>0</v>
      </c>
      <c r="H81" s="1">
        <v>0</v>
      </c>
      <c r="J81" s="43">
        <f>+[1]Economics!$D321</f>
        <v>90.175976734388328</v>
      </c>
      <c r="K81" s="16">
        <f t="shared" si="1"/>
        <v>0</v>
      </c>
    </row>
    <row r="82" spans="1:11" x14ac:dyDescent="0.3">
      <c r="A82" s="1">
        <v>2006</v>
      </c>
      <c r="B82" s="1">
        <v>9</v>
      </c>
      <c r="C82" s="16">
        <v>0.63678476582604204</v>
      </c>
      <c r="D82" s="8">
        <v>90.708451323322706</v>
      </c>
      <c r="E82" s="8">
        <v>281.34908990001998</v>
      </c>
      <c r="F82" s="8">
        <v>0</v>
      </c>
      <c r="G82" s="1">
        <v>0</v>
      </c>
      <c r="H82" s="1">
        <v>0</v>
      </c>
      <c r="J82" s="43">
        <f>+[1]Economics!$D322</f>
        <v>90.708451323322677</v>
      </c>
      <c r="K82" s="16">
        <f t="shared" si="1"/>
        <v>0</v>
      </c>
    </row>
    <row r="83" spans="1:11" x14ac:dyDescent="0.3">
      <c r="A83" s="1">
        <v>2006</v>
      </c>
      <c r="B83" s="1">
        <v>10</v>
      </c>
      <c r="C83" s="16">
        <v>0.60504052785311901</v>
      </c>
      <c r="D83" s="8">
        <v>91.059031269018107</v>
      </c>
      <c r="E83" s="8">
        <v>200.08235502539401</v>
      </c>
      <c r="F83" s="8">
        <v>6.3831438681242698</v>
      </c>
      <c r="G83" s="1">
        <v>0</v>
      </c>
      <c r="H83" s="1">
        <v>0</v>
      </c>
      <c r="J83" s="43">
        <f>+[1]Economics!$D323</f>
        <v>91.059031269018064</v>
      </c>
      <c r="K83" s="16">
        <f t="shared" si="1"/>
        <v>0</v>
      </c>
    </row>
    <row r="84" spans="1:11" x14ac:dyDescent="0.3">
      <c r="A84" s="1">
        <v>2006</v>
      </c>
      <c r="B84" s="1">
        <v>11</v>
      </c>
      <c r="C84" s="16">
        <v>0.50861927248196803</v>
      </c>
      <c r="D84" s="8">
        <v>91.108157728285605</v>
      </c>
      <c r="E84" s="8">
        <v>70.369461474225503</v>
      </c>
      <c r="F84" s="8">
        <v>58.535259966685203</v>
      </c>
      <c r="G84" s="1">
        <v>0</v>
      </c>
      <c r="H84" s="1">
        <v>0</v>
      </c>
      <c r="J84" s="43">
        <f>+[1]Economics!$D324</f>
        <v>91.108157728285647</v>
      </c>
      <c r="K84" s="16">
        <f t="shared" si="1"/>
        <v>0</v>
      </c>
    </row>
    <row r="85" spans="1:11" x14ac:dyDescent="0.3">
      <c r="A85" s="1">
        <v>2006</v>
      </c>
      <c r="B85" s="1">
        <v>12</v>
      </c>
      <c r="C85" s="16">
        <v>0.48999582990115298</v>
      </c>
      <c r="D85" s="8">
        <v>90.966032228832304</v>
      </c>
      <c r="E85" s="8">
        <v>62.717743760791599</v>
      </c>
      <c r="F85" s="8">
        <v>22.4545864160904</v>
      </c>
      <c r="G85" s="1">
        <v>0</v>
      </c>
      <c r="H85" s="1">
        <v>0</v>
      </c>
      <c r="J85" s="43">
        <f>+[1]Economics!$D325</f>
        <v>90.966032228832333</v>
      </c>
      <c r="K85" s="16">
        <f t="shared" si="1"/>
        <v>0</v>
      </c>
    </row>
    <row r="86" spans="1:11" x14ac:dyDescent="0.3">
      <c r="A86" s="1">
        <v>2007</v>
      </c>
      <c r="B86" s="1">
        <v>1</v>
      </c>
      <c r="C86" s="16">
        <v>0.50442712835199099</v>
      </c>
      <c r="D86" s="8">
        <v>90.804973863141299</v>
      </c>
      <c r="E86" s="8">
        <v>55.445797060494201</v>
      </c>
      <c r="F86" s="8">
        <v>29.066470365817398</v>
      </c>
      <c r="G86" s="1">
        <v>0</v>
      </c>
      <c r="H86" s="1">
        <v>0</v>
      </c>
      <c r="J86" s="43">
        <f>+[1]Economics!$D326</f>
        <v>90.804973863141299</v>
      </c>
      <c r="K86" s="16">
        <f t="shared" si="1"/>
        <v>0</v>
      </c>
    </row>
    <row r="87" spans="1:11" x14ac:dyDescent="0.3">
      <c r="A87" s="1">
        <v>2007</v>
      </c>
      <c r="B87" s="1">
        <v>2</v>
      </c>
      <c r="C87" s="16">
        <v>0.45445474441144201</v>
      </c>
      <c r="D87" s="8">
        <v>90.772833504931</v>
      </c>
      <c r="E87" s="8">
        <v>21.083467052824901</v>
      </c>
      <c r="F87" s="8">
        <v>128.539593340371</v>
      </c>
      <c r="G87" s="1">
        <v>0</v>
      </c>
      <c r="H87" s="1">
        <v>0</v>
      </c>
      <c r="J87" s="43">
        <f>+[1]Economics!$D327</f>
        <v>90.772833504930986</v>
      </c>
      <c r="K87" s="16">
        <f t="shared" si="1"/>
        <v>0</v>
      </c>
    </row>
    <row r="88" spans="1:11" x14ac:dyDescent="0.3">
      <c r="A88" s="1">
        <v>2007</v>
      </c>
      <c r="B88" s="1">
        <v>3</v>
      </c>
      <c r="C88" s="16">
        <v>0.45871876159677499</v>
      </c>
      <c r="D88" s="8">
        <v>90.839385570308906</v>
      </c>
      <c r="E88" s="8">
        <v>64.462878737671403</v>
      </c>
      <c r="F88" s="8">
        <v>26.463553947080399</v>
      </c>
      <c r="G88" s="1">
        <v>0</v>
      </c>
      <c r="H88" s="1">
        <v>0</v>
      </c>
      <c r="J88" s="43">
        <f>+[1]Economics!$D328</f>
        <v>90.839385570308892</v>
      </c>
      <c r="K88" s="16">
        <f t="shared" si="1"/>
        <v>0</v>
      </c>
    </row>
    <row r="89" spans="1:11" x14ac:dyDescent="0.3">
      <c r="A89" s="1">
        <v>2007</v>
      </c>
      <c r="B89" s="1">
        <v>4</v>
      </c>
      <c r="C89" s="16">
        <v>0.48960593266805702</v>
      </c>
      <c r="D89" s="8">
        <v>90.962857269267403</v>
      </c>
      <c r="E89" s="8">
        <v>98.2927811906861</v>
      </c>
      <c r="F89" s="8">
        <v>20.901731767216202</v>
      </c>
      <c r="G89" s="1">
        <v>0</v>
      </c>
      <c r="H89" s="1">
        <v>0</v>
      </c>
      <c r="J89" s="43">
        <f>+[1]Economics!$D329</f>
        <v>90.962857269267417</v>
      </c>
      <c r="K89" s="16">
        <f t="shared" si="1"/>
        <v>0</v>
      </c>
    </row>
    <row r="90" spans="1:11" x14ac:dyDescent="0.3">
      <c r="A90" s="1">
        <v>2007</v>
      </c>
      <c r="B90" s="1">
        <v>5</v>
      </c>
      <c r="C90" s="16">
        <v>0.53138331929233495</v>
      </c>
      <c r="D90" s="8">
        <v>91.076637727859506</v>
      </c>
      <c r="E90" s="8">
        <v>159.464073707137</v>
      </c>
      <c r="F90" s="8">
        <v>1.24564941799829</v>
      </c>
      <c r="G90" s="1">
        <v>0</v>
      </c>
      <c r="H90" s="1">
        <v>0</v>
      </c>
      <c r="J90" s="43">
        <f>+[1]Economics!$D330</f>
        <v>91.076637727859477</v>
      </c>
      <c r="K90" s="16">
        <f t="shared" si="1"/>
        <v>0</v>
      </c>
    </row>
    <row r="91" spans="1:11" x14ac:dyDescent="0.3">
      <c r="A91" s="1">
        <v>2007</v>
      </c>
      <c r="B91" s="1">
        <v>6</v>
      </c>
      <c r="C91" s="16">
        <v>0.63189755128279901</v>
      </c>
      <c r="D91" s="8">
        <v>91.128311132637506</v>
      </c>
      <c r="E91" s="8">
        <v>252.77691374055601</v>
      </c>
      <c r="F91" s="8">
        <v>0</v>
      </c>
      <c r="G91" s="1">
        <v>0</v>
      </c>
      <c r="H91" s="1">
        <v>0</v>
      </c>
      <c r="J91" s="43">
        <f>+[1]Economics!$D331</f>
        <v>91.128311132637549</v>
      </c>
      <c r="K91" s="16">
        <f t="shared" si="1"/>
        <v>0</v>
      </c>
    </row>
    <row r="92" spans="1:11" x14ac:dyDescent="0.3">
      <c r="A92" s="1">
        <v>2007</v>
      </c>
      <c r="B92" s="1">
        <v>7</v>
      </c>
      <c r="C92" s="16">
        <v>0.74662956871344899</v>
      </c>
      <c r="D92" s="8">
        <v>91.056926187172607</v>
      </c>
      <c r="E92" s="8">
        <v>307.41533338123099</v>
      </c>
      <c r="F92" s="8">
        <v>0</v>
      </c>
      <c r="G92" s="1">
        <v>0</v>
      </c>
      <c r="H92" s="1">
        <v>0</v>
      </c>
      <c r="J92" s="43">
        <f>+[1]Economics!$D332</f>
        <v>91.056926187172607</v>
      </c>
      <c r="K92" s="16">
        <f t="shared" si="1"/>
        <v>0</v>
      </c>
    </row>
    <row r="93" spans="1:11" x14ac:dyDescent="0.3">
      <c r="A93" s="1">
        <v>2007</v>
      </c>
      <c r="B93" s="1">
        <v>8</v>
      </c>
      <c r="C93" s="16">
        <v>0.75913632338056802</v>
      </c>
      <c r="D93" s="8">
        <v>90.834625191243603</v>
      </c>
      <c r="E93" s="8">
        <v>356.84521437788499</v>
      </c>
      <c r="F93" s="8">
        <v>0</v>
      </c>
      <c r="G93" s="1">
        <v>0</v>
      </c>
      <c r="H93" s="1">
        <v>0</v>
      </c>
      <c r="J93" s="43">
        <f>+[1]Economics!$D333</f>
        <v>90.834625191243589</v>
      </c>
      <c r="K93" s="16">
        <f t="shared" si="1"/>
        <v>0</v>
      </c>
    </row>
    <row r="94" spans="1:11" x14ac:dyDescent="0.3">
      <c r="A94" s="1">
        <v>2007</v>
      </c>
      <c r="B94" s="1">
        <v>9</v>
      </c>
      <c r="C94" s="16">
        <v>0.78251833582137997</v>
      </c>
      <c r="D94" s="8">
        <v>90.584971764965999</v>
      </c>
      <c r="E94" s="8">
        <v>302.419123583626</v>
      </c>
      <c r="F94" s="8">
        <v>0</v>
      </c>
      <c r="G94" s="1">
        <v>0</v>
      </c>
      <c r="H94" s="1">
        <v>0</v>
      </c>
      <c r="J94" s="43">
        <f>+[1]Economics!$D334</f>
        <v>90.584971764966028</v>
      </c>
      <c r="K94" s="16">
        <f t="shared" si="1"/>
        <v>0</v>
      </c>
    </row>
    <row r="95" spans="1:11" x14ac:dyDescent="0.3">
      <c r="A95" s="1">
        <v>2007</v>
      </c>
      <c r="B95" s="1">
        <v>10</v>
      </c>
      <c r="C95" s="16">
        <v>0.70529191003692304</v>
      </c>
      <c r="D95" s="8">
        <v>90.468559884037703</v>
      </c>
      <c r="E95" s="8">
        <v>248.59604390682901</v>
      </c>
      <c r="F95" s="8">
        <v>0</v>
      </c>
      <c r="G95" s="1">
        <v>0</v>
      </c>
      <c r="H95" s="1">
        <v>0</v>
      </c>
      <c r="J95" s="43">
        <f>+[1]Economics!$D335</f>
        <v>90.468559884037703</v>
      </c>
      <c r="K95" s="16">
        <f t="shared" si="1"/>
        <v>0</v>
      </c>
    </row>
    <row r="96" spans="1:11" x14ac:dyDescent="0.3">
      <c r="A96" s="1">
        <v>2007</v>
      </c>
      <c r="B96" s="1">
        <v>11</v>
      </c>
      <c r="C96" s="16">
        <v>0.60425557724484003</v>
      </c>
      <c r="D96" s="8">
        <v>90.583724006708593</v>
      </c>
      <c r="E96" s="8">
        <v>87.502488773405304</v>
      </c>
      <c r="F96" s="8">
        <v>22.3703877590156</v>
      </c>
      <c r="G96" s="1">
        <v>0</v>
      </c>
      <c r="H96" s="1">
        <v>0</v>
      </c>
      <c r="J96" s="43">
        <f>+[1]Economics!$D336</f>
        <v>90.583724006708636</v>
      </c>
      <c r="K96" s="16">
        <f t="shared" si="1"/>
        <v>0</v>
      </c>
    </row>
    <row r="97" spans="1:11" x14ac:dyDescent="0.3">
      <c r="A97" s="1">
        <v>2007</v>
      </c>
      <c r="B97" s="1">
        <v>12</v>
      </c>
      <c r="C97" s="16">
        <v>0.55838690909091004</v>
      </c>
      <c r="D97" s="8">
        <v>90.837890015137106</v>
      </c>
      <c r="E97" s="8">
        <v>73.851029946947094</v>
      </c>
      <c r="F97" s="8">
        <v>28.414571455314501</v>
      </c>
      <c r="G97" s="1">
        <v>0</v>
      </c>
      <c r="H97" s="1">
        <v>0</v>
      </c>
      <c r="J97" s="43">
        <f>+[1]Economics!$D337</f>
        <v>90.837890015137063</v>
      </c>
      <c r="K97" s="16">
        <f t="shared" si="1"/>
        <v>0</v>
      </c>
    </row>
    <row r="98" spans="1:11" x14ac:dyDescent="0.3">
      <c r="A98" s="1">
        <v>2008</v>
      </c>
      <c r="B98" s="1">
        <v>1</v>
      </c>
      <c r="C98" s="16">
        <v>0.56120333080999096</v>
      </c>
      <c r="D98" s="8">
        <v>91.111641790522995</v>
      </c>
      <c r="E98" s="8">
        <v>36.126174053552198</v>
      </c>
      <c r="F98" s="8">
        <v>78.701324531714704</v>
      </c>
      <c r="G98" s="1">
        <v>0</v>
      </c>
      <c r="H98" s="1">
        <v>0</v>
      </c>
      <c r="J98" s="43">
        <f>+[1]Economics!$D338</f>
        <v>91.111641790523024</v>
      </c>
      <c r="K98" s="16">
        <f t="shared" si="1"/>
        <v>0</v>
      </c>
    </row>
    <row r="99" spans="1:11" x14ac:dyDescent="0.3">
      <c r="A99" s="1">
        <v>2008</v>
      </c>
      <c r="B99" s="1">
        <v>2</v>
      </c>
      <c r="C99" s="16">
        <v>0.52856499608457497</v>
      </c>
      <c r="D99" s="8">
        <v>91.267600315894001</v>
      </c>
      <c r="E99" s="8">
        <v>62.724246691326698</v>
      </c>
      <c r="F99" s="8">
        <v>19.075749478073799</v>
      </c>
      <c r="G99" s="1">
        <v>0</v>
      </c>
      <c r="H99" s="1">
        <v>0</v>
      </c>
      <c r="J99" s="43">
        <f>+[1]Economics!$D339</f>
        <v>91.267600315893972</v>
      </c>
      <c r="K99" s="16">
        <f t="shared" si="1"/>
        <v>0</v>
      </c>
    </row>
    <row r="100" spans="1:11" x14ac:dyDescent="0.3">
      <c r="A100" s="1">
        <v>2008</v>
      </c>
      <c r="B100" s="1">
        <v>3</v>
      </c>
      <c r="C100" s="16">
        <v>0.52190209619759498</v>
      </c>
      <c r="D100" s="8">
        <v>91.224624001588694</v>
      </c>
      <c r="E100" s="8">
        <v>56.935375927571897</v>
      </c>
      <c r="F100" s="8">
        <v>43.841788686646602</v>
      </c>
      <c r="G100" s="1">
        <v>0</v>
      </c>
      <c r="H100" s="1">
        <v>0</v>
      </c>
      <c r="J100" s="43">
        <f>+[1]Economics!$D340</f>
        <v>91.224624001588722</v>
      </c>
      <c r="K100" s="16">
        <f t="shared" si="1"/>
        <v>0</v>
      </c>
    </row>
    <row r="101" spans="1:11" x14ac:dyDescent="0.3">
      <c r="A101" s="1">
        <v>2008</v>
      </c>
      <c r="B101" s="1">
        <v>4</v>
      </c>
      <c r="C101" s="16">
        <v>0.55514329673985396</v>
      </c>
      <c r="D101" s="8">
        <v>90.898048892154307</v>
      </c>
      <c r="E101" s="8">
        <v>111.14006652165099</v>
      </c>
      <c r="F101" s="8">
        <v>14.6030254430407</v>
      </c>
      <c r="G101" s="1">
        <v>0</v>
      </c>
      <c r="H101" s="1">
        <v>0</v>
      </c>
      <c r="J101" s="43">
        <f>+[1]Economics!$D341</f>
        <v>90.89804889215425</v>
      </c>
      <c r="K101" s="16">
        <f t="shared" si="1"/>
        <v>0</v>
      </c>
    </row>
    <row r="102" spans="1:11" x14ac:dyDescent="0.3">
      <c r="A102" s="1">
        <v>2008</v>
      </c>
      <c r="B102" s="1">
        <v>5</v>
      </c>
      <c r="C102" s="16">
        <v>0.59645026893195696</v>
      </c>
      <c r="D102" s="8">
        <v>90.282367865883799</v>
      </c>
      <c r="E102" s="8">
        <v>216.40455680076701</v>
      </c>
      <c r="F102" s="8">
        <v>0.21746423078301499</v>
      </c>
      <c r="G102" s="1">
        <v>0</v>
      </c>
      <c r="H102" s="1">
        <v>0</v>
      </c>
      <c r="J102" s="43">
        <f>+[1]Economics!$D342</f>
        <v>90.282367865883757</v>
      </c>
      <c r="K102" s="16">
        <f t="shared" si="1"/>
        <v>0</v>
      </c>
    </row>
    <row r="103" spans="1:11" x14ac:dyDescent="0.3">
      <c r="A103" s="1">
        <v>2008</v>
      </c>
      <c r="B103" s="1">
        <v>6</v>
      </c>
      <c r="C103" s="16">
        <v>0.693554089251604</v>
      </c>
      <c r="D103" s="8">
        <v>89.540074031928896</v>
      </c>
      <c r="E103" s="8">
        <v>285.28102425075201</v>
      </c>
      <c r="F103" s="8">
        <v>0</v>
      </c>
      <c r="G103" s="1">
        <v>0</v>
      </c>
      <c r="H103" s="1">
        <v>0</v>
      </c>
      <c r="J103" s="43">
        <f>+[1]Economics!$D343</f>
        <v>89.540074031928881</v>
      </c>
      <c r="K103" s="16">
        <f t="shared" si="1"/>
        <v>0</v>
      </c>
    </row>
    <row r="104" spans="1:11" x14ac:dyDescent="0.3">
      <c r="A104" s="1">
        <v>2008</v>
      </c>
      <c r="B104" s="1">
        <v>7</v>
      </c>
      <c r="C104" s="16">
        <v>0.69543128758400896</v>
      </c>
      <c r="D104" s="8">
        <v>88.970683369173202</v>
      </c>
      <c r="E104" s="8">
        <v>277.50678224326401</v>
      </c>
      <c r="F104" s="8">
        <v>0</v>
      </c>
      <c r="G104" s="1">
        <v>0</v>
      </c>
      <c r="H104" s="1">
        <v>0</v>
      </c>
      <c r="J104" s="43">
        <f>+[1]Economics!$D344</f>
        <v>88.970683369173187</v>
      </c>
      <c r="K104" s="16">
        <f t="shared" si="1"/>
        <v>0</v>
      </c>
    </row>
    <row r="105" spans="1:11" x14ac:dyDescent="0.3">
      <c r="A105" s="1">
        <v>2008</v>
      </c>
      <c r="B105" s="1">
        <v>8</v>
      </c>
      <c r="C105" s="16">
        <v>0.70098483617655105</v>
      </c>
      <c r="D105" s="8">
        <v>88.721706645565106</v>
      </c>
      <c r="E105" s="8">
        <v>320.57276960580299</v>
      </c>
      <c r="F105" s="8">
        <v>0</v>
      </c>
      <c r="G105" s="1">
        <v>0</v>
      </c>
      <c r="H105" s="1">
        <v>0</v>
      </c>
      <c r="J105" s="43">
        <f>+[1]Economics!$D345</f>
        <v>88.721706645565106</v>
      </c>
      <c r="K105" s="16">
        <f t="shared" si="1"/>
        <v>0</v>
      </c>
    </row>
    <row r="106" spans="1:11" x14ac:dyDescent="0.3">
      <c r="A106" s="1">
        <v>2008</v>
      </c>
      <c r="B106" s="1">
        <v>9</v>
      </c>
      <c r="C106" s="16">
        <v>0.78174817451624501</v>
      </c>
      <c r="D106" s="8">
        <v>88.696606153648204</v>
      </c>
      <c r="E106" s="8">
        <v>318.90589510911798</v>
      </c>
      <c r="F106" s="8">
        <v>0</v>
      </c>
      <c r="G106" s="1">
        <v>0</v>
      </c>
      <c r="H106" s="1">
        <v>0</v>
      </c>
      <c r="J106" s="43">
        <f>+[1]Economics!$D346</f>
        <v>88.696606153648176</v>
      </c>
      <c r="K106" s="16">
        <f t="shared" si="1"/>
        <v>0</v>
      </c>
    </row>
    <row r="107" spans="1:11" x14ac:dyDescent="0.3">
      <c r="A107" s="1">
        <v>2008</v>
      </c>
      <c r="B107" s="1">
        <v>10</v>
      </c>
      <c r="C107" s="16">
        <v>0.69649948708384002</v>
      </c>
      <c r="D107" s="8">
        <v>88.699141229352406</v>
      </c>
      <c r="E107" s="8">
        <v>182.0608790082</v>
      </c>
      <c r="F107" s="8">
        <v>5.45628405330985</v>
      </c>
      <c r="G107" s="1">
        <v>0</v>
      </c>
      <c r="H107" s="1">
        <v>0</v>
      </c>
      <c r="J107" s="43">
        <f>+[1]Economics!$D347</f>
        <v>88.699141229352364</v>
      </c>
      <c r="K107" s="16">
        <f t="shared" si="1"/>
        <v>0</v>
      </c>
    </row>
    <row r="108" spans="1:11" x14ac:dyDescent="0.3">
      <c r="A108" s="1">
        <v>2008</v>
      </c>
      <c r="B108" s="1">
        <v>11</v>
      </c>
      <c r="C108" s="16">
        <v>0.59306249999999805</v>
      </c>
      <c r="D108" s="8">
        <v>88.581772056152502</v>
      </c>
      <c r="E108" s="8">
        <v>53.240502772726003</v>
      </c>
      <c r="F108" s="8">
        <v>74.937059717035396</v>
      </c>
      <c r="G108" s="1">
        <v>0</v>
      </c>
      <c r="H108" s="1">
        <v>0</v>
      </c>
      <c r="J108" s="43">
        <f>+[1]Economics!$D348</f>
        <v>88.581772056152531</v>
      </c>
      <c r="K108" s="16">
        <f t="shared" si="1"/>
        <v>0</v>
      </c>
    </row>
    <row r="109" spans="1:11" x14ac:dyDescent="0.3">
      <c r="A109" s="1">
        <v>2008</v>
      </c>
      <c r="B109" s="1">
        <v>12</v>
      </c>
      <c r="C109" s="16">
        <v>0.55874611808921204</v>
      </c>
      <c r="D109" s="8">
        <v>88.378597948683094</v>
      </c>
      <c r="E109" s="8">
        <v>36.448562002198997</v>
      </c>
      <c r="F109" s="8">
        <v>43.078696701188498</v>
      </c>
      <c r="G109" s="1">
        <v>0</v>
      </c>
      <c r="H109" s="1">
        <v>0</v>
      </c>
      <c r="J109" s="43">
        <f>+[1]Economics!$D349</f>
        <v>88.378597948683108</v>
      </c>
      <c r="K109" s="16">
        <f t="shared" si="1"/>
        <v>0</v>
      </c>
    </row>
    <row r="110" spans="1:11" x14ac:dyDescent="0.3">
      <c r="A110" s="1">
        <v>2009</v>
      </c>
      <c r="B110" s="1">
        <v>1</v>
      </c>
      <c r="C110" s="16">
        <v>0.57949562682216005</v>
      </c>
      <c r="D110" s="8">
        <v>88.146510294273398</v>
      </c>
      <c r="E110" s="8">
        <v>24.483176423718501</v>
      </c>
      <c r="F110" s="8">
        <v>125.58110212552</v>
      </c>
      <c r="G110" s="1">
        <v>0</v>
      </c>
      <c r="H110" s="1">
        <v>0</v>
      </c>
      <c r="J110" s="43">
        <f>+[1]Economics!$D350</f>
        <v>88.14651029427344</v>
      </c>
      <c r="K110" s="16">
        <f t="shared" si="1"/>
        <v>0</v>
      </c>
    </row>
    <row r="111" spans="1:11" x14ac:dyDescent="0.3">
      <c r="A111" s="1">
        <v>2009</v>
      </c>
      <c r="B111" s="1">
        <v>2</v>
      </c>
      <c r="C111" s="16">
        <v>0.49758463696191901</v>
      </c>
      <c r="D111" s="8">
        <v>87.939836187291505</v>
      </c>
      <c r="E111" s="8">
        <v>18.1400865141438</v>
      </c>
      <c r="F111" s="8">
        <v>120.20204050590399</v>
      </c>
      <c r="G111" s="1">
        <v>0</v>
      </c>
      <c r="H111" s="1">
        <v>0</v>
      </c>
      <c r="J111" s="43">
        <f>+[1]Economics!$D351</f>
        <v>87.939836187291533</v>
      </c>
      <c r="K111" s="16">
        <f t="shared" si="1"/>
        <v>0</v>
      </c>
    </row>
    <row r="112" spans="1:11" x14ac:dyDescent="0.3">
      <c r="A112" s="1">
        <v>2009</v>
      </c>
      <c r="B112" s="1">
        <v>3</v>
      </c>
      <c r="C112" s="16">
        <v>0.53345380947099796</v>
      </c>
      <c r="D112" s="8">
        <v>87.737249929491597</v>
      </c>
      <c r="E112" s="8">
        <v>49.882568605072898</v>
      </c>
      <c r="F112" s="8">
        <v>42.947968805174298</v>
      </c>
      <c r="G112" s="1">
        <v>0</v>
      </c>
      <c r="H112" s="1">
        <v>0</v>
      </c>
      <c r="J112" s="43">
        <f>+[1]Economics!$D352</f>
        <v>87.737249929491611</v>
      </c>
      <c r="K112" s="16">
        <f t="shared" si="1"/>
        <v>0</v>
      </c>
    </row>
    <row r="113" spans="1:17" x14ac:dyDescent="0.3">
      <c r="A113" s="1">
        <v>2009</v>
      </c>
      <c r="B113" s="1">
        <v>4</v>
      </c>
      <c r="C113" s="16">
        <v>0.55627320832853899</v>
      </c>
      <c r="D113" s="8">
        <v>87.431008924986799</v>
      </c>
      <c r="E113" s="8">
        <v>126.255234755944</v>
      </c>
      <c r="F113" s="8">
        <v>14.754047231067901</v>
      </c>
      <c r="G113" s="1">
        <v>0</v>
      </c>
      <c r="H113" s="1">
        <v>0</v>
      </c>
      <c r="J113" s="43">
        <f>+[1]Economics!$D353</f>
        <v>87.431008924986813</v>
      </c>
      <c r="K113" s="16">
        <f t="shared" si="1"/>
        <v>0</v>
      </c>
    </row>
    <row r="114" spans="1:17" x14ac:dyDescent="0.3">
      <c r="A114" s="1">
        <v>2009</v>
      </c>
      <c r="B114" s="1">
        <v>5</v>
      </c>
      <c r="C114" s="16">
        <v>0.59614282358468396</v>
      </c>
      <c r="D114" s="8">
        <v>87.017501877714906</v>
      </c>
      <c r="E114" s="8">
        <v>193.36367005912101</v>
      </c>
      <c r="F114" s="8">
        <v>0</v>
      </c>
      <c r="G114" s="1">
        <v>0</v>
      </c>
      <c r="H114" s="1">
        <v>0</v>
      </c>
      <c r="J114" s="43">
        <f>+[1]Economics!$D354</f>
        <v>87.017501877714935</v>
      </c>
      <c r="K114" s="16">
        <f t="shared" si="1"/>
        <v>0</v>
      </c>
    </row>
    <row r="115" spans="1:17" x14ac:dyDescent="0.3">
      <c r="A115" s="1">
        <v>2009</v>
      </c>
      <c r="B115" s="1">
        <v>6</v>
      </c>
      <c r="C115" s="16">
        <v>0.69789108311121695</v>
      </c>
      <c r="D115" s="8">
        <v>86.5526559424532</v>
      </c>
      <c r="E115" s="8">
        <v>290.69629221537099</v>
      </c>
      <c r="F115" s="8">
        <v>0</v>
      </c>
      <c r="G115" s="1">
        <v>0</v>
      </c>
      <c r="H115" s="1">
        <v>0</v>
      </c>
      <c r="J115" s="43">
        <f>+[1]Economics!$D355</f>
        <v>86.552655942453171</v>
      </c>
      <c r="K115" s="16">
        <f t="shared" si="1"/>
        <v>0</v>
      </c>
    </row>
    <row r="116" spans="1:17" x14ac:dyDescent="0.3">
      <c r="A116" s="1">
        <v>2009</v>
      </c>
      <c r="B116" s="1">
        <v>7</v>
      </c>
      <c r="C116" s="16">
        <v>0.76051254303984395</v>
      </c>
      <c r="D116" s="8">
        <v>86.175983702957296</v>
      </c>
      <c r="E116" s="8">
        <v>318.41148260028501</v>
      </c>
      <c r="F116" s="8">
        <v>0</v>
      </c>
      <c r="G116" s="1">
        <v>0</v>
      </c>
      <c r="H116" s="1">
        <v>0</v>
      </c>
      <c r="J116" s="43">
        <f>+[1]Economics!$D356</f>
        <v>86.175983702957311</v>
      </c>
      <c r="K116" s="16">
        <f t="shared" si="1"/>
        <v>0</v>
      </c>
    </row>
    <row r="117" spans="1:17" x14ac:dyDescent="0.3">
      <c r="A117" s="1">
        <v>2009</v>
      </c>
      <c r="B117" s="1">
        <v>8</v>
      </c>
      <c r="C117" s="16">
        <v>0.70939382917345695</v>
      </c>
      <c r="D117" s="8">
        <v>85.956666404050793</v>
      </c>
      <c r="E117" s="8">
        <v>356.05452345394701</v>
      </c>
      <c r="F117" s="8">
        <v>0</v>
      </c>
      <c r="G117" s="1">
        <v>0</v>
      </c>
      <c r="H117" s="1">
        <v>0</v>
      </c>
      <c r="J117" s="43">
        <f>+[1]Economics!$D357</f>
        <v>85.956666404050765</v>
      </c>
      <c r="K117" s="16">
        <f t="shared" si="1"/>
        <v>0</v>
      </c>
    </row>
    <row r="118" spans="1:17" x14ac:dyDescent="0.3">
      <c r="A118" s="1">
        <v>2009</v>
      </c>
      <c r="B118" s="1">
        <v>9</v>
      </c>
      <c r="C118" s="16">
        <v>0.70959949077020801</v>
      </c>
      <c r="D118" s="8">
        <v>85.927701149218805</v>
      </c>
      <c r="E118" s="8">
        <v>310.26409597365</v>
      </c>
      <c r="F118" s="8">
        <v>0</v>
      </c>
      <c r="G118" s="1">
        <v>0</v>
      </c>
      <c r="H118" s="1">
        <v>0</v>
      </c>
      <c r="J118" s="43">
        <f>+[1]Economics!$D358</f>
        <v>85.927701149218791</v>
      </c>
      <c r="K118" s="16">
        <f t="shared" si="1"/>
        <v>0</v>
      </c>
    </row>
    <row r="119" spans="1:17" x14ac:dyDescent="0.3">
      <c r="A119" s="1">
        <v>2009</v>
      </c>
      <c r="B119" s="1">
        <v>10</v>
      </c>
      <c r="C119" s="16">
        <v>0.69691385960400998</v>
      </c>
      <c r="D119" s="8">
        <v>86.079902312355003</v>
      </c>
      <c r="E119" s="8">
        <v>253.98000492253999</v>
      </c>
      <c r="F119" s="8">
        <v>7.8255867955241296</v>
      </c>
      <c r="G119" s="1">
        <v>0</v>
      </c>
      <c r="H119" s="1">
        <v>0</v>
      </c>
      <c r="J119" s="43">
        <f>+[1]Economics!$D359</f>
        <v>86.079902312355046</v>
      </c>
      <c r="K119" s="16">
        <f t="shared" si="1"/>
        <v>0</v>
      </c>
    </row>
    <row r="120" spans="1:17" x14ac:dyDescent="0.3">
      <c r="A120" s="1">
        <v>2009</v>
      </c>
      <c r="B120" s="1">
        <v>11</v>
      </c>
      <c r="C120" s="16">
        <v>0.61457536024925397</v>
      </c>
      <c r="D120" s="8">
        <v>86.410782290363301</v>
      </c>
      <c r="E120" s="8">
        <v>124.51115722310399</v>
      </c>
      <c r="F120" s="8">
        <v>23.5727007444682</v>
      </c>
      <c r="G120" s="1">
        <v>0</v>
      </c>
      <c r="H120" s="1">
        <v>0</v>
      </c>
      <c r="J120" s="43">
        <f>+[1]Economics!$D360</f>
        <v>86.410782290363258</v>
      </c>
      <c r="K120" s="16">
        <f t="shared" si="1"/>
        <v>0</v>
      </c>
    </row>
    <row r="121" spans="1:17" x14ac:dyDescent="0.3">
      <c r="A121" s="1">
        <v>2009</v>
      </c>
      <c r="B121" s="1">
        <v>12</v>
      </c>
      <c r="C121" s="16">
        <v>0.617732707313847</v>
      </c>
      <c r="D121" s="8">
        <v>86.844052914479207</v>
      </c>
      <c r="E121" s="8">
        <v>64.378981964781005</v>
      </c>
      <c r="F121" s="8">
        <v>50.576373705213797</v>
      </c>
      <c r="G121" s="1">
        <v>0</v>
      </c>
      <c r="H121" s="1">
        <v>0</v>
      </c>
      <c r="J121" s="43">
        <f>+[1]Economics!$D361</f>
        <v>86.844052914479221</v>
      </c>
      <c r="K121" s="16">
        <f t="shared" si="1"/>
        <v>0</v>
      </c>
    </row>
    <row r="122" spans="1:17" x14ac:dyDescent="0.3">
      <c r="A122" s="1">
        <v>2010</v>
      </c>
      <c r="B122" s="1">
        <v>1</v>
      </c>
      <c r="C122" s="16">
        <v>0.66731247460382004</v>
      </c>
      <c r="D122" s="8">
        <v>87.340625075378</v>
      </c>
      <c r="E122" s="8">
        <v>18.124593485966699</v>
      </c>
      <c r="F122" s="8">
        <v>275.40272710222303</v>
      </c>
      <c r="G122" s="1">
        <v>0</v>
      </c>
      <c r="H122" s="1">
        <v>0</v>
      </c>
      <c r="J122" s="43">
        <f>+[1]Economics!$D362</f>
        <v>87.340625075377972</v>
      </c>
      <c r="K122" s="16">
        <f t="shared" si="1"/>
        <v>0</v>
      </c>
      <c r="M122" s="43">
        <f>+[2]Economics!$D362</f>
        <v>87.206769300149645</v>
      </c>
      <c r="N122" s="18"/>
      <c r="O122" s="46"/>
      <c r="P122" s="46"/>
      <c r="Q122" s="46"/>
    </row>
    <row r="123" spans="1:17" x14ac:dyDescent="0.3">
      <c r="A123" s="1">
        <v>2010</v>
      </c>
      <c r="B123" s="1">
        <v>2</v>
      </c>
      <c r="C123" s="16">
        <v>0.55715721474228197</v>
      </c>
      <c r="D123" s="8">
        <v>87.822805365414794</v>
      </c>
      <c r="E123" s="8">
        <v>10.0912721542049</v>
      </c>
      <c r="F123" s="8">
        <v>158.64482318120201</v>
      </c>
      <c r="G123" s="1">
        <v>0</v>
      </c>
      <c r="H123" s="1">
        <v>0</v>
      </c>
      <c r="J123" s="43">
        <f>+[1]Economics!$D363</f>
        <v>87.822805365414808</v>
      </c>
      <c r="K123" s="16">
        <f t="shared" si="1"/>
        <v>0</v>
      </c>
      <c r="M123" s="43">
        <f>+[2]Economics!$D363</f>
        <v>87.672581845638632</v>
      </c>
      <c r="N123" s="18"/>
      <c r="O123" s="46"/>
      <c r="P123" s="46"/>
      <c r="Q123" s="46"/>
    </row>
    <row r="124" spans="1:17" x14ac:dyDescent="0.3">
      <c r="A124" s="1">
        <v>2010</v>
      </c>
      <c r="B124" s="1">
        <v>3</v>
      </c>
      <c r="C124" s="16">
        <v>0.53791344837030997</v>
      </c>
      <c r="D124" s="8">
        <v>88.207462924066903</v>
      </c>
      <c r="E124" s="8">
        <v>14.192357639291499</v>
      </c>
      <c r="F124" s="8">
        <v>152.51385483672701</v>
      </c>
      <c r="G124" s="1">
        <v>0</v>
      </c>
      <c r="H124" s="1">
        <v>0</v>
      </c>
      <c r="J124" s="43">
        <f>+[1]Economics!$D364</f>
        <v>88.207462924066945</v>
      </c>
      <c r="K124" s="16">
        <f t="shared" si="1"/>
        <v>0</v>
      </c>
      <c r="M124" s="43">
        <f>+[2]Economics!$D364</f>
        <v>88.030030951859544</v>
      </c>
      <c r="N124" s="18"/>
      <c r="O124" s="46"/>
      <c r="P124" s="46"/>
      <c r="Q124" s="46"/>
    </row>
    <row r="125" spans="1:17" x14ac:dyDescent="0.3">
      <c r="A125" s="1">
        <v>2010</v>
      </c>
      <c r="B125" s="1">
        <v>4</v>
      </c>
      <c r="C125" s="16">
        <v>0.55292343450916004</v>
      </c>
      <c r="D125" s="8">
        <v>88.538680104916097</v>
      </c>
      <c r="E125" s="8">
        <v>81.765451730198606</v>
      </c>
      <c r="F125" s="8">
        <v>11.34792079134</v>
      </c>
      <c r="G125" s="1">
        <v>0</v>
      </c>
      <c r="H125" s="1">
        <v>0</v>
      </c>
      <c r="J125" s="43">
        <f>+[1]Economics!$D365</f>
        <v>88.538680104916068</v>
      </c>
      <c r="K125" s="16">
        <f t="shared" si="1"/>
        <v>0</v>
      </c>
      <c r="M125" s="43">
        <f>+[2]Economics!$D365</f>
        <v>88.354196102082085</v>
      </c>
      <c r="N125" s="18"/>
      <c r="O125" s="46"/>
      <c r="P125" s="46"/>
      <c r="Q125" s="46"/>
    </row>
    <row r="126" spans="1:17" x14ac:dyDescent="0.3">
      <c r="A126" s="1">
        <v>2010</v>
      </c>
      <c r="B126" s="1">
        <v>5</v>
      </c>
      <c r="C126" s="16">
        <v>0.60658112216694304</v>
      </c>
      <c r="D126" s="8">
        <v>88.742435273481206</v>
      </c>
      <c r="E126" s="8">
        <v>235.20518287858101</v>
      </c>
      <c r="F126" s="8">
        <v>0</v>
      </c>
      <c r="G126" s="1">
        <v>0</v>
      </c>
      <c r="H126" s="1">
        <v>0</v>
      </c>
      <c r="J126" s="43">
        <f>+[1]Economics!$D366</f>
        <v>88.742435273481192</v>
      </c>
      <c r="K126" s="16">
        <f t="shared" si="1"/>
        <v>0</v>
      </c>
      <c r="M126" s="43">
        <f>+[2]Economics!$D366</f>
        <v>88.599676102909967</v>
      </c>
      <c r="N126" s="18"/>
      <c r="O126" s="46"/>
      <c r="P126" s="46"/>
      <c r="Q126" s="46"/>
    </row>
    <row r="127" spans="1:17" x14ac:dyDescent="0.3">
      <c r="A127" s="1">
        <v>2010</v>
      </c>
      <c r="B127" s="1">
        <v>6</v>
      </c>
      <c r="C127" s="16">
        <v>0.67018821423654096</v>
      </c>
      <c r="D127" s="8">
        <v>88.876841160939406</v>
      </c>
      <c r="E127" s="8">
        <v>361.45504892939999</v>
      </c>
      <c r="F127" s="8">
        <v>0</v>
      </c>
      <c r="G127" s="1">
        <v>0</v>
      </c>
      <c r="H127" s="1">
        <v>0</v>
      </c>
      <c r="J127" s="43">
        <f>+[1]Economics!$D367</f>
        <v>88.876841160939435</v>
      </c>
      <c r="K127" s="16">
        <f t="shared" si="1"/>
        <v>0</v>
      </c>
      <c r="M127" s="43">
        <f>+[2]Economics!$D367</f>
        <v>88.807961023686261</v>
      </c>
      <c r="N127" s="18"/>
      <c r="O127" s="46"/>
      <c r="P127" s="46"/>
      <c r="Q127" s="46"/>
    </row>
    <row r="128" spans="1:17" x14ac:dyDescent="0.3">
      <c r="A128" s="1">
        <v>2010</v>
      </c>
      <c r="B128" s="1">
        <v>7</v>
      </c>
      <c r="C128" s="16">
        <v>0.70806629910406604</v>
      </c>
      <c r="D128" s="8">
        <v>88.992625631814903</v>
      </c>
      <c r="E128" s="8">
        <v>352.69258151610597</v>
      </c>
      <c r="F128" s="8">
        <v>0</v>
      </c>
      <c r="G128" s="1">
        <v>0</v>
      </c>
      <c r="H128" s="1">
        <v>0</v>
      </c>
      <c r="J128" s="43">
        <f>+[1]Economics!$D368</f>
        <v>88.992625631814889</v>
      </c>
      <c r="K128" s="16">
        <f t="shared" si="1"/>
        <v>0</v>
      </c>
      <c r="M128" s="43">
        <f>+[2]Economics!$D368</f>
        <v>88.995005251887278</v>
      </c>
      <c r="N128" s="18"/>
      <c r="O128" s="46"/>
      <c r="P128" s="46"/>
      <c r="Q128" s="46"/>
    </row>
    <row r="129" spans="1:17" x14ac:dyDescent="0.3">
      <c r="A129" s="1">
        <v>2010</v>
      </c>
      <c r="B129" s="1">
        <v>8</v>
      </c>
      <c r="C129" s="16">
        <v>0.71768174154312903</v>
      </c>
      <c r="D129" s="8">
        <v>89.139696853100304</v>
      </c>
      <c r="E129" s="8">
        <v>362.03321597310298</v>
      </c>
      <c r="F129" s="8">
        <v>0</v>
      </c>
      <c r="G129" s="1">
        <v>0</v>
      </c>
      <c r="H129" s="1">
        <v>0</v>
      </c>
      <c r="J129" s="43">
        <f>+[1]Economics!$D369</f>
        <v>89.139696853100318</v>
      </c>
      <c r="K129" s="16">
        <f t="shared" si="1"/>
        <v>0</v>
      </c>
      <c r="M129" s="43">
        <f>+[2]Economics!$D369</f>
        <v>89.194216038374776</v>
      </c>
      <c r="N129" s="18"/>
      <c r="O129" s="46"/>
      <c r="P129" s="46"/>
      <c r="Q129" s="46"/>
    </row>
    <row r="130" spans="1:17" x14ac:dyDescent="0.3">
      <c r="A130" s="1">
        <v>2010</v>
      </c>
      <c r="B130" s="1">
        <v>9</v>
      </c>
      <c r="C130" s="16">
        <v>0.73570869395416005</v>
      </c>
      <c r="D130" s="8">
        <v>89.279258085281697</v>
      </c>
      <c r="E130" s="8">
        <v>329.82039538151997</v>
      </c>
      <c r="F130" s="8">
        <v>0</v>
      </c>
      <c r="G130" s="1">
        <v>0</v>
      </c>
      <c r="H130" s="1">
        <v>0</v>
      </c>
      <c r="J130" s="43">
        <f>+[1]Economics!$D370</f>
        <v>89.279258085281683</v>
      </c>
      <c r="K130" s="16">
        <f t="shared" si="1"/>
        <v>0</v>
      </c>
      <c r="M130" s="43">
        <f>+[2]Economics!$D370</f>
        <v>89.382061889460331</v>
      </c>
      <c r="N130" s="18"/>
      <c r="O130" s="46"/>
      <c r="P130" s="46"/>
      <c r="Q130" s="46"/>
    </row>
    <row r="131" spans="1:17" x14ac:dyDescent="0.3">
      <c r="A131" s="1">
        <v>2010</v>
      </c>
      <c r="B131" s="1">
        <v>10</v>
      </c>
      <c r="C131" s="16">
        <v>0.661909440379993</v>
      </c>
      <c r="D131" s="8">
        <v>89.355729273302401</v>
      </c>
      <c r="E131" s="8">
        <v>175.64700209624201</v>
      </c>
      <c r="F131" s="8">
        <v>0.44350722722807101</v>
      </c>
      <c r="G131" s="1">
        <v>0</v>
      </c>
      <c r="H131" s="1">
        <v>0</v>
      </c>
      <c r="J131" s="43">
        <f>+[1]Economics!$D371</f>
        <v>89.355729273302373</v>
      </c>
      <c r="K131" s="16">
        <f t="shared" si="1"/>
        <v>0</v>
      </c>
      <c r="M131" s="43">
        <f>+[2]Economics!$D371</f>
        <v>89.527680774716941</v>
      </c>
      <c r="N131" s="18"/>
      <c r="O131" s="46"/>
      <c r="P131" s="46"/>
      <c r="Q131" s="46"/>
    </row>
    <row r="132" spans="1:17" x14ac:dyDescent="0.3">
      <c r="A132" s="1">
        <v>2010</v>
      </c>
      <c r="B132" s="1">
        <v>11</v>
      </c>
      <c r="C132" s="16">
        <v>0.57504748219607305</v>
      </c>
      <c r="D132" s="8">
        <v>89.337949776536902</v>
      </c>
      <c r="E132" s="8">
        <v>88.251825721408693</v>
      </c>
      <c r="F132" s="8">
        <v>30.865949640609301</v>
      </c>
      <c r="G132" s="1">
        <v>0</v>
      </c>
      <c r="H132" s="1">
        <v>0</v>
      </c>
      <c r="J132" s="43">
        <f>+[1]Economics!$D372</f>
        <v>89.337949776536931</v>
      </c>
      <c r="K132" s="16">
        <f t="shared" si="1"/>
        <v>0</v>
      </c>
      <c r="M132" s="43">
        <f>+[2]Economics!$D372</f>
        <v>89.621237240523598</v>
      </c>
      <c r="N132" s="18"/>
      <c r="O132" s="46"/>
      <c r="P132" s="46"/>
      <c r="Q132" s="46"/>
    </row>
    <row r="133" spans="1:17" x14ac:dyDescent="0.3">
      <c r="A133" s="1">
        <v>2010</v>
      </c>
      <c r="B133" s="1">
        <v>12</v>
      </c>
      <c r="C133" s="16">
        <v>0.58727173350585105</v>
      </c>
      <c r="D133" s="8">
        <v>89.254796493947794</v>
      </c>
      <c r="E133" s="8">
        <v>10.862833711145299</v>
      </c>
      <c r="F133" s="8">
        <v>270.33875317322202</v>
      </c>
      <c r="G133" s="1">
        <v>0</v>
      </c>
      <c r="H133" s="1">
        <v>0</v>
      </c>
      <c r="J133" s="43">
        <f>+[1]Economics!$D373</f>
        <v>89.254796493947836</v>
      </c>
      <c r="K133" s="16">
        <f t="shared" si="1"/>
        <v>0</v>
      </c>
      <c r="M133" s="43">
        <f>+[2]Economics!$D373</f>
        <v>89.66256441716331</v>
      </c>
      <c r="N133" s="18"/>
      <c r="O133" s="46"/>
      <c r="P133" s="46"/>
      <c r="Q133" s="46"/>
    </row>
    <row r="134" spans="1:17" x14ac:dyDescent="0.3">
      <c r="A134" s="1">
        <v>2011</v>
      </c>
      <c r="B134" s="1">
        <v>1</v>
      </c>
      <c r="C134" s="16">
        <v>0.60554948901021999</v>
      </c>
      <c r="D134" s="8">
        <v>89.145425529699097</v>
      </c>
      <c r="E134" s="8">
        <v>14.0875064688923</v>
      </c>
      <c r="F134" s="8">
        <v>134.008412261361</v>
      </c>
      <c r="G134" s="1">
        <v>0</v>
      </c>
      <c r="H134" s="1">
        <v>0</v>
      </c>
      <c r="J134" s="43">
        <f>+[1]Economics!$D374</f>
        <v>89.145425529699125</v>
      </c>
      <c r="K134" s="16">
        <f t="shared" ref="K134:K197" si="2">+J134-D134</f>
        <v>0</v>
      </c>
      <c r="M134" s="43">
        <f>+[2]Economics!$D374</f>
        <v>89.666759665449518</v>
      </c>
      <c r="N134" s="18"/>
      <c r="O134" s="46"/>
      <c r="P134" s="46"/>
      <c r="Q134" s="46"/>
    </row>
    <row r="135" spans="1:17" x14ac:dyDescent="0.3">
      <c r="A135" s="1">
        <v>2011</v>
      </c>
      <c r="B135" s="1">
        <v>2</v>
      </c>
      <c r="C135" s="16">
        <v>0.52652988103568898</v>
      </c>
      <c r="D135" s="8">
        <v>89.050742660260497</v>
      </c>
      <c r="E135" s="8">
        <v>33.297629086731099</v>
      </c>
      <c r="F135" s="8">
        <v>66.010775784611099</v>
      </c>
      <c r="G135" s="1">
        <v>0</v>
      </c>
      <c r="H135" s="1">
        <v>0</v>
      </c>
      <c r="J135" s="43">
        <f>+[1]Economics!$D375</f>
        <v>89.050742660260468</v>
      </c>
      <c r="K135" s="16">
        <f t="shared" si="2"/>
        <v>0</v>
      </c>
      <c r="M135" s="43">
        <f>+[2]Economics!$D375</f>
        <v>89.64373226644426</v>
      </c>
      <c r="N135" s="18"/>
      <c r="O135" s="46"/>
      <c r="P135" s="46"/>
      <c r="Q135" s="46"/>
    </row>
    <row r="136" spans="1:17" x14ac:dyDescent="0.3">
      <c r="A136" s="1">
        <v>2011</v>
      </c>
      <c r="B136" s="1">
        <v>3</v>
      </c>
      <c r="C136" s="16">
        <v>0.54841939582156995</v>
      </c>
      <c r="D136" s="8">
        <v>88.987903063334201</v>
      </c>
      <c r="E136" s="8">
        <v>71.929921377919001</v>
      </c>
      <c r="F136" s="8">
        <v>28.6163570585685</v>
      </c>
      <c r="G136" s="1">
        <v>0</v>
      </c>
      <c r="H136" s="1">
        <v>0</v>
      </c>
      <c r="J136" s="43">
        <f>+[1]Economics!$D376</f>
        <v>88.987903063334201</v>
      </c>
      <c r="K136" s="16">
        <f t="shared" si="2"/>
        <v>0</v>
      </c>
      <c r="M136" s="43">
        <f>+[2]Economics!$D376</f>
        <v>89.607598222112159</v>
      </c>
      <c r="N136" s="18"/>
      <c r="O136" s="46"/>
      <c r="P136" s="46"/>
      <c r="Q136" s="46"/>
    </row>
    <row r="137" spans="1:17" x14ac:dyDescent="0.3">
      <c r="A137" s="1">
        <v>2011</v>
      </c>
      <c r="B137" s="1">
        <v>4</v>
      </c>
      <c r="C137" s="16">
        <v>0.61783926569506697</v>
      </c>
      <c r="D137" s="8">
        <v>88.948124596465405</v>
      </c>
      <c r="E137" s="8">
        <v>194.056802061459</v>
      </c>
      <c r="F137" s="8">
        <v>0.89275262751143103</v>
      </c>
      <c r="G137" s="1">
        <v>0</v>
      </c>
      <c r="H137" s="1">
        <v>0</v>
      </c>
      <c r="J137" s="43">
        <f>+[1]Economics!$D377</f>
        <v>88.948124596465391</v>
      </c>
      <c r="K137" s="16">
        <f t="shared" si="2"/>
        <v>0</v>
      </c>
      <c r="M137" s="43">
        <f>+[2]Economics!$D377</f>
        <v>89.558964776034543</v>
      </c>
      <c r="N137" s="18"/>
      <c r="O137" s="46"/>
      <c r="P137" s="46"/>
      <c r="Q137" s="46"/>
    </row>
    <row r="138" spans="1:17" x14ac:dyDescent="0.3">
      <c r="A138" s="1">
        <v>2011</v>
      </c>
      <c r="B138" s="1">
        <v>5</v>
      </c>
      <c r="C138" s="16">
        <v>0.65635456062291397</v>
      </c>
      <c r="D138" s="8">
        <v>88.935755752687697</v>
      </c>
      <c r="E138" s="8">
        <v>225.86808616688501</v>
      </c>
      <c r="F138" s="8">
        <v>4.5538719540338902E-3</v>
      </c>
      <c r="G138" s="1">
        <v>0</v>
      </c>
      <c r="H138" s="1">
        <v>0</v>
      </c>
      <c r="J138" s="43">
        <f>+[1]Economics!$D378</f>
        <v>88.935755752687683</v>
      </c>
      <c r="K138" s="16">
        <f t="shared" si="2"/>
        <v>0</v>
      </c>
      <c r="M138" s="43">
        <f>+[2]Economics!$D378</f>
        <v>89.514267200207527</v>
      </c>
      <c r="N138" s="18"/>
      <c r="O138" s="46"/>
      <c r="P138" s="46"/>
      <c r="Q138" s="46"/>
    </row>
    <row r="139" spans="1:17" x14ac:dyDescent="0.3">
      <c r="A139" s="1">
        <v>2011</v>
      </c>
      <c r="B139" s="1">
        <v>6</v>
      </c>
      <c r="C139" s="16">
        <v>0.65919787739142599</v>
      </c>
      <c r="D139" s="8">
        <v>88.910618674970607</v>
      </c>
      <c r="E139" s="8">
        <v>319.23238938915301</v>
      </c>
      <c r="F139" s="8">
        <v>0</v>
      </c>
      <c r="G139" s="1">
        <v>0</v>
      </c>
      <c r="H139" s="1">
        <v>0</v>
      </c>
      <c r="J139" s="43">
        <f>+[1]Economics!$D379</f>
        <v>88.91061867497055</v>
      </c>
      <c r="K139" s="16">
        <f t="shared" si="2"/>
        <v>0</v>
      </c>
      <c r="M139" s="43">
        <f>+[2]Economics!$D379</f>
        <v>89.493983946913644</v>
      </c>
      <c r="N139" s="18"/>
      <c r="O139" s="46"/>
      <c r="P139" s="46"/>
      <c r="Q139" s="46"/>
    </row>
    <row r="140" spans="1:17" x14ac:dyDescent="0.3">
      <c r="A140" s="1">
        <v>2011</v>
      </c>
      <c r="B140" s="1">
        <v>7</v>
      </c>
      <c r="C140" s="16">
        <v>0.67631721928113697</v>
      </c>
      <c r="D140" s="8">
        <v>88.828066097352206</v>
      </c>
      <c r="E140" s="8">
        <v>370.40277656987001</v>
      </c>
      <c r="F140" s="8">
        <v>0</v>
      </c>
      <c r="G140" s="1">
        <v>0</v>
      </c>
      <c r="H140" s="1">
        <v>0</v>
      </c>
      <c r="J140" s="43">
        <f>+[1]Economics!$D380</f>
        <v>88.828066097352206</v>
      </c>
      <c r="K140" s="16">
        <f t="shared" si="2"/>
        <v>0</v>
      </c>
      <c r="M140" s="43">
        <f>+[2]Economics!$D380</f>
        <v>89.524676891197018</v>
      </c>
      <c r="N140" s="18"/>
      <c r="O140" s="46"/>
      <c r="P140" s="46"/>
      <c r="Q140" s="46"/>
    </row>
    <row r="141" spans="1:17" x14ac:dyDescent="0.3">
      <c r="A141" s="1">
        <v>2011</v>
      </c>
      <c r="B141" s="1">
        <v>8</v>
      </c>
      <c r="C141" s="16">
        <v>0.71408885793871901</v>
      </c>
      <c r="D141" s="8">
        <v>88.659583486641495</v>
      </c>
      <c r="E141" s="8">
        <v>342.38255905343999</v>
      </c>
      <c r="F141" s="8">
        <v>0</v>
      </c>
      <c r="G141" s="1">
        <v>0</v>
      </c>
      <c r="H141" s="1">
        <v>0</v>
      </c>
      <c r="J141" s="43">
        <f>+[1]Economics!$D381</f>
        <v>88.659583486641509</v>
      </c>
      <c r="K141" s="16">
        <f t="shared" si="2"/>
        <v>0</v>
      </c>
      <c r="M141" s="43">
        <f>+[2]Economics!$D381</f>
        <v>89.608093187465016</v>
      </c>
      <c r="N141" s="18"/>
      <c r="O141" s="46"/>
      <c r="P141" s="46"/>
      <c r="Q141" s="46"/>
    </row>
    <row r="142" spans="1:17" x14ac:dyDescent="0.3">
      <c r="A142" s="1">
        <v>2011</v>
      </c>
      <c r="B142" s="1">
        <v>9</v>
      </c>
      <c r="C142" s="16">
        <v>0.766991706979959</v>
      </c>
      <c r="D142" s="8">
        <v>88.482858996167806</v>
      </c>
      <c r="E142" s="8">
        <v>298.65346555739399</v>
      </c>
      <c r="F142" s="8">
        <v>0</v>
      </c>
      <c r="G142" s="1">
        <v>0</v>
      </c>
      <c r="H142" s="1">
        <v>0</v>
      </c>
      <c r="J142" s="43">
        <f>+[1]Economics!$D382</f>
        <v>88.482858996167806</v>
      </c>
      <c r="K142" s="16">
        <f t="shared" si="2"/>
        <v>0</v>
      </c>
      <c r="M142" s="43">
        <f>+[2]Economics!$D382</f>
        <v>89.638476085260208</v>
      </c>
      <c r="N142" s="18"/>
      <c r="O142" s="46"/>
      <c r="P142" s="46"/>
      <c r="Q142" s="46"/>
    </row>
    <row r="143" spans="1:17" x14ac:dyDescent="0.3">
      <c r="A143" s="1">
        <v>2011</v>
      </c>
      <c r="B143" s="1">
        <v>10</v>
      </c>
      <c r="C143" s="16">
        <v>0.67525114599249902</v>
      </c>
      <c r="D143" s="8">
        <v>88.3990812744279</v>
      </c>
      <c r="E143" s="8">
        <v>161.51919520840701</v>
      </c>
      <c r="F143" s="8">
        <v>4.60736487579151</v>
      </c>
      <c r="G143" s="1">
        <v>0</v>
      </c>
      <c r="H143" s="1">
        <v>0</v>
      </c>
      <c r="J143" s="43">
        <f>+[1]Economics!$D383</f>
        <v>88.399081274427928</v>
      </c>
      <c r="K143" s="16">
        <f t="shared" si="2"/>
        <v>0</v>
      </c>
      <c r="M143" s="43">
        <f>+[2]Economics!$D383</f>
        <v>89.493228524553416</v>
      </c>
      <c r="N143" s="18"/>
      <c r="O143" s="46"/>
      <c r="P143" s="46"/>
      <c r="Q143" s="46"/>
    </row>
    <row r="144" spans="1:17" x14ac:dyDescent="0.3">
      <c r="A144" s="1">
        <v>2011</v>
      </c>
      <c r="B144" s="1">
        <v>11</v>
      </c>
      <c r="C144" s="16">
        <v>0.62696542553191503</v>
      </c>
      <c r="D144" s="8">
        <v>88.470501390307504</v>
      </c>
      <c r="E144" s="8">
        <v>81.388173550047895</v>
      </c>
      <c r="F144" s="8">
        <v>13.280460257928601</v>
      </c>
      <c r="G144" s="1">
        <v>0</v>
      </c>
      <c r="H144" s="1">
        <v>0</v>
      </c>
      <c r="J144" s="43">
        <f>+[1]Economics!$D384</f>
        <v>88.470501390307533</v>
      </c>
      <c r="K144" s="16">
        <f t="shared" si="2"/>
        <v>0</v>
      </c>
      <c r="M144" s="43">
        <f>+[2]Economics!$D384</f>
        <v>89.097621402000556</v>
      </c>
      <c r="N144" s="18"/>
      <c r="O144" s="46"/>
      <c r="P144" s="46"/>
      <c r="Q144" s="46"/>
    </row>
    <row r="145" spans="1:17" x14ac:dyDescent="0.3">
      <c r="A145" s="1">
        <v>2011</v>
      </c>
      <c r="B145" s="1">
        <v>12</v>
      </c>
      <c r="C145" s="16">
        <v>0.56442438749648005</v>
      </c>
      <c r="D145" s="8">
        <v>88.645349617448005</v>
      </c>
      <c r="E145" s="8">
        <v>47.9216318132518</v>
      </c>
      <c r="F145" s="8">
        <v>28.9623217147705</v>
      </c>
      <c r="G145" s="1">
        <v>0</v>
      </c>
      <c r="H145" s="1">
        <v>0</v>
      </c>
      <c r="J145" s="43">
        <f>+[1]Economics!$D385</f>
        <v>88.645349617448019</v>
      </c>
      <c r="K145" s="16">
        <f t="shared" si="2"/>
        <v>0</v>
      </c>
      <c r="M145" s="43">
        <f>+[2]Economics!$D385</f>
        <v>88.648825923842026</v>
      </c>
      <c r="N145" s="18"/>
      <c r="O145" s="46"/>
      <c r="P145" s="46"/>
      <c r="Q145" s="46"/>
    </row>
    <row r="146" spans="1:17" x14ac:dyDescent="0.3">
      <c r="A146" s="1">
        <v>2012</v>
      </c>
      <c r="B146" s="1">
        <v>1</v>
      </c>
      <c r="C146" s="16">
        <v>0.60335363429869404</v>
      </c>
      <c r="D146" s="8">
        <v>88.857821590663207</v>
      </c>
      <c r="E146" s="8">
        <v>27.1113494821915</v>
      </c>
      <c r="F146" s="8">
        <v>108.983258256786</v>
      </c>
      <c r="G146" s="1">
        <v>0</v>
      </c>
      <c r="H146" s="1">
        <v>0</v>
      </c>
      <c r="J146" s="43">
        <f>+[1]Economics!$D386</f>
        <v>88.857821590663207</v>
      </c>
      <c r="K146" s="16">
        <f t="shared" si="2"/>
        <v>0</v>
      </c>
      <c r="M146" s="43">
        <f>+[2]Economics!$D386</f>
        <v>88.354930310740315</v>
      </c>
      <c r="N146" s="18"/>
      <c r="O146" s="46"/>
      <c r="P146" s="46"/>
      <c r="Q146" s="46"/>
    </row>
    <row r="147" spans="1:17" x14ac:dyDescent="0.3">
      <c r="A147" s="1">
        <v>2012</v>
      </c>
      <c r="B147" s="1">
        <v>2</v>
      </c>
      <c r="C147" s="16">
        <v>0.52592030117914501</v>
      </c>
      <c r="D147" s="8">
        <v>89.026270449985205</v>
      </c>
      <c r="E147" s="8">
        <v>50.063863942660497</v>
      </c>
      <c r="F147" s="8">
        <v>35.001310990525603</v>
      </c>
      <c r="G147" s="1">
        <v>0</v>
      </c>
      <c r="H147" s="1">
        <v>0</v>
      </c>
      <c r="J147" s="43">
        <f>+[1]Economics!$D387</f>
        <v>89.026270449985176</v>
      </c>
      <c r="K147" s="16">
        <f t="shared" si="2"/>
        <v>0</v>
      </c>
      <c r="M147" s="43">
        <f>+[2]Economics!$D387</f>
        <v>88.388923966699878</v>
      </c>
      <c r="N147" s="18"/>
      <c r="O147" s="46"/>
      <c r="P147" s="46"/>
      <c r="Q147" s="46"/>
    </row>
    <row r="148" spans="1:17" x14ac:dyDescent="0.3">
      <c r="A148" s="1">
        <v>2012</v>
      </c>
      <c r="B148" s="1">
        <v>3</v>
      </c>
      <c r="C148" s="16">
        <v>0.54731203272675999</v>
      </c>
      <c r="D148" s="8">
        <v>89.083178856070802</v>
      </c>
      <c r="E148" s="8">
        <v>89.238204374581301</v>
      </c>
      <c r="F148" s="8">
        <v>8.8488975015420408</v>
      </c>
      <c r="G148" s="1">
        <v>0</v>
      </c>
      <c r="H148" s="1">
        <v>0</v>
      </c>
      <c r="J148" s="43">
        <f>+[1]Economics!$D388</f>
        <v>89.08317885607083</v>
      </c>
      <c r="K148" s="16">
        <f t="shared" si="2"/>
        <v>0</v>
      </c>
      <c r="M148" s="43">
        <f>+[2]Economics!$D388</f>
        <v>88.555239809562764</v>
      </c>
      <c r="N148" s="18"/>
      <c r="O148" s="46"/>
      <c r="P148" s="46"/>
      <c r="Q148" s="46"/>
    </row>
    <row r="149" spans="1:17" x14ac:dyDescent="0.3">
      <c r="A149" s="1">
        <v>2012</v>
      </c>
      <c r="B149" s="1">
        <v>4</v>
      </c>
      <c r="C149" s="16">
        <v>0.57073938629676302</v>
      </c>
      <c r="D149" s="8">
        <v>88.973646426855694</v>
      </c>
      <c r="E149" s="8">
        <v>106.453177474748</v>
      </c>
      <c r="F149" s="8">
        <v>7.0099191511434302</v>
      </c>
      <c r="G149" s="1">
        <v>0</v>
      </c>
      <c r="H149" s="1">
        <v>0</v>
      </c>
      <c r="J149" s="43">
        <f>+[1]Economics!$D389</f>
        <v>88.973646426855737</v>
      </c>
      <c r="K149" s="16">
        <f t="shared" si="2"/>
        <v>0</v>
      </c>
      <c r="M149" s="43">
        <f>+[2]Economics!$D389</f>
        <v>88.621439792136002</v>
      </c>
      <c r="N149" s="18"/>
      <c r="O149" s="46"/>
      <c r="P149" s="46"/>
      <c r="Q149" s="46"/>
    </row>
    <row r="150" spans="1:17" x14ac:dyDescent="0.3">
      <c r="A150" s="1">
        <v>2012</v>
      </c>
      <c r="B150" s="1">
        <v>5</v>
      </c>
      <c r="C150" s="16">
        <v>0.61202561231630503</v>
      </c>
      <c r="D150" s="8">
        <v>88.704795371259806</v>
      </c>
      <c r="E150" s="8">
        <v>202.05259632338499</v>
      </c>
      <c r="F150" s="8">
        <v>0</v>
      </c>
      <c r="G150" s="1">
        <v>0</v>
      </c>
      <c r="H150" s="1">
        <v>0</v>
      </c>
      <c r="J150" s="43">
        <f>+[1]Economics!$D390</f>
        <v>88.704795371259777</v>
      </c>
      <c r="K150" s="16">
        <f t="shared" si="2"/>
        <v>0</v>
      </c>
      <c r="M150" s="43">
        <f>+[2]Economics!$D390</f>
        <v>88.443328856346014</v>
      </c>
      <c r="N150" s="18"/>
      <c r="O150" s="46"/>
      <c r="P150" s="46"/>
      <c r="Q150" s="46"/>
    </row>
    <row r="151" spans="1:17" x14ac:dyDescent="0.3">
      <c r="A151" s="1">
        <v>2012</v>
      </c>
      <c r="B151" s="1">
        <v>6</v>
      </c>
      <c r="C151" s="16">
        <v>0.67531122236128505</v>
      </c>
      <c r="D151" s="8">
        <v>88.544312278598497</v>
      </c>
      <c r="E151" s="8">
        <v>276.45568441315498</v>
      </c>
      <c r="F151" s="8">
        <v>0</v>
      </c>
      <c r="G151" s="1">
        <v>0</v>
      </c>
      <c r="H151" s="1">
        <v>0</v>
      </c>
      <c r="J151" s="43">
        <f>+[1]Economics!$D391</f>
        <v>88.544312278598468</v>
      </c>
      <c r="K151" s="16">
        <f t="shared" si="2"/>
        <v>0</v>
      </c>
      <c r="M151" s="43">
        <f>+[2]Economics!$D391</f>
        <v>88.363105871080577</v>
      </c>
      <c r="N151" s="18"/>
      <c r="O151" s="46"/>
      <c r="P151" s="46"/>
      <c r="Q151" s="46"/>
    </row>
    <row r="152" spans="1:17" x14ac:dyDescent="0.3">
      <c r="A152" s="1">
        <v>2012</v>
      </c>
      <c r="B152" s="1">
        <v>7</v>
      </c>
      <c r="C152" s="16">
        <v>0.68762524380050205</v>
      </c>
      <c r="D152" s="8">
        <v>88.843898816434802</v>
      </c>
      <c r="E152" s="8">
        <v>321.707977339423</v>
      </c>
      <c r="F152" s="8">
        <v>0</v>
      </c>
      <c r="G152" s="1">
        <v>0</v>
      </c>
      <c r="H152" s="1">
        <v>0</v>
      </c>
      <c r="J152" s="43">
        <f>+[1]Economics!$D392</f>
        <v>88.843898816434816</v>
      </c>
      <c r="K152" s="16">
        <f t="shared" si="2"/>
        <v>0</v>
      </c>
      <c r="M152" s="43">
        <f>+[2]Economics!$D392</f>
        <v>88.846528943021653</v>
      </c>
      <c r="N152" s="18"/>
      <c r="O152" s="46"/>
      <c r="P152" s="46"/>
      <c r="Q152" s="46"/>
    </row>
    <row r="153" spans="1:17" x14ac:dyDescent="0.3">
      <c r="A153" s="1">
        <v>2012</v>
      </c>
      <c r="B153" s="1">
        <v>8</v>
      </c>
      <c r="C153" s="16">
        <v>0.69969348817917898</v>
      </c>
      <c r="D153" s="8">
        <v>89.791203500658199</v>
      </c>
      <c r="E153" s="8">
        <v>322.40717165394602</v>
      </c>
      <c r="F153" s="8">
        <v>0</v>
      </c>
      <c r="G153" s="1">
        <v>0</v>
      </c>
      <c r="H153" s="1">
        <v>0</v>
      </c>
      <c r="J153" s="43">
        <f>+[1]Economics!$D393</f>
        <v>89.791203500658156</v>
      </c>
      <c r="K153" s="16">
        <f t="shared" si="2"/>
        <v>0</v>
      </c>
      <c r="M153" s="43">
        <f>+[2]Economics!$D393</f>
        <v>90.161749498810494</v>
      </c>
      <c r="N153" s="18"/>
      <c r="O153" s="46"/>
      <c r="P153" s="46"/>
      <c r="Q153" s="46"/>
    </row>
    <row r="154" spans="1:17" x14ac:dyDescent="0.3">
      <c r="A154" s="1">
        <v>2012</v>
      </c>
      <c r="B154" s="1">
        <v>9</v>
      </c>
      <c r="C154" s="16">
        <v>0.73467611447440795</v>
      </c>
      <c r="D154" s="8">
        <v>90.813850818071799</v>
      </c>
      <c r="E154" s="8">
        <v>274.50677348457702</v>
      </c>
      <c r="F154" s="8">
        <v>0</v>
      </c>
      <c r="G154" s="1">
        <v>0</v>
      </c>
      <c r="H154" s="1">
        <v>0</v>
      </c>
      <c r="J154" s="43">
        <f>+[1]Economics!$D394</f>
        <v>90.813850818071771</v>
      </c>
      <c r="K154" s="16">
        <f t="shared" si="2"/>
        <v>0</v>
      </c>
      <c r="M154" s="43">
        <f>+[2]Economics!$D394</f>
        <v>91.573016677253293</v>
      </c>
      <c r="N154" s="18"/>
      <c r="O154" s="46"/>
      <c r="P154" s="46"/>
      <c r="Q154" s="46"/>
    </row>
    <row r="155" spans="1:17" x14ac:dyDescent="0.3">
      <c r="A155" s="1">
        <v>2012</v>
      </c>
      <c r="B155" s="1">
        <v>10</v>
      </c>
      <c r="C155" s="16">
        <v>0.66790153349475401</v>
      </c>
      <c r="D155" s="8">
        <v>91.162793029796106</v>
      </c>
      <c r="E155" s="8">
        <v>198.718265293027</v>
      </c>
      <c r="F155" s="8">
        <v>10.4713739305961</v>
      </c>
      <c r="G155" s="1">
        <v>0</v>
      </c>
      <c r="H155" s="1">
        <v>0</v>
      </c>
      <c r="J155" s="43">
        <f>+[1]Economics!$D395</f>
        <v>91.162793029796077</v>
      </c>
      <c r="K155" s="16">
        <f t="shared" si="2"/>
        <v>0</v>
      </c>
      <c r="M155" s="43">
        <f>+[2]Economics!$D395</f>
        <v>92.110520030592525</v>
      </c>
      <c r="N155" s="18"/>
      <c r="O155" s="46"/>
      <c r="P155" s="46"/>
      <c r="Q155" s="46"/>
    </row>
    <row r="156" spans="1:17" x14ac:dyDescent="0.3">
      <c r="A156" s="1">
        <v>2012</v>
      </c>
      <c r="B156" s="1">
        <v>11</v>
      </c>
      <c r="C156" s="16">
        <v>0.56495941796822902</v>
      </c>
      <c r="D156" s="8">
        <v>90.398547541436997</v>
      </c>
      <c r="E156" s="8">
        <v>39.051797399729999</v>
      </c>
      <c r="F156" s="8">
        <v>47.713830410175198</v>
      </c>
      <c r="G156" s="1">
        <v>0</v>
      </c>
      <c r="H156" s="1">
        <v>0</v>
      </c>
      <c r="J156" s="43">
        <f>+[1]Economics!$D396</f>
        <v>90.398547541436955</v>
      </c>
      <c r="K156" s="16">
        <f t="shared" si="2"/>
        <v>0</v>
      </c>
      <c r="M156" s="43">
        <f>+[2]Economics!$D396</f>
        <v>91.204953403167622</v>
      </c>
      <c r="N156" s="18"/>
      <c r="O156" s="46"/>
      <c r="P156" s="46"/>
      <c r="Q156" s="46"/>
    </row>
    <row r="157" spans="1:17" x14ac:dyDescent="0.3">
      <c r="A157" s="1">
        <v>2012</v>
      </c>
      <c r="B157" s="1">
        <v>12</v>
      </c>
      <c r="C157" s="16">
        <v>0.51176662234042603</v>
      </c>
      <c r="D157" s="8">
        <v>89.134734614614402</v>
      </c>
      <c r="E157" s="8">
        <v>52.002480932841202</v>
      </c>
      <c r="F157" s="8">
        <v>54.819173587635397</v>
      </c>
      <c r="G157" s="1">
        <v>0</v>
      </c>
      <c r="H157" s="1">
        <v>0</v>
      </c>
      <c r="J157" s="43">
        <f>+[1]Economics!$D397</f>
        <v>89.134734614614388</v>
      </c>
      <c r="K157" s="16">
        <f t="shared" si="2"/>
        <v>0</v>
      </c>
      <c r="M157" s="43">
        <f>+[2]Economics!$D397</f>
        <v>89.618026778181175</v>
      </c>
      <c r="N157" s="18"/>
      <c r="O157" s="46"/>
      <c r="P157" s="46"/>
      <c r="Q157" s="46"/>
    </row>
    <row r="158" spans="1:17" x14ac:dyDescent="0.3">
      <c r="A158" s="1">
        <v>2013</v>
      </c>
      <c r="B158" s="1">
        <v>1</v>
      </c>
      <c r="C158" s="16">
        <v>0.54345629393818795</v>
      </c>
      <c r="D158" s="8">
        <v>88.129040435808804</v>
      </c>
      <c r="E158" s="8">
        <v>50.538702541757502</v>
      </c>
      <c r="F158" s="8">
        <v>27.379271598918201</v>
      </c>
      <c r="G158" s="1">
        <v>0</v>
      </c>
      <c r="H158" s="1">
        <v>0</v>
      </c>
      <c r="J158" s="43">
        <f>+[1]Economics!$D398</f>
        <v>88.129040435808761</v>
      </c>
      <c r="K158" s="16">
        <f t="shared" si="2"/>
        <v>0</v>
      </c>
      <c r="M158" s="43">
        <f>+[2]Economics!$D398</f>
        <v>88.303795466727948</v>
      </c>
      <c r="N158" s="18"/>
      <c r="O158" s="46"/>
      <c r="P158" s="46"/>
      <c r="Q158" s="46"/>
    </row>
    <row r="159" spans="1:17" x14ac:dyDescent="0.3">
      <c r="A159" s="1">
        <v>2013</v>
      </c>
      <c r="B159" s="1">
        <v>2</v>
      </c>
      <c r="C159" s="16">
        <v>0.49780068098480901</v>
      </c>
      <c r="D159" s="8">
        <v>88.044731668371995</v>
      </c>
      <c r="E159" s="8">
        <v>44.995401174839202</v>
      </c>
      <c r="F159" s="8">
        <v>63.6848845052725</v>
      </c>
      <c r="G159" s="1">
        <v>0</v>
      </c>
      <c r="H159" s="1">
        <v>0</v>
      </c>
      <c r="J159" s="43">
        <f>+[1]Economics!$D399</f>
        <v>88.044731668372037</v>
      </c>
      <c r="K159" s="16">
        <f t="shared" si="2"/>
        <v>0</v>
      </c>
      <c r="M159" s="43">
        <f>+[2]Economics!$D399</f>
        <v>88.107986803070204</v>
      </c>
      <c r="N159" s="18"/>
      <c r="O159" s="46"/>
      <c r="P159" s="46"/>
      <c r="Q159" s="46"/>
    </row>
    <row r="160" spans="1:17" x14ac:dyDescent="0.3">
      <c r="A160" s="1">
        <v>2013</v>
      </c>
      <c r="B160" s="1">
        <v>3</v>
      </c>
      <c r="C160" s="16">
        <v>0.48013159617650902</v>
      </c>
      <c r="D160" s="8">
        <v>88.502538152349402</v>
      </c>
      <c r="E160" s="8">
        <v>28.5589391546008</v>
      </c>
      <c r="F160" s="8">
        <v>125.68850876612601</v>
      </c>
      <c r="G160" s="1">
        <v>0</v>
      </c>
      <c r="H160" s="1">
        <v>0</v>
      </c>
      <c r="J160" s="43">
        <f>+[1]Economics!$D400</f>
        <v>88.502538152349359</v>
      </c>
      <c r="K160" s="16">
        <f t="shared" si="2"/>
        <v>0</v>
      </c>
      <c r="M160" s="43">
        <f>+[2]Economics!$D400</f>
        <v>88.602929695584436</v>
      </c>
      <c r="N160" s="18"/>
      <c r="O160" s="46"/>
      <c r="P160" s="46"/>
      <c r="Q160" s="46"/>
    </row>
    <row r="161" spans="1:17" x14ac:dyDescent="0.3">
      <c r="A161" s="1">
        <v>2013</v>
      </c>
      <c r="B161" s="1">
        <v>4</v>
      </c>
      <c r="C161" s="16">
        <v>0.548119362363919</v>
      </c>
      <c r="D161" s="8">
        <v>89.092848141586202</v>
      </c>
      <c r="E161" s="8">
        <v>135.359896196276</v>
      </c>
      <c r="F161" s="8">
        <v>1.96975814482959</v>
      </c>
      <c r="G161" s="1">
        <v>0</v>
      </c>
      <c r="H161" s="1">
        <v>0</v>
      </c>
      <c r="J161" s="43">
        <f>+[1]Economics!$D401</f>
        <v>89.092848141586188</v>
      </c>
      <c r="K161" s="16">
        <f t="shared" si="2"/>
        <v>0</v>
      </c>
      <c r="M161" s="43">
        <f>+[2]Economics!$D401</f>
        <v>89.299016613752059</v>
      </c>
      <c r="N161" s="18"/>
      <c r="O161" s="46"/>
      <c r="P161" s="46"/>
      <c r="Q161" s="46"/>
    </row>
    <row r="162" spans="1:17" x14ac:dyDescent="0.3">
      <c r="A162" s="1">
        <v>2013</v>
      </c>
      <c r="B162" s="1">
        <v>5</v>
      </c>
      <c r="C162" s="16">
        <v>0.58698951358180695</v>
      </c>
      <c r="D162" s="8">
        <v>89.359867668452594</v>
      </c>
      <c r="E162" s="8">
        <v>163.92411756805501</v>
      </c>
      <c r="F162" s="8">
        <v>1.4750689909638399</v>
      </c>
      <c r="G162" s="1">
        <v>0</v>
      </c>
      <c r="H162" s="1">
        <v>0</v>
      </c>
      <c r="J162" s="43">
        <f>+[1]Economics!$D402</f>
        <v>89.359867668452594</v>
      </c>
      <c r="K162" s="16">
        <f t="shared" si="2"/>
        <v>0</v>
      </c>
      <c r="M162" s="43">
        <f>+[2]Economics!$D402</f>
        <v>89.656596852994497</v>
      </c>
      <c r="N162" s="18"/>
      <c r="O162" s="46"/>
      <c r="P162" s="46"/>
      <c r="Q162" s="46"/>
    </row>
    <row r="163" spans="1:17" x14ac:dyDescent="0.3">
      <c r="A163" s="1">
        <v>2013</v>
      </c>
      <c r="B163" s="1">
        <v>6</v>
      </c>
      <c r="C163" s="16">
        <v>0.63120181321410795</v>
      </c>
      <c r="D163" s="8">
        <v>89.387403518375095</v>
      </c>
      <c r="E163" s="8">
        <v>272.87629990709797</v>
      </c>
      <c r="F163" s="8">
        <v>0</v>
      </c>
      <c r="G163" s="1">
        <v>0</v>
      </c>
      <c r="H163" s="1">
        <v>0</v>
      </c>
      <c r="J163" s="43">
        <f>+[1]Economics!$D403</f>
        <v>89.387403518375081</v>
      </c>
      <c r="K163" s="16">
        <f t="shared" si="2"/>
        <v>0</v>
      </c>
      <c r="M163" s="43">
        <f>+[2]Economics!$D403</f>
        <v>89.737679952991243</v>
      </c>
      <c r="N163" s="18"/>
      <c r="O163" s="46"/>
      <c r="P163" s="46"/>
      <c r="Q163" s="46"/>
    </row>
    <row r="164" spans="1:17" x14ac:dyDescent="0.3">
      <c r="A164" s="1">
        <v>2013</v>
      </c>
      <c r="B164" s="1">
        <v>7</v>
      </c>
      <c r="C164" s="16">
        <v>0.62812193927521998</v>
      </c>
      <c r="D164" s="8">
        <v>89.354560890910193</v>
      </c>
      <c r="E164" s="8">
        <v>293.70814398852201</v>
      </c>
      <c r="F164" s="8">
        <v>0</v>
      </c>
      <c r="G164" s="1">
        <v>0</v>
      </c>
      <c r="H164" s="1">
        <v>0</v>
      </c>
      <c r="J164" s="43">
        <f>+[1]Economics!$D404</f>
        <v>89.35456089091015</v>
      </c>
      <c r="K164" s="16">
        <f t="shared" si="2"/>
        <v>0</v>
      </c>
      <c r="M164" s="43">
        <f>+[2]Economics!$D404</f>
        <v>89.705506112937726</v>
      </c>
      <c r="N164" s="18"/>
      <c r="O164" s="46"/>
      <c r="P164" s="46"/>
      <c r="Q164" s="46"/>
    </row>
    <row r="165" spans="1:17" x14ac:dyDescent="0.3">
      <c r="A165" s="1">
        <v>2013</v>
      </c>
      <c r="B165" s="1">
        <v>8</v>
      </c>
      <c r="C165" s="16">
        <v>0.70324761555392501</v>
      </c>
      <c r="D165" s="8">
        <v>89.400792072073898</v>
      </c>
      <c r="E165" s="8">
        <v>337.54482289408099</v>
      </c>
      <c r="F165" s="8">
        <v>0</v>
      </c>
      <c r="G165" s="1">
        <v>0</v>
      </c>
      <c r="H165" s="1">
        <v>0</v>
      </c>
      <c r="J165" s="43">
        <f>+[1]Economics!$D405</f>
        <v>89.400792072073855</v>
      </c>
      <c r="K165" s="16">
        <f t="shared" si="2"/>
        <v>0</v>
      </c>
      <c r="M165" s="43">
        <f>+[2]Economics!$D405</f>
        <v>89.701252747992825</v>
      </c>
      <c r="N165" s="18"/>
      <c r="O165" s="46"/>
      <c r="P165" s="46"/>
      <c r="Q165" s="46"/>
    </row>
    <row r="166" spans="1:17" x14ac:dyDescent="0.3">
      <c r="A166" s="1">
        <v>2013</v>
      </c>
      <c r="B166" s="1">
        <v>9</v>
      </c>
      <c r="C166" s="16">
        <v>0.68542523644199704</v>
      </c>
      <c r="D166" s="8">
        <v>89.488217982902597</v>
      </c>
      <c r="E166" s="8">
        <v>270.04400483226198</v>
      </c>
      <c r="F166" s="8">
        <v>0</v>
      </c>
      <c r="G166" s="1">
        <v>0</v>
      </c>
      <c r="H166" s="1">
        <v>0</v>
      </c>
      <c r="J166" s="43">
        <f>+[1]Economics!$D406</f>
        <v>89.488217982902555</v>
      </c>
      <c r="K166" s="16">
        <f t="shared" si="2"/>
        <v>0</v>
      </c>
      <c r="M166" s="43">
        <f>+[2]Economics!$D406</f>
        <v>89.763063333943691</v>
      </c>
      <c r="N166" s="18"/>
      <c r="O166" s="46"/>
      <c r="P166" s="46"/>
      <c r="Q166" s="46"/>
    </row>
    <row r="167" spans="1:17" x14ac:dyDescent="0.3">
      <c r="A167" s="1">
        <v>2013</v>
      </c>
      <c r="B167" s="1">
        <v>10</v>
      </c>
      <c r="C167" s="16">
        <v>0.62002359325233003</v>
      </c>
      <c r="D167" s="8">
        <v>89.532010168471004</v>
      </c>
      <c r="E167" s="8">
        <v>213.28592721551499</v>
      </c>
      <c r="F167" s="8">
        <v>5.3677058274147399E-2</v>
      </c>
      <c r="G167" s="1">
        <v>0</v>
      </c>
      <c r="H167" s="1">
        <v>0</v>
      </c>
      <c r="J167" s="43">
        <f>+[1]Economics!$D407</f>
        <v>89.532010168471032</v>
      </c>
      <c r="K167" s="16">
        <f t="shared" si="2"/>
        <v>0</v>
      </c>
      <c r="M167" s="43">
        <f>+[2]Economics!$D407</f>
        <v>89.841810921508724</v>
      </c>
      <c r="N167" s="18"/>
      <c r="O167" s="46"/>
      <c r="P167" s="46"/>
      <c r="Q167" s="46"/>
    </row>
    <row r="168" spans="1:17" x14ac:dyDescent="0.3">
      <c r="A168" s="1">
        <v>2013</v>
      </c>
      <c r="B168" s="1">
        <v>11</v>
      </c>
      <c r="C168" s="16">
        <v>0.56270574470574497</v>
      </c>
      <c r="D168" s="8">
        <v>89.483404939784407</v>
      </c>
      <c r="E168" s="8">
        <v>110.233158852914</v>
      </c>
      <c r="F168" s="8">
        <v>10.9920120792783</v>
      </c>
      <c r="G168" s="1">
        <v>0</v>
      </c>
      <c r="H168" s="1">
        <v>0</v>
      </c>
      <c r="J168" s="43">
        <f>+[1]Economics!$D408</f>
        <v>89.483404939784421</v>
      </c>
      <c r="K168" s="16">
        <f t="shared" si="2"/>
        <v>0</v>
      </c>
      <c r="M168" s="43">
        <f>+[2]Economics!$D408</f>
        <v>89.947282593031233</v>
      </c>
      <c r="N168" s="18"/>
      <c r="O168" s="46"/>
      <c r="P168" s="46"/>
      <c r="Q168" s="46"/>
    </row>
    <row r="169" spans="1:17" x14ac:dyDescent="0.3">
      <c r="A169" s="1">
        <v>2013</v>
      </c>
      <c r="B169" s="1">
        <v>12</v>
      </c>
      <c r="C169" s="16">
        <v>0.55669875595860996</v>
      </c>
      <c r="D169" s="8">
        <v>89.410167976840796</v>
      </c>
      <c r="E169" s="8">
        <v>79.0050797458387</v>
      </c>
      <c r="F169" s="8">
        <v>14.4176955581142</v>
      </c>
      <c r="G169" s="1">
        <v>0</v>
      </c>
      <c r="H169" s="1">
        <v>0</v>
      </c>
      <c r="J169" s="43">
        <f>+[1]Economics!$D409</f>
        <v>89.410167976840754</v>
      </c>
      <c r="K169" s="16">
        <f t="shared" si="2"/>
        <v>0</v>
      </c>
      <c r="M169" s="43">
        <f>+[2]Economics!$D409</f>
        <v>90.079875520662597</v>
      </c>
      <c r="N169" s="18"/>
      <c r="O169" s="46"/>
      <c r="P169" s="46"/>
      <c r="Q169" s="46"/>
    </row>
    <row r="170" spans="1:17" x14ac:dyDescent="0.3">
      <c r="A170" s="1">
        <v>2014</v>
      </c>
      <c r="B170" s="1">
        <v>1</v>
      </c>
      <c r="C170" s="16">
        <v>0.53906212495587702</v>
      </c>
      <c r="D170" s="8">
        <v>89.403432672905893</v>
      </c>
      <c r="E170" s="8">
        <v>26.956862918744299</v>
      </c>
      <c r="F170" s="8">
        <v>133.79215584176399</v>
      </c>
      <c r="G170" s="1">
        <v>0</v>
      </c>
      <c r="H170" s="1">
        <v>0</v>
      </c>
      <c r="J170" s="43">
        <f>+[1]Economics!$D410</f>
        <v>89.403432672905879</v>
      </c>
      <c r="K170" s="16">
        <f t="shared" si="2"/>
        <v>0</v>
      </c>
      <c r="M170" s="43">
        <f>+[2]Economics!$D410</f>
        <v>90.259964724817635</v>
      </c>
      <c r="N170" s="18"/>
      <c r="O170" s="46"/>
      <c r="P170" s="46"/>
      <c r="Q170" s="46"/>
    </row>
    <row r="171" spans="1:17" x14ac:dyDescent="0.3">
      <c r="A171" s="1">
        <v>2014</v>
      </c>
      <c r="B171" s="1">
        <v>2</v>
      </c>
      <c r="C171" s="16">
        <v>0.49187693016824202</v>
      </c>
      <c r="D171" s="8">
        <v>89.527477439419002</v>
      </c>
      <c r="E171" s="8">
        <v>57.510679559652502</v>
      </c>
      <c r="F171" s="8">
        <v>34.237566708296001</v>
      </c>
      <c r="G171" s="1">
        <v>0</v>
      </c>
      <c r="H171" s="1">
        <v>0</v>
      </c>
      <c r="J171" s="43">
        <f>+[1]Economics!$D411</f>
        <v>89.527477439419002</v>
      </c>
      <c r="K171" s="16">
        <f t="shared" si="2"/>
        <v>0</v>
      </c>
      <c r="M171" s="43">
        <f>+[2]Economics!$D411</f>
        <v>90.485193955472695</v>
      </c>
      <c r="N171" s="18"/>
      <c r="O171" s="46"/>
      <c r="P171" s="46"/>
      <c r="Q171" s="46"/>
    </row>
    <row r="172" spans="1:17" x14ac:dyDescent="0.3">
      <c r="A172" s="1">
        <v>2014</v>
      </c>
      <c r="B172" s="1">
        <v>3</v>
      </c>
      <c r="C172" s="16">
        <v>0.50231880603790702</v>
      </c>
      <c r="D172" s="8">
        <v>89.683396675278701</v>
      </c>
      <c r="E172" s="8">
        <v>62.201782234603002</v>
      </c>
      <c r="F172" s="8">
        <v>29.613069415238598</v>
      </c>
      <c r="G172" s="1">
        <v>0</v>
      </c>
      <c r="H172" s="1">
        <v>0</v>
      </c>
      <c r="J172" s="43">
        <f>+[1]Economics!$D412</f>
        <v>89.683396675278715</v>
      </c>
      <c r="K172" s="16">
        <f t="shared" si="2"/>
        <v>0</v>
      </c>
      <c r="M172" s="43">
        <f>+[2]Economics!$D412</f>
        <v>90.694654879967274</v>
      </c>
      <c r="N172" s="18"/>
      <c r="O172" s="46"/>
      <c r="P172" s="46"/>
      <c r="Q172" s="46"/>
    </row>
    <row r="173" spans="1:17" x14ac:dyDescent="0.3">
      <c r="A173" s="1">
        <v>2014</v>
      </c>
      <c r="B173" s="1">
        <v>4</v>
      </c>
      <c r="C173" s="16">
        <v>0.52492235744872695</v>
      </c>
      <c r="D173" s="8">
        <v>89.794737742416601</v>
      </c>
      <c r="E173" s="8">
        <v>137.13602413996</v>
      </c>
      <c r="F173" s="8">
        <v>4.2291372897970696</v>
      </c>
      <c r="G173" s="1">
        <v>0</v>
      </c>
      <c r="H173" s="1">
        <v>0</v>
      </c>
      <c r="J173" s="43">
        <f>+[1]Economics!$D413</f>
        <v>89.794737742416558</v>
      </c>
      <c r="K173" s="16">
        <f t="shared" si="2"/>
        <v>0</v>
      </c>
      <c r="M173" s="43">
        <f>+[2]Economics!$D413</f>
        <v>90.887297360183922</v>
      </c>
      <c r="N173" s="18"/>
      <c r="O173" s="46"/>
      <c r="P173" s="46"/>
      <c r="Q173" s="46"/>
    </row>
    <row r="174" spans="1:17" x14ac:dyDescent="0.3">
      <c r="A174" s="1">
        <v>2014</v>
      </c>
      <c r="B174" s="1">
        <v>5</v>
      </c>
      <c r="C174" s="16">
        <v>0.58665711418376398</v>
      </c>
      <c r="D174" s="8">
        <v>89.765971303720207</v>
      </c>
      <c r="E174" s="8">
        <v>220.65709530534701</v>
      </c>
      <c r="F174" s="8">
        <v>0.14397519616978299</v>
      </c>
      <c r="G174" s="1">
        <v>0</v>
      </c>
      <c r="H174" s="1">
        <v>0</v>
      </c>
      <c r="J174" s="43">
        <f>+[1]Economics!$D414</f>
        <v>89.765971303720221</v>
      </c>
      <c r="K174" s="16">
        <f t="shared" si="2"/>
        <v>0</v>
      </c>
      <c r="M174" s="43">
        <f>+[2]Economics!$D414</f>
        <v>91.004566304527515</v>
      </c>
      <c r="N174" s="18"/>
      <c r="O174" s="46"/>
      <c r="P174" s="46"/>
      <c r="Q174" s="46"/>
    </row>
    <row r="175" spans="1:17" x14ac:dyDescent="0.3">
      <c r="A175" s="1">
        <v>2014</v>
      </c>
      <c r="B175" s="1">
        <v>6</v>
      </c>
      <c r="C175" s="16">
        <v>0.62585622293771503</v>
      </c>
      <c r="D175" s="8">
        <v>89.655651303791601</v>
      </c>
      <c r="E175" s="8">
        <v>247.587560486413</v>
      </c>
      <c r="F175" s="8">
        <v>0</v>
      </c>
      <c r="G175" s="1">
        <v>0</v>
      </c>
      <c r="H175" s="1">
        <v>0</v>
      </c>
      <c r="J175" s="43">
        <f>+[1]Economics!$D415</f>
        <v>89.655651303791601</v>
      </c>
      <c r="K175" s="16">
        <f t="shared" si="2"/>
        <v>0</v>
      </c>
      <c r="M175" s="43">
        <f>+[2]Economics!$D415</f>
        <v>91.088160704733568</v>
      </c>
      <c r="N175" s="18"/>
      <c r="O175" s="46"/>
      <c r="P175" s="46"/>
      <c r="Q175" s="46"/>
    </row>
    <row r="176" spans="1:17" x14ac:dyDescent="0.3">
      <c r="A176" s="1">
        <v>2014</v>
      </c>
      <c r="B176" s="1">
        <v>7</v>
      </c>
      <c r="D176" s="8">
        <v>89.563154010005704</v>
      </c>
      <c r="E176" s="8">
        <v>322.31916585708098</v>
      </c>
      <c r="F176" s="8">
        <v>0</v>
      </c>
      <c r="G176" s="1">
        <v>0</v>
      </c>
      <c r="H176" s="1">
        <v>1</v>
      </c>
      <c r="J176" s="43">
        <f>+[1]Economics!$D416</f>
        <v>89.563154010005661</v>
      </c>
      <c r="K176" s="16">
        <f t="shared" si="2"/>
        <v>0</v>
      </c>
      <c r="M176" s="43">
        <f>+[2]Economics!$D416</f>
        <v>91.181204034200036</v>
      </c>
      <c r="N176" s="18"/>
      <c r="O176" s="46"/>
      <c r="P176" s="46"/>
      <c r="Q176" s="46"/>
    </row>
    <row r="177" spans="1:33" x14ac:dyDescent="0.3">
      <c r="A177" s="1">
        <v>2014</v>
      </c>
      <c r="B177" s="1">
        <v>8</v>
      </c>
      <c r="D177" s="8">
        <v>89.560321214939293</v>
      </c>
      <c r="E177" s="8">
        <v>326.45437890907903</v>
      </c>
      <c r="F177" s="8">
        <v>0</v>
      </c>
      <c r="G177" s="1">
        <v>0</v>
      </c>
      <c r="H177" s="1">
        <v>1</v>
      </c>
      <c r="J177" s="43">
        <f>+[1]Economics!$D417</f>
        <v>89.560321214939265</v>
      </c>
      <c r="K177" s="16">
        <f t="shared" si="2"/>
        <v>0</v>
      </c>
      <c r="M177" s="43">
        <f>+[2]Economics!$D417</f>
        <v>91.335900824522241</v>
      </c>
      <c r="N177" s="18"/>
      <c r="O177" s="46"/>
      <c r="P177" s="46"/>
      <c r="Q177" s="46"/>
    </row>
    <row r="178" spans="1:33" x14ac:dyDescent="0.3">
      <c r="A178" s="1">
        <v>2014</v>
      </c>
      <c r="B178" s="1">
        <v>9</v>
      </c>
      <c r="D178" s="8">
        <v>89.659688731040305</v>
      </c>
      <c r="E178" s="8">
        <v>277.87653293728101</v>
      </c>
      <c r="F178" s="8">
        <v>0</v>
      </c>
      <c r="G178" s="1">
        <v>0</v>
      </c>
      <c r="H178" s="1">
        <v>1</v>
      </c>
      <c r="J178" s="43">
        <f>+[1]Economics!$D418</f>
        <v>89.659688731040319</v>
      </c>
      <c r="K178" s="16">
        <f t="shared" si="2"/>
        <v>0</v>
      </c>
      <c r="M178" s="43">
        <f>+[2]Economics!$D418</f>
        <v>91.578998546840083</v>
      </c>
      <c r="N178" s="18"/>
      <c r="O178" s="46"/>
      <c r="P178" s="46"/>
      <c r="Q178" s="46"/>
    </row>
    <row r="179" spans="1:33" x14ac:dyDescent="0.3">
      <c r="A179" s="1">
        <v>2014</v>
      </c>
      <c r="B179" s="1">
        <v>10</v>
      </c>
      <c r="D179" s="8">
        <v>89.844474251102895</v>
      </c>
      <c r="E179" s="8">
        <v>198.89039579254799</v>
      </c>
      <c r="F179" s="8">
        <v>3.8110897796785501</v>
      </c>
      <c r="G179" s="1">
        <v>0</v>
      </c>
      <c r="H179" s="1">
        <v>1</v>
      </c>
      <c r="J179" s="43">
        <f>+[1]Economics!$D419</f>
        <v>89.844474251102852</v>
      </c>
      <c r="K179" s="16">
        <f t="shared" si="2"/>
        <v>0</v>
      </c>
      <c r="M179" s="43">
        <f>+[2]Economics!$D419</f>
        <v>91.921749015231796</v>
      </c>
      <c r="N179" s="18"/>
      <c r="O179" s="46"/>
      <c r="P179" s="46"/>
      <c r="Q179" s="46"/>
    </row>
    <row r="180" spans="1:33" x14ac:dyDescent="0.3">
      <c r="A180" s="1">
        <v>2014</v>
      </c>
      <c r="B180" s="1">
        <v>11</v>
      </c>
      <c r="D180" s="8">
        <v>90.108907000486099</v>
      </c>
      <c r="E180" s="8">
        <v>78.117279066674598</v>
      </c>
      <c r="F180" s="8">
        <v>26.436963465927999</v>
      </c>
      <c r="G180" s="1">
        <v>0</v>
      </c>
      <c r="H180" s="1">
        <v>1</v>
      </c>
      <c r="J180" s="43">
        <f>+[1]Economics!$D420</f>
        <v>90.108907000486127</v>
      </c>
      <c r="K180" s="16">
        <f t="shared" si="2"/>
        <v>0</v>
      </c>
      <c r="M180" s="43">
        <f>+[2]Economics!$D420</f>
        <v>92.38608422207534</v>
      </c>
      <c r="N180" s="18"/>
      <c r="O180" s="46"/>
      <c r="P180" s="80" t="s">
        <v>82</v>
      </c>
      <c r="Q180" s="80"/>
    </row>
    <row r="181" spans="1:33" ht="15" thickBot="1" x14ac:dyDescent="0.35">
      <c r="A181" s="1">
        <v>2014</v>
      </c>
      <c r="B181" s="1">
        <v>12</v>
      </c>
      <c r="D181" s="8">
        <v>90.384572700393605</v>
      </c>
      <c r="E181" s="8">
        <v>42.633806123140999</v>
      </c>
      <c r="F181" s="8">
        <v>81.614210043345395</v>
      </c>
      <c r="G181" s="1">
        <v>0</v>
      </c>
      <c r="H181" s="1">
        <v>1</v>
      </c>
      <c r="J181" s="43">
        <f>+[1]Economics!$D421</f>
        <v>90.384572700393562</v>
      </c>
      <c r="K181" s="16">
        <f t="shared" si="2"/>
        <v>0</v>
      </c>
      <c r="M181" s="43">
        <f>+[2]Economics!$D421</f>
        <v>92.848564474233513</v>
      </c>
      <c r="N181" s="18"/>
      <c r="O181" s="46"/>
      <c r="P181" s="76" t="s">
        <v>9</v>
      </c>
      <c r="Q181" s="76" t="s">
        <v>10</v>
      </c>
    </row>
    <row r="182" spans="1:33" x14ac:dyDescent="0.3">
      <c r="A182" s="1">
        <v>2015</v>
      </c>
      <c r="B182" s="1">
        <v>1</v>
      </c>
      <c r="D182" s="8">
        <v>90.627812726829902</v>
      </c>
      <c r="E182" s="8">
        <v>26.1128298685252</v>
      </c>
      <c r="F182" s="8">
        <v>127.150147366638</v>
      </c>
      <c r="G182" s="1">
        <v>0</v>
      </c>
      <c r="H182" s="1">
        <v>1</v>
      </c>
      <c r="J182" s="43">
        <f>+[1]Economics!$D422</f>
        <v>90.627812726829902</v>
      </c>
      <c r="K182" s="16">
        <f t="shared" si="2"/>
        <v>0</v>
      </c>
      <c r="M182" s="45">
        <f>+[2]Economics!$D422</f>
        <v>93.136983113149171</v>
      </c>
      <c r="N182" s="24">
        <f>+D182-M182</f>
        <v>-2.5091703863192691</v>
      </c>
      <c r="O182" s="46"/>
      <c r="P182" s="77">
        <f>+'[3]Daily Actuals vs Daily Normals'!$B$33</f>
        <v>32.320030455796434</v>
      </c>
      <c r="Q182" s="78">
        <f>+'[3]Daily Actuals vs Daily Normals'!$D$33</f>
        <v>72.352096363399127</v>
      </c>
      <c r="R182" s="18"/>
      <c r="S182" s="36">
        <f>+$N$7</f>
        <v>0.19002703338028518</v>
      </c>
      <c r="T182" s="36">
        <f>+$N$8*M182</f>
        <v>0.32333637110175339</v>
      </c>
      <c r="U182" s="36">
        <f>$N$9*P182</f>
        <v>1.6413568653810256E-2</v>
      </c>
      <c r="V182" s="36">
        <f>+$N$10*Q182</f>
        <v>1.5405847615157691E-2</v>
      </c>
      <c r="W182" s="36">
        <f>+BX!H182</f>
        <v>-3.0607931116899401E-4</v>
      </c>
      <c r="X182" s="37">
        <f>SUM(S182:W182)</f>
        <v>0.54487674143983755</v>
      </c>
      <c r="Y182" s="54">
        <f>+'[4]INDUSTRIAL_Sales Mod BILLED WN'!$AU221</f>
        <v>9170</v>
      </c>
      <c r="Z182" s="40">
        <f>+T182-BX!E182</f>
        <v>8.7108903474233945E-3</v>
      </c>
      <c r="AA182" s="40">
        <f>+U182-BX!F182</f>
        <v>3.1522963174954559E-3</v>
      </c>
      <c r="AB182" s="40">
        <f>+V182-BX!G182</f>
        <v>-1.1668085180605711E-2</v>
      </c>
      <c r="AC182" s="42">
        <f>+Z182*$Y182</f>
        <v>79.878864485872526</v>
      </c>
      <c r="AD182" s="61">
        <f t="shared" ref="AD182:AE184" si="3">+AA182*$Y182</f>
        <v>28.906557231433329</v>
      </c>
      <c r="AE182" s="62">
        <f t="shared" si="3"/>
        <v>-106.99634110615438</v>
      </c>
      <c r="AF182" s="63">
        <f>+AE182+AD182</f>
        <v>-78.08978387472105</v>
      </c>
      <c r="AG182" s="50"/>
    </row>
    <row r="183" spans="1:33" x14ac:dyDescent="0.3">
      <c r="A183" s="1">
        <v>2015</v>
      </c>
      <c r="B183" s="1">
        <v>2</v>
      </c>
      <c r="D183" s="8">
        <v>90.785917725992505</v>
      </c>
      <c r="E183" s="8">
        <v>35.042184420393099</v>
      </c>
      <c r="F183" s="8">
        <v>78.467690138551603</v>
      </c>
      <c r="G183" s="1">
        <v>0</v>
      </c>
      <c r="H183" s="1">
        <v>1</v>
      </c>
      <c r="J183" s="43">
        <f>+[1]Economics!$D423</f>
        <v>90.785917725992533</v>
      </c>
      <c r="K183" s="16">
        <f t="shared" si="2"/>
        <v>0</v>
      </c>
      <c r="M183" s="45">
        <f>+[2]Economics!$D423</f>
        <v>93.32632017881167</v>
      </c>
      <c r="N183" s="24">
        <f t="shared" ref="N183:N193" si="4">+D183-M183</f>
        <v>-2.5404024528191655</v>
      </c>
      <c r="O183" s="46"/>
      <c r="P183" s="77">
        <f>+'[3]Daily Actuals vs Daily Normals'!$B$65</f>
        <v>19.010312928949858</v>
      </c>
      <c r="Q183" s="78">
        <f>+'[3]Daily Actuals vs Daily Normals'!$D$65</f>
        <v>102.4411886931855</v>
      </c>
      <c r="R183" s="18"/>
      <c r="S183" s="36">
        <f t="shared" ref="S183:S185" si="5">+$N$7</f>
        <v>0.19002703338028518</v>
      </c>
      <c r="T183" s="36">
        <f>+$N$8*M183</f>
        <v>0.32399367776641091</v>
      </c>
      <c r="U183" s="36">
        <f t="shared" ref="U183:U185" si="6">$N$9*P183</f>
        <v>9.6542940086795231E-3</v>
      </c>
      <c r="V183" s="36">
        <f t="shared" ref="V183:V185" si="7">+$N$10*Q183</f>
        <v>2.1812683002246688E-2</v>
      </c>
      <c r="W183" s="36">
        <f>+BX!H183</f>
        <v>-1.28335539405714E-2</v>
      </c>
      <c r="X183" s="37">
        <f t="shared" ref="X183:X185" si="8">SUM(S183:W183)</f>
        <v>0.53265413421705099</v>
      </c>
      <c r="Y183" s="38">
        <f>+'[4]INDUSTRIAL_Sales Mod BILLED WN'!$AU222</f>
        <v>9245</v>
      </c>
      <c r="Z183" s="40">
        <f>+T183-BX!E183</f>
        <v>8.8193162670369141E-3</v>
      </c>
      <c r="AA183" s="40">
        <f>+U183-BX!F183</f>
        <v>-8.1417071600151762E-3</v>
      </c>
      <c r="AB183" s="40">
        <f>+V183-BX!G183</f>
        <v>5.1046491269563891E-3</v>
      </c>
      <c r="AC183" s="42">
        <f t="shared" ref="AC183:AC184" si="9">+Z183*$Y183</f>
        <v>81.534578888756272</v>
      </c>
      <c r="AD183" s="64">
        <f t="shared" si="3"/>
        <v>-75.270082694340303</v>
      </c>
      <c r="AE183" s="65">
        <f t="shared" si="3"/>
        <v>47.192481178711816</v>
      </c>
      <c r="AF183" s="66">
        <f t="shared" ref="AF183:AF185" si="10">+AE183+AD183</f>
        <v>-28.077601515628487</v>
      </c>
      <c r="AG183" s="50"/>
    </row>
    <row r="184" spans="1:33" x14ac:dyDescent="0.3">
      <c r="A184" s="1">
        <v>2015</v>
      </c>
      <c r="B184" s="1">
        <v>3</v>
      </c>
      <c r="D184" s="8">
        <v>90.885068480145307</v>
      </c>
      <c r="E184" s="8">
        <v>64.582270600115194</v>
      </c>
      <c r="F184" s="8">
        <v>46.3112189093371</v>
      </c>
      <c r="G184" s="1">
        <v>0</v>
      </c>
      <c r="H184" s="1">
        <v>1</v>
      </c>
      <c r="J184" s="43">
        <f>+[1]Economics!$D424</f>
        <v>90.885068480145279</v>
      </c>
      <c r="K184" s="16">
        <f t="shared" si="2"/>
        <v>0</v>
      </c>
      <c r="M184" s="45">
        <f>+[2]Economics!$D424</f>
        <v>93.370903675504906</v>
      </c>
      <c r="N184" s="24">
        <f t="shared" si="4"/>
        <v>-2.4858351953595985</v>
      </c>
      <c r="O184" s="46"/>
      <c r="P184" s="77">
        <f>+'[3]Daily Actuals vs Daily Normals'!$B$100</f>
        <v>112.46446916168981</v>
      </c>
      <c r="Q184" s="78">
        <f>+'[3]Daily Actuals vs Daily Normals'!$D$100</f>
        <v>10.932357547240981</v>
      </c>
      <c r="R184" s="18"/>
      <c r="S184" s="36">
        <f t="shared" si="5"/>
        <v>0.19002703338028518</v>
      </c>
      <c r="T184" s="36">
        <f>+$N$8*M184</f>
        <v>0.32414845480073146</v>
      </c>
      <c r="U184" s="36">
        <f t="shared" si="6"/>
        <v>5.7114528039334235E-2</v>
      </c>
      <c r="V184" s="36">
        <f t="shared" si="7"/>
        <v>2.3278141603705303E-3</v>
      </c>
      <c r="W184" s="36">
        <f>+BX!H184</f>
        <v>-5.4113477818995602E-3</v>
      </c>
      <c r="X184" s="37">
        <f t="shared" si="8"/>
        <v>0.56820648259882189</v>
      </c>
      <c r="Y184" s="38">
        <f>+'[4]INDUSTRIAL_Sales Mod BILLED WN'!$AU223</f>
        <v>9372</v>
      </c>
      <c r="Z184" s="40">
        <f>+T184-BX!E184</f>
        <v>8.6298793922514605E-3</v>
      </c>
      <c r="AA184" s="40">
        <f>+U184-BX!F184</f>
        <v>2.4316739257429436E-2</v>
      </c>
      <c r="AB184" s="40">
        <f>+V184-BX!G184</f>
        <v>-7.5331797465092391E-3</v>
      </c>
      <c r="AC184" s="42">
        <f t="shared" si="9"/>
        <v>80.879229664180684</v>
      </c>
      <c r="AD184" s="64">
        <f t="shared" si="3"/>
        <v>227.89648032062868</v>
      </c>
      <c r="AE184" s="65">
        <f t="shared" si="3"/>
        <v>-70.600960584284593</v>
      </c>
      <c r="AF184" s="66">
        <f t="shared" si="10"/>
        <v>157.29551973634409</v>
      </c>
      <c r="AG184" s="50"/>
    </row>
    <row r="185" spans="1:33" ht="15" thickBot="1" x14ac:dyDescent="0.35">
      <c r="A185" s="1">
        <v>2015</v>
      </c>
      <c r="B185" s="1">
        <v>4</v>
      </c>
      <c r="D185" s="8">
        <v>90.997903975712703</v>
      </c>
      <c r="E185" s="8">
        <v>114.03392869270699</v>
      </c>
      <c r="F185" s="8">
        <v>10.9440871187632</v>
      </c>
      <c r="G185" s="1">
        <v>0</v>
      </c>
      <c r="H185" s="1">
        <v>1</v>
      </c>
      <c r="J185" s="43">
        <f>+[1]Economics!$D425</f>
        <v>90.997903975712731</v>
      </c>
      <c r="K185" s="16">
        <f t="shared" si="2"/>
        <v>0</v>
      </c>
      <c r="M185" s="45">
        <f>+[2]Economics!$D425</f>
        <v>93.362064780759866</v>
      </c>
      <c r="N185" s="24">
        <f t="shared" si="4"/>
        <v>-2.3641608050471632</v>
      </c>
      <c r="O185" s="46"/>
      <c r="P185" s="77">
        <f>+'[3]Daily Actuals vs Daily Normals'!$B$134</f>
        <v>192.47769777510175</v>
      </c>
      <c r="Q185" s="78">
        <f>+'[3]Daily Actuals vs Daily Normals'!$D$134</f>
        <v>7.0583324857793769E-2</v>
      </c>
      <c r="R185" s="18"/>
      <c r="S185" s="36">
        <f t="shared" si="5"/>
        <v>0.19002703338028518</v>
      </c>
      <c r="T185" s="36">
        <f>+$N$8*M185</f>
        <v>0.3241177695019824</v>
      </c>
      <c r="U185" s="36">
        <f t="shared" si="6"/>
        <v>9.7748853024127613E-2</v>
      </c>
      <c r="V185" s="36">
        <f t="shared" si="7"/>
        <v>1.5029225158435429E-5</v>
      </c>
      <c r="W185" s="36">
        <f>+BX!H185</f>
        <v>-1.54494656479478E-2</v>
      </c>
      <c r="X185" s="37">
        <f t="shared" si="8"/>
        <v>0.59645921948360581</v>
      </c>
      <c r="Y185" s="38">
        <f>+'[4]INDUSTRIAL_Sales Mod BILLED WN'!$AU224</f>
        <v>9651</v>
      </c>
      <c r="Z185" s="40">
        <f>+T185-BX!E185</f>
        <v>8.2074719392213891E-3</v>
      </c>
      <c r="AA185" s="40">
        <f>+U185-BX!F185</f>
        <v>3.9837282673927811E-2</v>
      </c>
      <c r="AB185" s="40">
        <f>+V185-BX!G185</f>
        <v>-2.3152824992157045E-3</v>
      </c>
      <c r="AC185" s="42">
        <f t="shared" ref="AC185" si="11">+Z185*$Y185</f>
        <v>79.210311685425623</v>
      </c>
      <c r="AD185" s="67">
        <f t="shared" ref="AD185" si="12">+AA185*$Y185</f>
        <v>384.46961508607728</v>
      </c>
      <c r="AE185" s="68">
        <f t="shared" ref="AE185" si="13">+AB185*$Y185</f>
        <v>-22.344791399930763</v>
      </c>
      <c r="AF185" s="69">
        <f t="shared" si="10"/>
        <v>362.1248236861465</v>
      </c>
      <c r="AG185" s="50"/>
    </row>
    <row r="186" spans="1:33" x14ac:dyDescent="0.3">
      <c r="A186" s="1">
        <v>2015</v>
      </c>
      <c r="B186" s="1">
        <v>5</v>
      </c>
      <c r="D186" s="8">
        <v>91.148690486274106</v>
      </c>
      <c r="E186" s="8">
        <v>208.47875842628699</v>
      </c>
      <c r="F186" s="8">
        <v>1.2472710741059501</v>
      </c>
      <c r="G186" s="1">
        <v>0</v>
      </c>
      <c r="H186" s="1">
        <v>1</v>
      </c>
      <c r="J186" s="43">
        <f>+[1]Economics!$D426</f>
        <v>91.148690486274134</v>
      </c>
      <c r="K186" s="16">
        <f t="shared" si="2"/>
        <v>0</v>
      </c>
      <c r="M186" s="45">
        <f>+[2]Economics!$D426</f>
        <v>93.360397665093913</v>
      </c>
      <c r="N186" s="24">
        <f t="shared" si="4"/>
        <v>-2.2117071788198075</v>
      </c>
      <c r="O186" s="46"/>
      <c r="P186" s="46"/>
      <c r="Q186" s="46"/>
      <c r="R186" s="18"/>
      <c r="S186" s="39"/>
      <c r="T186" s="39"/>
      <c r="U186" s="39"/>
      <c r="V186" s="39"/>
      <c r="W186" s="39"/>
      <c r="X186" s="39"/>
      <c r="Y186" s="39"/>
      <c r="Z186" s="39"/>
    </row>
    <row r="187" spans="1:33" x14ac:dyDescent="0.3">
      <c r="A187" s="1">
        <v>2015</v>
      </c>
      <c r="B187" s="1">
        <v>6</v>
      </c>
      <c r="D187" s="8">
        <v>91.336960225668307</v>
      </c>
      <c r="E187" s="8">
        <v>271.66325293295398</v>
      </c>
      <c r="F187" s="8">
        <v>0</v>
      </c>
      <c r="G187" s="1">
        <v>0</v>
      </c>
      <c r="H187" s="1">
        <v>1</v>
      </c>
      <c r="J187" s="43">
        <f>+[1]Economics!$D427</f>
        <v>91.33696022566825</v>
      </c>
      <c r="K187" s="16">
        <f t="shared" si="2"/>
        <v>0</v>
      </c>
      <c r="M187" s="45">
        <f>+[2]Economics!$D427</f>
        <v>93.369581393290005</v>
      </c>
      <c r="N187" s="24">
        <f t="shared" si="4"/>
        <v>-2.0326211676216985</v>
      </c>
      <c r="O187" s="46"/>
      <c r="P187" s="46"/>
      <c r="Q187" s="46"/>
      <c r="R187" s="18"/>
      <c r="S187" s="39"/>
      <c r="T187" s="39"/>
      <c r="U187" s="39"/>
      <c r="V187" s="39"/>
      <c r="W187" s="39"/>
      <c r="X187" t="s">
        <v>85</v>
      </c>
      <c r="Y187" s="39" t="s">
        <v>86</v>
      </c>
      <c r="Z187" s="39"/>
    </row>
    <row r="188" spans="1:33" x14ac:dyDescent="0.3">
      <c r="A188" s="1">
        <v>2015</v>
      </c>
      <c r="B188" s="1">
        <v>7</v>
      </c>
      <c r="D188" s="8">
        <v>91.527823272074897</v>
      </c>
      <c r="E188" s="8">
        <v>322.31916585708098</v>
      </c>
      <c r="F188" s="8">
        <v>0</v>
      </c>
      <c r="G188" s="1">
        <v>0</v>
      </c>
      <c r="H188" s="1">
        <v>1</v>
      </c>
      <c r="J188" s="43">
        <f>+[1]Economics!$D428</f>
        <v>91.527823272074897</v>
      </c>
      <c r="K188" s="16">
        <f t="shared" si="2"/>
        <v>0</v>
      </c>
      <c r="M188" s="45">
        <f>+[2]Economics!$D428</f>
        <v>93.376495483379372</v>
      </c>
      <c r="N188" s="24">
        <f t="shared" si="4"/>
        <v>-1.8486722113044749</v>
      </c>
      <c r="O188" s="46"/>
      <c r="P188" s="46"/>
      <c r="Q188" s="46"/>
      <c r="R188" s="18"/>
      <c r="S188" s="39"/>
      <c r="T188" s="39"/>
      <c r="U188" s="39"/>
      <c r="V188" s="39"/>
      <c r="W188" s="39"/>
      <c r="X188" s="38">
        <f>+X182*Y182</f>
        <v>4996.5197190033105</v>
      </c>
      <c r="Y188" s="38">
        <f>+'[5]2015 INDUSTRIAL '!$H4</f>
        <v>5124.1675657100486</v>
      </c>
      <c r="Z188" s="59">
        <f>+X188/Y188-1</f>
        <v>-2.4910943108288119E-2</v>
      </c>
    </row>
    <row r="189" spans="1:33" x14ac:dyDescent="0.3">
      <c r="A189" s="1">
        <v>2015</v>
      </c>
      <c r="B189" s="1">
        <v>8</v>
      </c>
      <c r="D189" s="8">
        <v>91.717649248327206</v>
      </c>
      <c r="E189" s="8">
        <v>326.45437890907903</v>
      </c>
      <c r="F189" s="8">
        <v>0</v>
      </c>
      <c r="G189" s="1">
        <v>0</v>
      </c>
      <c r="H189" s="1">
        <v>1</v>
      </c>
      <c r="J189" s="43">
        <f>+[1]Economics!$D429</f>
        <v>91.717649248327234</v>
      </c>
      <c r="K189" s="16">
        <f t="shared" si="2"/>
        <v>0</v>
      </c>
      <c r="M189" s="45">
        <f>+[2]Economics!$D429</f>
        <v>93.376662898252476</v>
      </c>
      <c r="N189" s="24">
        <f t="shared" si="4"/>
        <v>-1.6590136499252708</v>
      </c>
      <c r="O189" s="46"/>
      <c r="P189" s="46"/>
      <c r="Q189" s="46"/>
      <c r="R189" s="18"/>
      <c r="S189" s="39"/>
      <c r="T189" s="39"/>
      <c r="U189" s="39"/>
      <c r="V189" s="39"/>
      <c r="W189" s="39"/>
      <c r="X189" s="38">
        <f>+X183*Y183</f>
        <v>4924.3874708366366</v>
      </c>
      <c r="Y189" s="38">
        <f>+'[5]2015 INDUSTRIAL '!$H5</f>
        <v>5020.9647946653604</v>
      </c>
      <c r="Z189" s="59">
        <f t="shared" ref="Z189:Z191" si="14">+X189/Y189-1</f>
        <v>-1.9234813980638643E-2</v>
      </c>
    </row>
    <row r="190" spans="1:33" x14ac:dyDescent="0.3">
      <c r="A190" s="1">
        <v>2015</v>
      </c>
      <c r="B190" s="1">
        <v>9</v>
      </c>
      <c r="D190" s="8">
        <v>91.912368240584499</v>
      </c>
      <c r="E190" s="8">
        <v>277.87653293728101</v>
      </c>
      <c r="F190" s="8">
        <v>0</v>
      </c>
      <c r="G190" s="1">
        <v>0</v>
      </c>
      <c r="H190" s="1">
        <v>1</v>
      </c>
      <c r="J190" s="43">
        <f>+[1]Economics!$D430</f>
        <v>91.912368240584485</v>
      </c>
      <c r="K190" s="16">
        <f t="shared" si="2"/>
        <v>0</v>
      </c>
      <c r="M190" s="45">
        <f>+[2]Economics!$D430</f>
        <v>93.396700633623638</v>
      </c>
      <c r="N190" s="24">
        <f t="shared" si="4"/>
        <v>-1.4843323930391392</v>
      </c>
      <c r="O190" s="46"/>
      <c r="P190" s="46"/>
      <c r="Q190" s="46"/>
      <c r="R190" s="18"/>
      <c r="S190" s="39"/>
      <c r="T190" s="39"/>
      <c r="U190" s="39"/>
      <c r="V190" s="39"/>
      <c r="W190" s="39"/>
      <c r="X190" s="38">
        <f>+X184*Y184</f>
        <v>5325.2311549161586</v>
      </c>
      <c r="Y190" s="38">
        <f>+'[5]2015 INDUSTRIAL '!$H6</f>
        <v>5204.8754843887173</v>
      </c>
      <c r="Z190" s="59">
        <f t="shared" si="14"/>
        <v>2.3123640688126113E-2</v>
      </c>
    </row>
    <row r="191" spans="1:33" x14ac:dyDescent="0.3">
      <c r="A191" s="1">
        <v>2015</v>
      </c>
      <c r="B191" s="1">
        <v>10</v>
      </c>
      <c r="D191" s="8">
        <v>92.123841365138006</v>
      </c>
      <c r="E191" s="8">
        <v>198.89039579254799</v>
      </c>
      <c r="F191" s="8">
        <v>3.8110897796785501</v>
      </c>
      <c r="G191" s="1">
        <v>0</v>
      </c>
      <c r="H191" s="1">
        <v>1</v>
      </c>
      <c r="J191" s="43">
        <f>+[1]Economics!$D431</f>
        <v>92.12384136513802</v>
      </c>
      <c r="K191" s="16">
        <f t="shared" si="2"/>
        <v>0</v>
      </c>
      <c r="M191" s="45">
        <f>+[2]Economics!$D431</f>
        <v>93.46780501952324</v>
      </c>
      <c r="N191" s="24">
        <f t="shared" si="4"/>
        <v>-1.3439636543852345</v>
      </c>
      <c r="O191" s="46"/>
      <c r="P191" s="46"/>
      <c r="Q191" s="46"/>
      <c r="R191" s="18"/>
      <c r="S191" s="39"/>
      <c r="T191" s="39"/>
      <c r="U191" s="39"/>
      <c r="V191" s="39"/>
      <c r="W191" s="39"/>
      <c r="X191" s="38">
        <f>+X185*Y185</f>
        <v>5756.4279272362801</v>
      </c>
      <c r="Y191" s="38">
        <f>+'[5]2015 INDUSTRIAL '!$H7</f>
        <v>5301.6798318983201</v>
      </c>
      <c r="Z191" s="59">
        <f t="shared" si="14"/>
        <v>8.5774341294980294E-2</v>
      </c>
    </row>
    <row r="192" spans="1:33" x14ac:dyDescent="0.3">
      <c r="A192" s="1">
        <v>2015</v>
      </c>
      <c r="B192" s="1">
        <v>11</v>
      </c>
      <c r="D192" s="8">
        <v>92.377294497539793</v>
      </c>
      <c r="E192" s="8">
        <v>78.117279066674598</v>
      </c>
      <c r="F192" s="8">
        <v>26.436963465927999</v>
      </c>
      <c r="G192" s="1">
        <v>0</v>
      </c>
      <c r="H192" s="1">
        <v>1</v>
      </c>
      <c r="J192" s="43">
        <f>+[1]Economics!$D432</f>
        <v>92.377294497539822</v>
      </c>
      <c r="K192" s="16">
        <f t="shared" si="2"/>
        <v>0</v>
      </c>
      <c r="M192" s="45">
        <f>+[2]Economics!$D432</f>
        <v>93.612433632792843</v>
      </c>
      <c r="N192" s="24">
        <f t="shared" si="4"/>
        <v>-1.2351391352530499</v>
      </c>
      <c r="O192" s="46"/>
      <c r="P192" s="46"/>
      <c r="Q192" s="46"/>
      <c r="R192" s="18"/>
      <c r="S192" s="39"/>
      <c r="T192" s="39"/>
      <c r="U192" s="39"/>
      <c r="V192" s="39"/>
      <c r="W192" s="39"/>
      <c r="X192" s="39"/>
      <c r="Y192" s="39"/>
      <c r="Z192" s="39"/>
    </row>
    <row r="193" spans="1:26" x14ac:dyDescent="0.3">
      <c r="A193" s="1">
        <v>2015</v>
      </c>
      <c r="B193" s="1">
        <v>12</v>
      </c>
      <c r="D193" s="8">
        <v>92.638034152146801</v>
      </c>
      <c r="E193" s="8">
        <v>42.633806123140999</v>
      </c>
      <c r="F193" s="8">
        <v>81.614210043345395</v>
      </c>
      <c r="G193" s="1">
        <v>0</v>
      </c>
      <c r="H193" s="1">
        <v>1</v>
      </c>
      <c r="J193" s="43">
        <f>+[1]Economics!$D433</f>
        <v>92.638034152146815</v>
      </c>
      <c r="K193" s="16">
        <f t="shared" si="2"/>
        <v>0</v>
      </c>
      <c r="M193" s="45">
        <f>+[2]Economics!$D433</f>
        <v>93.778699571480757</v>
      </c>
      <c r="N193" s="24">
        <f t="shared" si="4"/>
        <v>-1.1406654193339563</v>
      </c>
      <c r="O193" s="46"/>
      <c r="P193" s="46"/>
      <c r="Q193" s="46"/>
      <c r="R193" s="18"/>
      <c r="S193" s="39"/>
      <c r="T193" s="39"/>
      <c r="U193" s="39"/>
      <c r="V193" s="39"/>
      <c r="W193" s="39"/>
      <c r="X193" s="39"/>
      <c r="Y193" s="39"/>
      <c r="Z193" s="39"/>
    </row>
    <row r="194" spans="1:26" x14ac:dyDescent="0.3">
      <c r="A194" s="1">
        <v>2016</v>
      </c>
      <c r="B194" s="1">
        <v>1</v>
      </c>
      <c r="D194" s="8">
        <v>92.897023943754903</v>
      </c>
      <c r="E194" s="8">
        <v>26.1128298685252</v>
      </c>
      <c r="F194" s="8">
        <v>127.150147366638</v>
      </c>
      <c r="G194" s="1">
        <v>0</v>
      </c>
      <c r="H194" s="1">
        <v>1</v>
      </c>
      <c r="J194" s="43">
        <f>+[1]Economics!$D434</f>
        <v>92.897023943754917</v>
      </c>
      <c r="K194" s="16">
        <f t="shared" si="2"/>
        <v>0</v>
      </c>
    </row>
    <row r="195" spans="1:26" x14ac:dyDescent="0.3">
      <c r="A195" s="1">
        <v>2016</v>
      </c>
      <c r="B195" s="1">
        <v>2</v>
      </c>
      <c r="D195" s="8">
        <v>93.126714459782903</v>
      </c>
      <c r="E195" s="8">
        <v>35.042184420393099</v>
      </c>
      <c r="F195" s="8">
        <v>78.467690138551603</v>
      </c>
      <c r="G195" s="1">
        <v>0</v>
      </c>
      <c r="H195" s="1">
        <v>1</v>
      </c>
      <c r="J195" s="43">
        <f>+[1]Economics!$D435</f>
        <v>93.126714459782903</v>
      </c>
      <c r="K195" s="16">
        <f t="shared" si="2"/>
        <v>0</v>
      </c>
    </row>
    <row r="196" spans="1:26" x14ac:dyDescent="0.3">
      <c r="A196" s="1">
        <v>2016</v>
      </c>
      <c r="B196" s="1">
        <v>3</v>
      </c>
      <c r="D196" s="8">
        <v>93.326624009250196</v>
      </c>
      <c r="E196" s="8">
        <v>64.582270600115194</v>
      </c>
      <c r="F196" s="8">
        <v>46.3112189093371</v>
      </c>
      <c r="G196" s="1">
        <v>0</v>
      </c>
      <c r="H196" s="1">
        <v>1</v>
      </c>
      <c r="J196" s="43">
        <f>+[1]Economics!$D436</f>
        <v>93.326624009250168</v>
      </c>
      <c r="K196" s="16">
        <f t="shared" si="2"/>
        <v>0</v>
      </c>
      <c r="W196" s="19" t="s">
        <v>75</v>
      </c>
      <c r="X196" s="71">
        <f>SUM(X188:X195)</f>
        <v>21002.566271992386</v>
      </c>
      <c r="Y196" s="71">
        <f>SUM(Y188:Y195)</f>
        <v>20651.687676662448</v>
      </c>
      <c r="Z196" s="72">
        <f>+X196/Y196-1</f>
        <v>1.699031095296144E-2</v>
      </c>
    </row>
    <row r="197" spans="1:26" x14ac:dyDescent="0.3">
      <c r="A197" s="1">
        <v>2016</v>
      </c>
      <c r="B197" s="1">
        <v>4</v>
      </c>
      <c r="D197" s="8">
        <v>93.544376881308096</v>
      </c>
      <c r="E197" s="8">
        <v>114.03392869270699</v>
      </c>
      <c r="F197" s="8">
        <v>10.9440871187632</v>
      </c>
      <c r="G197" s="1">
        <v>0</v>
      </c>
      <c r="H197" s="1">
        <v>1</v>
      </c>
      <c r="J197" s="43">
        <f>+[1]Economics!$D437</f>
        <v>93.544376881308125</v>
      </c>
      <c r="K197" s="16">
        <f t="shared" si="2"/>
        <v>0</v>
      </c>
    </row>
    <row r="198" spans="1:26" x14ac:dyDescent="0.3">
      <c r="A198" s="1">
        <v>2016</v>
      </c>
      <c r="B198" s="1">
        <v>5</v>
      </c>
      <c r="D198" s="8">
        <v>93.775110976669197</v>
      </c>
      <c r="E198" s="8">
        <v>208.47875842628699</v>
      </c>
      <c r="F198" s="8">
        <v>1.2472710741059501</v>
      </c>
      <c r="G198" s="1">
        <v>0</v>
      </c>
      <c r="H198" s="1">
        <v>1</v>
      </c>
      <c r="J198" s="43">
        <f>+[1]Economics!$D438</f>
        <v>93.775110976669154</v>
      </c>
      <c r="K198" s="16">
        <f t="shared" ref="K198:K261" si="15">+J198-D198</f>
        <v>0</v>
      </c>
    </row>
    <row r="199" spans="1:26" x14ac:dyDescent="0.3">
      <c r="A199" s="1">
        <v>2016</v>
      </c>
      <c r="B199" s="1">
        <v>6</v>
      </c>
      <c r="D199" s="8">
        <v>94.036549155775603</v>
      </c>
      <c r="E199" s="8">
        <v>271.66325293295398</v>
      </c>
      <c r="F199" s="8">
        <v>0</v>
      </c>
      <c r="G199" s="1">
        <v>0</v>
      </c>
      <c r="H199" s="1">
        <v>1</v>
      </c>
      <c r="J199" s="43">
        <f>+[1]Economics!$D439</f>
        <v>94.036549155775617</v>
      </c>
      <c r="K199" s="16">
        <f t="shared" si="15"/>
        <v>0</v>
      </c>
    </row>
    <row r="200" spans="1:26" x14ac:dyDescent="0.3">
      <c r="A200" s="1">
        <v>2016</v>
      </c>
      <c r="B200" s="1">
        <v>7</v>
      </c>
      <c r="D200" s="8">
        <v>94.310497665073498</v>
      </c>
      <c r="E200" s="8">
        <v>322.31916585708098</v>
      </c>
      <c r="F200" s="8">
        <v>0</v>
      </c>
      <c r="G200" s="1">
        <v>0</v>
      </c>
      <c r="H200" s="1">
        <v>1</v>
      </c>
      <c r="J200" s="43">
        <f>+[1]Economics!$D440</f>
        <v>94.310497665073498</v>
      </c>
      <c r="K200" s="16">
        <f t="shared" si="15"/>
        <v>0</v>
      </c>
    </row>
    <row r="201" spans="1:26" x14ac:dyDescent="0.3">
      <c r="A201" s="1">
        <v>2016</v>
      </c>
      <c r="B201" s="1">
        <v>8</v>
      </c>
      <c r="D201" s="8">
        <v>94.610550546007303</v>
      </c>
      <c r="E201" s="8">
        <v>326.45437890907903</v>
      </c>
      <c r="F201" s="8">
        <v>0</v>
      </c>
      <c r="G201" s="1">
        <v>0</v>
      </c>
      <c r="H201" s="1">
        <v>1</v>
      </c>
      <c r="J201" s="43">
        <f>+[1]Economics!$D441</f>
        <v>94.610550546007303</v>
      </c>
      <c r="K201" s="16">
        <f t="shared" si="15"/>
        <v>0</v>
      </c>
    </row>
    <row r="202" spans="1:26" x14ac:dyDescent="0.3">
      <c r="A202" s="1">
        <v>2016</v>
      </c>
      <c r="B202" s="1">
        <v>9</v>
      </c>
      <c r="D202" s="8">
        <v>94.9100478023054</v>
      </c>
      <c r="E202" s="8">
        <v>277.87653293728101</v>
      </c>
      <c r="F202" s="8">
        <v>0</v>
      </c>
      <c r="G202" s="1">
        <v>0</v>
      </c>
      <c r="H202" s="1">
        <v>1</v>
      </c>
      <c r="J202" s="43">
        <f>+[1]Economics!$D442</f>
        <v>94.910047802305442</v>
      </c>
      <c r="K202" s="16">
        <f t="shared" si="15"/>
        <v>0</v>
      </c>
    </row>
    <row r="203" spans="1:26" x14ac:dyDescent="0.3">
      <c r="A203" s="1">
        <v>2016</v>
      </c>
      <c r="B203" s="1">
        <v>10</v>
      </c>
      <c r="D203" s="8">
        <v>95.179510052138099</v>
      </c>
      <c r="E203" s="8">
        <v>198.89039579254799</v>
      </c>
      <c r="F203" s="8">
        <v>3.8110897796785501</v>
      </c>
      <c r="G203" s="1">
        <v>0</v>
      </c>
      <c r="H203" s="1">
        <v>1</v>
      </c>
      <c r="J203" s="43">
        <f>+[1]Economics!$D443</f>
        <v>95.179510052138056</v>
      </c>
      <c r="K203" s="16">
        <f t="shared" si="15"/>
        <v>0</v>
      </c>
    </row>
    <row r="204" spans="1:26" x14ac:dyDescent="0.3">
      <c r="A204" s="1">
        <v>2016</v>
      </c>
      <c r="B204" s="1">
        <v>11</v>
      </c>
      <c r="D204" s="8">
        <v>95.424102359563307</v>
      </c>
      <c r="E204" s="8">
        <v>78.117279066674598</v>
      </c>
      <c r="F204" s="8">
        <v>26.436963465927999</v>
      </c>
      <c r="G204" s="1">
        <v>0</v>
      </c>
      <c r="H204" s="1">
        <v>1</v>
      </c>
      <c r="J204" s="43">
        <f>+[1]Economics!$D444</f>
        <v>95.42410235956325</v>
      </c>
      <c r="K204" s="16">
        <f t="shared" si="15"/>
        <v>0</v>
      </c>
    </row>
    <row r="205" spans="1:26" x14ac:dyDescent="0.3">
      <c r="A205" s="1">
        <v>2016</v>
      </c>
      <c r="B205" s="1">
        <v>12</v>
      </c>
      <c r="D205" s="8">
        <v>95.644103978482704</v>
      </c>
      <c r="E205" s="8">
        <v>42.633806123140999</v>
      </c>
      <c r="F205" s="8">
        <v>81.614210043345395</v>
      </c>
      <c r="G205" s="1">
        <v>0</v>
      </c>
      <c r="H205" s="1">
        <v>1</v>
      </c>
      <c r="J205" s="43">
        <f>+[1]Economics!$D445</f>
        <v>95.644103978482676</v>
      </c>
      <c r="K205" s="16">
        <f t="shared" si="15"/>
        <v>0</v>
      </c>
    </row>
    <row r="206" spans="1:26" x14ac:dyDescent="0.3">
      <c r="A206" s="1">
        <v>2017</v>
      </c>
      <c r="B206" s="1">
        <v>1</v>
      </c>
      <c r="D206" s="8">
        <v>95.878020962244605</v>
      </c>
      <c r="E206" s="8">
        <v>26.1128298685252</v>
      </c>
      <c r="F206" s="8">
        <v>127.150147366638</v>
      </c>
      <c r="G206" s="1">
        <v>0</v>
      </c>
      <c r="H206" s="1">
        <v>1</v>
      </c>
      <c r="J206" s="43">
        <f>+[1]Economics!$D446</f>
        <v>95.878020962244577</v>
      </c>
      <c r="K206" s="16">
        <f t="shared" si="15"/>
        <v>0</v>
      </c>
    </row>
    <row r="207" spans="1:26" x14ac:dyDescent="0.3">
      <c r="A207" s="1">
        <v>2017</v>
      </c>
      <c r="B207" s="1">
        <v>2</v>
      </c>
      <c r="D207" s="8">
        <v>96.136100386558795</v>
      </c>
      <c r="E207" s="8">
        <v>35.042184420393099</v>
      </c>
      <c r="F207" s="8">
        <v>78.467690138551603</v>
      </c>
      <c r="G207" s="1">
        <v>0</v>
      </c>
      <c r="H207" s="1">
        <v>1</v>
      </c>
      <c r="J207" s="43">
        <f>+[1]Economics!$D447</f>
        <v>96.136100386558795</v>
      </c>
      <c r="K207" s="16">
        <f t="shared" si="15"/>
        <v>0</v>
      </c>
    </row>
    <row r="208" spans="1:26" x14ac:dyDescent="0.3">
      <c r="A208" s="1">
        <v>2017</v>
      </c>
      <c r="B208" s="1">
        <v>3</v>
      </c>
      <c r="D208" s="8">
        <v>96.382864920240493</v>
      </c>
      <c r="E208" s="8">
        <v>64.582270600115194</v>
      </c>
      <c r="F208" s="8">
        <v>46.3112189093371</v>
      </c>
      <c r="G208" s="1">
        <v>0</v>
      </c>
      <c r="H208" s="1">
        <v>1</v>
      </c>
      <c r="J208" s="43">
        <f>+[1]Economics!$D448</f>
        <v>96.382864920240479</v>
      </c>
      <c r="K208" s="16">
        <f t="shared" si="15"/>
        <v>0</v>
      </c>
    </row>
    <row r="209" spans="1:11" x14ac:dyDescent="0.3">
      <c r="A209" s="1">
        <v>2017</v>
      </c>
      <c r="B209" s="1">
        <v>4</v>
      </c>
      <c r="D209" s="8">
        <v>96.657108560625602</v>
      </c>
      <c r="E209" s="8">
        <v>114.03392869270699</v>
      </c>
      <c r="F209" s="8">
        <v>10.9440871187632</v>
      </c>
      <c r="G209" s="1">
        <v>0</v>
      </c>
      <c r="H209" s="1">
        <v>1</v>
      </c>
      <c r="J209" s="43">
        <f>+[1]Economics!$D449</f>
        <v>96.657108560625559</v>
      </c>
      <c r="K209" s="16">
        <f t="shared" si="15"/>
        <v>0</v>
      </c>
    </row>
    <row r="210" spans="1:11" x14ac:dyDescent="0.3">
      <c r="A210" s="1">
        <v>2017</v>
      </c>
      <c r="B210" s="1">
        <v>5</v>
      </c>
      <c r="D210" s="8">
        <v>96.913092924541004</v>
      </c>
      <c r="E210" s="8">
        <v>208.47875842628699</v>
      </c>
      <c r="F210" s="8">
        <v>1.2472710741059501</v>
      </c>
      <c r="G210" s="1">
        <v>0</v>
      </c>
      <c r="H210" s="1">
        <v>1</v>
      </c>
      <c r="J210" s="43">
        <f>+[1]Economics!$D450</f>
        <v>96.913092924540976</v>
      </c>
      <c r="K210" s="16">
        <f t="shared" si="15"/>
        <v>0</v>
      </c>
    </row>
    <row r="211" spans="1:11" x14ac:dyDescent="0.3">
      <c r="A211" s="1">
        <v>2017</v>
      </c>
      <c r="B211" s="1">
        <v>6</v>
      </c>
      <c r="D211" s="8">
        <v>97.171247019614597</v>
      </c>
      <c r="E211" s="8">
        <v>271.66325293295398</v>
      </c>
      <c r="F211" s="8">
        <v>0</v>
      </c>
      <c r="G211" s="1">
        <v>0</v>
      </c>
      <c r="H211" s="1">
        <v>1</v>
      </c>
      <c r="J211" s="43">
        <f>+[1]Economics!$D451</f>
        <v>97.171247019614626</v>
      </c>
      <c r="K211" s="16">
        <f t="shared" si="15"/>
        <v>0</v>
      </c>
    </row>
    <row r="212" spans="1:11" x14ac:dyDescent="0.3">
      <c r="A212" s="1">
        <v>2017</v>
      </c>
      <c r="B212" s="1">
        <v>7</v>
      </c>
      <c r="D212" s="8">
        <v>97.421682758347899</v>
      </c>
      <c r="E212" s="8">
        <v>322.31916585708098</v>
      </c>
      <c r="F212" s="8">
        <v>0</v>
      </c>
      <c r="G212" s="1">
        <v>0</v>
      </c>
      <c r="H212" s="1">
        <v>1</v>
      </c>
      <c r="J212" s="43">
        <f>+[1]Economics!$D452</f>
        <v>97.421682758347856</v>
      </c>
      <c r="K212" s="16">
        <f t="shared" si="15"/>
        <v>0</v>
      </c>
    </row>
    <row r="213" spans="1:11" x14ac:dyDescent="0.3">
      <c r="A213" s="1">
        <v>2017</v>
      </c>
      <c r="B213" s="1">
        <v>8</v>
      </c>
      <c r="D213" s="8">
        <v>97.683660763454895</v>
      </c>
      <c r="E213" s="8">
        <v>326.45437890907903</v>
      </c>
      <c r="F213" s="8">
        <v>0</v>
      </c>
      <c r="G213" s="1">
        <v>0</v>
      </c>
      <c r="H213" s="1">
        <v>1</v>
      </c>
      <c r="J213" s="43">
        <f>+[1]Economics!$D453</f>
        <v>97.683660763454867</v>
      </c>
      <c r="K213" s="16">
        <f t="shared" si="15"/>
        <v>0</v>
      </c>
    </row>
    <row r="214" spans="1:11" x14ac:dyDescent="0.3">
      <c r="A214" s="1">
        <v>2017</v>
      </c>
      <c r="B214" s="1">
        <v>9</v>
      </c>
      <c r="D214" s="8">
        <v>97.9338140121354</v>
      </c>
      <c r="E214" s="8">
        <v>277.87653293728101</v>
      </c>
      <c r="F214" s="8">
        <v>0</v>
      </c>
      <c r="G214" s="1">
        <v>0</v>
      </c>
      <c r="H214" s="1">
        <v>1</v>
      </c>
      <c r="J214" s="43">
        <f>+[1]Economics!$D454</f>
        <v>97.933814012135414</v>
      </c>
      <c r="K214" s="16">
        <f t="shared" si="15"/>
        <v>0</v>
      </c>
    </row>
    <row r="215" spans="1:11" x14ac:dyDescent="0.3">
      <c r="A215" s="1">
        <v>2017</v>
      </c>
      <c r="B215" s="1">
        <v>10</v>
      </c>
      <c r="D215" s="8">
        <v>98.146348659352995</v>
      </c>
      <c r="E215" s="8">
        <v>198.89039579254799</v>
      </c>
      <c r="F215" s="8">
        <v>3.8110897796785501</v>
      </c>
      <c r="G215" s="1">
        <v>0</v>
      </c>
      <c r="H215" s="1">
        <v>1</v>
      </c>
      <c r="J215" s="43">
        <f>+[1]Economics!$D455</f>
        <v>98.146348659353009</v>
      </c>
      <c r="K215" s="16">
        <f t="shared" si="15"/>
        <v>0</v>
      </c>
    </row>
    <row r="216" spans="1:11" x14ac:dyDescent="0.3">
      <c r="A216" s="1">
        <v>2017</v>
      </c>
      <c r="B216" s="1">
        <v>11</v>
      </c>
      <c r="D216" s="8">
        <v>98.324520449634505</v>
      </c>
      <c r="E216" s="8">
        <v>78.117279066674598</v>
      </c>
      <c r="F216" s="8">
        <v>26.436963465927999</v>
      </c>
      <c r="G216" s="1">
        <v>0</v>
      </c>
      <c r="H216" s="1">
        <v>1</v>
      </c>
      <c r="J216" s="43">
        <f>+[1]Economics!$D456</f>
        <v>98.324520449634463</v>
      </c>
      <c r="K216" s="16">
        <f t="shared" si="15"/>
        <v>0</v>
      </c>
    </row>
    <row r="217" spans="1:11" x14ac:dyDescent="0.3">
      <c r="A217" s="1">
        <v>2017</v>
      </c>
      <c r="B217" s="1">
        <v>12</v>
      </c>
      <c r="D217" s="8">
        <v>98.475740940932795</v>
      </c>
      <c r="E217" s="8">
        <v>42.633806123140999</v>
      </c>
      <c r="F217" s="8">
        <v>81.614210043345395</v>
      </c>
      <c r="G217" s="1">
        <v>0</v>
      </c>
      <c r="H217" s="1">
        <v>1</v>
      </c>
      <c r="J217" s="43">
        <f>+[1]Economics!$D457</f>
        <v>98.475740940932781</v>
      </c>
      <c r="K217" s="16">
        <f t="shared" si="15"/>
        <v>0</v>
      </c>
    </row>
    <row r="218" spans="1:11" x14ac:dyDescent="0.3">
      <c r="A218" s="1">
        <v>2018</v>
      </c>
      <c r="B218" s="1">
        <v>1</v>
      </c>
      <c r="D218" s="8">
        <v>98.637153088984803</v>
      </c>
      <c r="E218" s="8">
        <v>26.1128298685252</v>
      </c>
      <c r="F218" s="8">
        <v>127.150147366638</v>
      </c>
      <c r="G218" s="1">
        <v>0</v>
      </c>
      <c r="H218" s="1">
        <v>1</v>
      </c>
      <c r="J218" s="43">
        <f>+[1]Economics!$D458</f>
        <v>98.637153088984846</v>
      </c>
      <c r="K218" s="16">
        <f t="shared" si="15"/>
        <v>0</v>
      </c>
    </row>
    <row r="219" spans="1:11" x14ac:dyDescent="0.3">
      <c r="A219" s="1">
        <v>2018</v>
      </c>
      <c r="B219" s="1">
        <v>2</v>
      </c>
      <c r="D219" s="8">
        <v>98.823705422256594</v>
      </c>
      <c r="E219" s="8">
        <v>35.042184420393099</v>
      </c>
      <c r="F219" s="8">
        <v>78.467690138551603</v>
      </c>
      <c r="G219" s="1">
        <v>0</v>
      </c>
      <c r="H219" s="1">
        <v>1</v>
      </c>
      <c r="J219" s="43">
        <f>+[1]Economics!$D459</f>
        <v>98.823705422256594</v>
      </c>
      <c r="K219" s="16">
        <f t="shared" si="15"/>
        <v>0</v>
      </c>
    </row>
    <row r="220" spans="1:11" x14ac:dyDescent="0.3">
      <c r="A220" s="1">
        <v>2018</v>
      </c>
      <c r="B220" s="1">
        <v>3</v>
      </c>
      <c r="D220" s="8">
        <v>99.006034014312306</v>
      </c>
      <c r="E220" s="8">
        <v>64.582270600115194</v>
      </c>
      <c r="F220" s="8">
        <v>46.3112189093371</v>
      </c>
      <c r="G220" s="1">
        <v>0</v>
      </c>
      <c r="H220" s="1">
        <v>1</v>
      </c>
      <c r="J220" s="43">
        <f>+[1]Economics!$D460</f>
        <v>99.006034014312277</v>
      </c>
      <c r="K220" s="16">
        <f t="shared" si="15"/>
        <v>0</v>
      </c>
    </row>
    <row r="221" spans="1:11" x14ac:dyDescent="0.3">
      <c r="A221" s="1">
        <v>2018</v>
      </c>
      <c r="B221" s="1">
        <v>4</v>
      </c>
      <c r="D221" s="8">
        <v>99.207607773112301</v>
      </c>
      <c r="E221" s="8">
        <v>114.03392869270699</v>
      </c>
      <c r="F221" s="8">
        <v>10.9440871187632</v>
      </c>
      <c r="G221" s="1">
        <v>0</v>
      </c>
      <c r="H221" s="1">
        <v>1</v>
      </c>
      <c r="J221" s="43">
        <f>+[1]Economics!$D461</f>
        <v>99.207607773112315</v>
      </c>
      <c r="K221" s="16">
        <f t="shared" si="15"/>
        <v>0</v>
      </c>
    </row>
    <row r="222" spans="1:11" x14ac:dyDescent="0.3">
      <c r="A222" s="1">
        <v>2018</v>
      </c>
      <c r="B222" s="1">
        <v>5</v>
      </c>
      <c r="D222" s="8">
        <v>99.390015141579397</v>
      </c>
      <c r="E222" s="8">
        <v>208.47875842628699</v>
      </c>
      <c r="F222" s="8">
        <v>1.2472710741059501</v>
      </c>
      <c r="G222" s="1">
        <v>0</v>
      </c>
      <c r="H222" s="1">
        <v>1</v>
      </c>
      <c r="J222" s="43">
        <f>+[1]Economics!$D462</f>
        <v>99.390015141579383</v>
      </c>
      <c r="K222" s="16">
        <f t="shared" si="15"/>
        <v>0</v>
      </c>
    </row>
    <row r="223" spans="1:11" x14ac:dyDescent="0.3">
      <c r="A223" s="1">
        <v>2018</v>
      </c>
      <c r="B223" s="1">
        <v>6</v>
      </c>
      <c r="D223" s="8">
        <v>99.564899695449995</v>
      </c>
      <c r="E223" s="8">
        <v>271.66325293295398</v>
      </c>
      <c r="F223" s="8">
        <v>0</v>
      </c>
      <c r="G223" s="1">
        <v>0</v>
      </c>
      <c r="H223" s="1">
        <v>1</v>
      </c>
      <c r="J223" s="43">
        <f>+[1]Economics!$D463</f>
        <v>99.564899695450009</v>
      </c>
      <c r="K223" s="16">
        <f t="shared" si="15"/>
        <v>0</v>
      </c>
    </row>
    <row r="224" spans="1:11" x14ac:dyDescent="0.3">
      <c r="A224" s="1">
        <v>2018</v>
      </c>
      <c r="B224" s="1">
        <v>7</v>
      </c>
      <c r="D224" s="8">
        <v>99.723588736470802</v>
      </c>
      <c r="E224" s="8">
        <v>322.31916585708098</v>
      </c>
      <c r="F224" s="8">
        <v>0</v>
      </c>
      <c r="G224" s="1">
        <v>0</v>
      </c>
      <c r="H224" s="1">
        <v>1</v>
      </c>
      <c r="J224" s="43">
        <f>+[1]Economics!$D464</f>
        <v>99.723588736470774</v>
      </c>
      <c r="K224" s="16">
        <f t="shared" si="15"/>
        <v>0</v>
      </c>
    </row>
    <row r="225" spans="1:11" x14ac:dyDescent="0.3">
      <c r="A225" s="1">
        <v>2018</v>
      </c>
      <c r="B225" s="1">
        <v>8</v>
      </c>
      <c r="D225" s="8">
        <v>99.881152333289606</v>
      </c>
      <c r="E225" s="8">
        <v>326.45437890907903</v>
      </c>
      <c r="F225" s="8">
        <v>0</v>
      </c>
      <c r="G225" s="1">
        <v>0</v>
      </c>
      <c r="H225" s="1">
        <v>1</v>
      </c>
      <c r="J225" s="43">
        <f>+[1]Economics!$D465</f>
        <v>99.881152333289592</v>
      </c>
      <c r="K225" s="16">
        <f t="shared" si="15"/>
        <v>0</v>
      </c>
    </row>
    <row r="226" spans="1:11" x14ac:dyDescent="0.3">
      <c r="A226" s="1">
        <v>2018</v>
      </c>
      <c r="B226" s="1">
        <v>9</v>
      </c>
      <c r="D226" s="8">
        <v>100.043842252389</v>
      </c>
      <c r="E226" s="8">
        <v>277.87653293728101</v>
      </c>
      <c r="F226" s="8">
        <v>0</v>
      </c>
      <c r="G226" s="1">
        <v>0</v>
      </c>
      <c r="H226" s="1">
        <v>1</v>
      </c>
      <c r="J226" s="43">
        <f>+[1]Economics!$D466</f>
        <v>100.04384225238864</v>
      </c>
      <c r="K226" s="16">
        <f t="shared" si="15"/>
        <v>-3.5527136788005009E-13</v>
      </c>
    </row>
    <row r="227" spans="1:11" x14ac:dyDescent="0.3">
      <c r="A227" s="1">
        <v>2018</v>
      </c>
      <c r="B227" s="1">
        <v>10</v>
      </c>
      <c r="D227" s="8">
        <v>100.218834833304</v>
      </c>
      <c r="E227" s="8">
        <v>198.89039579254799</v>
      </c>
      <c r="F227" s="8">
        <v>3.8110897796785501</v>
      </c>
      <c r="G227" s="1">
        <v>0</v>
      </c>
      <c r="H227" s="1">
        <v>1</v>
      </c>
      <c r="J227" s="43">
        <f>+[1]Economics!$D467</f>
        <v>100.21883483330436</v>
      </c>
      <c r="K227" s="16">
        <f t="shared" si="15"/>
        <v>3.5527136788005009E-13</v>
      </c>
    </row>
    <row r="228" spans="1:11" x14ac:dyDescent="0.3">
      <c r="A228" s="1">
        <v>2018</v>
      </c>
      <c r="B228" s="1">
        <v>11</v>
      </c>
      <c r="D228" s="8">
        <v>100.42568858271601</v>
      </c>
      <c r="E228" s="8">
        <v>78.117279066674598</v>
      </c>
      <c r="F228" s="8">
        <v>26.436963465927999</v>
      </c>
      <c r="G228" s="1">
        <v>0</v>
      </c>
      <c r="H228" s="1">
        <v>1</v>
      </c>
      <c r="J228" s="43">
        <f>+[1]Economics!$D468</f>
        <v>100.42568858271569</v>
      </c>
      <c r="K228" s="16">
        <f t="shared" si="15"/>
        <v>-3.1263880373444408E-13</v>
      </c>
    </row>
    <row r="229" spans="1:11" x14ac:dyDescent="0.3">
      <c r="A229" s="1">
        <v>2018</v>
      </c>
      <c r="B229" s="1">
        <v>12</v>
      </c>
      <c r="D229" s="8">
        <v>100.639391852964</v>
      </c>
      <c r="E229" s="8">
        <v>42.633806123140999</v>
      </c>
      <c r="F229" s="8">
        <v>81.614210043345395</v>
      </c>
      <c r="G229" s="1">
        <v>0</v>
      </c>
      <c r="H229" s="1">
        <v>1</v>
      </c>
      <c r="J229" s="43">
        <f>+[1]Economics!$D469</f>
        <v>100.63939185296371</v>
      </c>
      <c r="K229" s="16">
        <f t="shared" si="15"/>
        <v>-2.8421709430404007E-13</v>
      </c>
    </row>
    <row r="230" spans="1:11" x14ac:dyDescent="0.3">
      <c r="A230" s="1">
        <v>2019</v>
      </c>
      <c r="B230" s="1">
        <v>1</v>
      </c>
      <c r="D230" s="8">
        <v>100.857172859127</v>
      </c>
      <c r="E230" s="8">
        <v>26.1128298685252</v>
      </c>
      <c r="F230" s="8">
        <v>127.150147366638</v>
      </c>
      <c r="G230" s="1">
        <v>0</v>
      </c>
      <c r="H230" s="1">
        <v>1</v>
      </c>
      <c r="J230" s="43">
        <f>+[1]Economics!$D470</f>
        <v>100.85717285912695</v>
      </c>
      <c r="K230" s="16">
        <f t="shared" si="15"/>
        <v>0</v>
      </c>
    </row>
    <row r="231" spans="1:11" x14ac:dyDescent="0.3">
      <c r="A231" s="1">
        <v>2019</v>
      </c>
      <c r="B231" s="1">
        <v>2</v>
      </c>
      <c r="D231" s="8">
        <v>101.058288096881</v>
      </c>
      <c r="E231" s="8">
        <v>35.042184420393099</v>
      </c>
      <c r="F231" s="8">
        <v>78.467690138551603</v>
      </c>
      <c r="G231" s="1">
        <v>0</v>
      </c>
      <c r="H231" s="1">
        <v>1</v>
      </c>
      <c r="J231" s="43">
        <f>+[1]Economics!$D471</f>
        <v>101.05828809688123</v>
      </c>
      <c r="K231" s="16">
        <f t="shared" si="15"/>
        <v>2.2737367544323206E-13</v>
      </c>
    </row>
    <row r="232" spans="1:11" x14ac:dyDescent="0.3">
      <c r="A232" s="1">
        <v>2019</v>
      </c>
      <c r="B232" s="1">
        <v>3</v>
      </c>
      <c r="D232" s="8">
        <v>101.22631603534199</v>
      </c>
      <c r="E232" s="8">
        <v>64.582270600115194</v>
      </c>
      <c r="F232" s="8">
        <v>46.3112189093371</v>
      </c>
      <c r="G232" s="1">
        <v>0</v>
      </c>
      <c r="H232" s="1">
        <v>1</v>
      </c>
      <c r="J232" s="43">
        <f>+[1]Economics!$D472</f>
        <v>101.22631603534235</v>
      </c>
      <c r="K232" s="16">
        <f t="shared" si="15"/>
        <v>3.5527136788005009E-13</v>
      </c>
    </row>
    <row r="233" spans="1:11" x14ac:dyDescent="0.3">
      <c r="A233" s="1">
        <v>2019</v>
      </c>
      <c r="B233" s="1">
        <v>4</v>
      </c>
      <c r="D233" s="8">
        <v>101.40152873170101</v>
      </c>
      <c r="E233" s="8">
        <v>114.03392869270699</v>
      </c>
      <c r="F233" s="8">
        <v>10.9440871187632</v>
      </c>
      <c r="G233" s="1">
        <v>0</v>
      </c>
      <c r="H233" s="1">
        <v>1</v>
      </c>
      <c r="J233" s="43">
        <f>+[1]Economics!$D473</f>
        <v>101.40152873170055</v>
      </c>
      <c r="K233" s="16">
        <f t="shared" si="15"/>
        <v>-4.5474735088646412E-13</v>
      </c>
    </row>
    <row r="234" spans="1:11" x14ac:dyDescent="0.3">
      <c r="A234" s="1">
        <v>2019</v>
      </c>
      <c r="B234" s="1">
        <v>5</v>
      </c>
      <c r="D234" s="8">
        <v>101.564448804414</v>
      </c>
      <c r="E234" s="8">
        <v>208.47875842628699</v>
      </c>
      <c r="F234" s="8">
        <v>1.2472710741059501</v>
      </c>
      <c r="G234" s="1">
        <v>0</v>
      </c>
      <c r="H234" s="1">
        <v>1</v>
      </c>
      <c r="J234" s="43">
        <f>+[1]Economics!$D474</f>
        <v>101.56444880441363</v>
      </c>
      <c r="K234" s="16">
        <f t="shared" si="15"/>
        <v>-3.694822225952521E-13</v>
      </c>
    </row>
    <row r="235" spans="1:11" x14ac:dyDescent="0.3">
      <c r="A235" s="1">
        <v>2019</v>
      </c>
      <c r="B235" s="1">
        <v>6</v>
      </c>
      <c r="D235" s="8">
        <v>101.73027297439199</v>
      </c>
      <c r="E235" s="8">
        <v>271.66325293295398</v>
      </c>
      <c r="F235" s="8">
        <v>0</v>
      </c>
      <c r="G235" s="1">
        <v>0</v>
      </c>
      <c r="H235" s="1">
        <v>1</v>
      </c>
      <c r="J235" s="43">
        <f>+[1]Economics!$D475</f>
        <v>101.73027297439212</v>
      </c>
      <c r="K235" s="16">
        <f t="shared" si="15"/>
        <v>1.2789769243681803E-13</v>
      </c>
    </row>
    <row r="236" spans="1:11" x14ac:dyDescent="0.3">
      <c r="A236" s="1">
        <v>2019</v>
      </c>
      <c r="B236" s="1">
        <v>7</v>
      </c>
      <c r="D236" s="8">
        <v>101.892399586549</v>
      </c>
      <c r="E236" s="8">
        <v>322.31916585708098</v>
      </c>
      <c r="F236" s="8">
        <v>0</v>
      </c>
      <c r="G236" s="1">
        <v>0</v>
      </c>
      <c r="H236" s="1">
        <v>1</v>
      </c>
      <c r="J236" s="43">
        <f>+[1]Economics!$D476</f>
        <v>101.89239958654947</v>
      </c>
      <c r="K236" s="16">
        <f t="shared" si="15"/>
        <v>4.6895820560166612E-13</v>
      </c>
    </row>
    <row r="237" spans="1:11" x14ac:dyDescent="0.3">
      <c r="A237" s="1">
        <v>2019</v>
      </c>
      <c r="B237" s="1">
        <v>8</v>
      </c>
      <c r="D237" s="8">
        <v>102.06128544291001</v>
      </c>
      <c r="E237" s="8">
        <v>326.45437890907903</v>
      </c>
      <c r="F237" s="8">
        <v>0</v>
      </c>
      <c r="G237" s="1">
        <v>0</v>
      </c>
      <c r="H237" s="1">
        <v>1</v>
      </c>
      <c r="J237" s="43">
        <f>+[1]Economics!$D477</f>
        <v>102.0612854429102</v>
      </c>
      <c r="K237" s="16">
        <f t="shared" si="15"/>
        <v>1.9895196601282805E-13</v>
      </c>
    </row>
    <row r="238" spans="1:11" x14ac:dyDescent="0.3">
      <c r="A238" s="1">
        <v>2019</v>
      </c>
      <c r="B238" s="1">
        <v>9</v>
      </c>
      <c r="D238" s="8">
        <v>102.212945244316</v>
      </c>
      <c r="E238" s="8">
        <v>277.87653293728101</v>
      </c>
      <c r="F238" s="8">
        <v>0</v>
      </c>
      <c r="G238" s="1">
        <v>0</v>
      </c>
      <c r="H238" s="1">
        <v>1</v>
      </c>
      <c r="J238" s="43">
        <f>+[1]Economics!$D478</f>
        <v>102.21294524431561</v>
      </c>
      <c r="K238" s="16">
        <f t="shared" si="15"/>
        <v>-3.979039320256561E-13</v>
      </c>
    </row>
    <row r="239" spans="1:11" x14ac:dyDescent="0.3">
      <c r="A239" s="1">
        <v>2019</v>
      </c>
      <c r="B239" s="1">
        <v>10</v>
      </c>
      <c r="D239" s="8">
        <v>102.32152764795001</v>
      </c>
      <c r="E239" s="8">
        <v>198.89039579254799</v>
      </c>
      <c r="F239" s="8">
        <v>3.8110897796785501</v>
      </c>
      <c r="G239" s="1">
        <v>0</v>
      </c>
      <c r="H239" s="1">
        <v>1</v>
      </c>
      <c r="J239" s="43">
        <f>+[1]Economics!$D479</f>
        <v>102.32152764794959</v>
      </c>
      <c r="K239" s="16">
        <f t="shared" si="15"/>
        <v>-4.1211478674085811E-13</v>
      </c>
    </row>
    <row r="240" spans="1:11" x14ac:dyDescent="0.3">
      <c r="A240" s="1">
        <v>2019</v>
      </c>
      <c r="B240" s="1">
        <v>11</v>
      </c>
      <c r="D240" s="8">
        <v>102.38393192870799</v>
      </c>
      <c r="E240" s="8">
        <v>78.117279066674598</v>
      </c>
      <c r="F240" s="8">
        <v>26.436963465927999</v>
      </c>
      <c r="G240" s="1">
        <v>0</v>
      </c>
      <c r="H240" s="1">
        <v>1</v>
      </c>
      <c r="J240" s="43">
        <f>+[1]Economics!$D480</f>
        <v>102.38393192870839</v>
      </c>
      <c r="K240" s="16">
        <f t="shared" si="15"/>
        <v>3.979039320256561E-13</v>
      </c>
    </row>
    <row r="241" spans="1:11" x14ac:dyDescent="0.3">
      <c r="A241" s="1">
        <v>2019</v>
      </c>
      <c r="B241" s="1">
        <v>12</v>
      </c>
      <c r="D241" s="8">
        <v>102.431139252261</v>
      </c>
      <c r="E241" s="8">
        <v>42.633806123140999</v>
      </c>
      <c r="F241" s="8">
        <v>81.614210043345395</v>
      </c>
      <c r="G241" s="1">
        <v>0</v>
      </c>
      <c r="H241" s="1">
        <v>1</v>
      </c>
      <c r="J241" s="43">
        <f>+[1]Economics!$D481</f>
        <v>102.43113925226103</v>
      </c>
      <c r="K241" s="16">
        <f t="shared" si="15"/>
        <v>0</v>
      </c>
    </row>
    <row r="242" spans="1:11" x14ac:dyDescent="0.3">
      <c r="A242" s="1">
        <v>2020</v>
      </c>
      <c r="B242" s="1">
        <v>1</v>
      </c>
      <c r="D242" s="8">
        <v>102.514057008417</v>
      </c>
      <c r="E242" s="8">
        <v>26.1128298685252</v>
      </c>
      <c r="F242" s="8">
        <v>127.150147366638</v>
      </c>
      <c r="G242" s="1">
        <v>0</v>
      </c>
      <c r="H242" s="1">
        <v>1</v>
      </c>
      <c r="J242" s="43">
        <f>+[1]Economics!$D482</f>
        <v>102.51405700841677</v>
      </c>
      <c r="K242" s="16">
        <f t="shared" si="15"/>
        <v>-2.2737367544323206E-13</v>
      </c>
    </row>
    <row r="243" spans="1:11" x14ac:dyDescent="0.3">
      <c r="A243" s="1">
        <v>2020</v>
      </c>
      <c r="B243" s="1">
        <v>2</v>
      </c>
      <c r="D243" s="8">
        <v>102.66423225619199</v>
      </c>
      <c r="E243" s="8">
        <v>35.042184420393099</v>
      </c>
      <c r="F243" s="8">
        <v>78.467690138551603</v>
      </c>
      <c r="G243" s="1">
        <v>0</v>
      </c>
      <c r="H243" s="1">
        <v>1</v>
      </c>
      <c r="J243" s="43">
        <f>+[1]Economics!$D483</f>
        <v>102.66423225619226</v>
      </c>
      <c r="K243" s="16">
        <f t="shared" si="15"/>
        <v>2.7000623958883807E-13</v>
      </c>
    </row>
    <row r="244" spans="1:11" x14ac:dyDescent="0.3">
      <c r="A244" s="1">
        <v>2020</v>
      </c>
      <c r="B244" s="1">
        <v>3</v>
      </c>
      <c r="D244" s="8">
        <v>102.839440853147</v>
      </c>
      <c r="E244" s="8">
        <v>64.582270600115194</v>
      </c>
      <c r="F244" s="8">
        <v>46.3112189093371</v>
      </c>
      <c r="G244" s="1">
        <v>0</v>
      </c>
      <c r="H244" s="1">
        <v>1</v>
      </c>
      <c r="J244" s="43">
        <f>+[1]Economics!$D484</f>
        <v>102.83944085314677</v>
      </c>
      <c r="K244" s="16">
        <f t="shared" si="15"/>
        <v>-2.2737367544323206E-13</v>
      </c>
    </row>
    <row r="245" spans="1:11" x14ac:dyDescent="0.3">
      <c r="A245" s="1">
        <v>2020</v>
      </c>
      <c r="B245" s="1">
        <v>4</v>
      </c>
      <c r="D245" s="8">
        <v>103.020867330557</v>
      </c>
      <c r="E245" s="8">
        <v>114.03392869270699</v>
      </c>
      <c r="F245" s="8">
        <v>10.9440871187632</v>
      </c>
      <c r="G245" s="1">
        <v>0</v>
      </c>
      <c r="H245" s="1">
        <v>1</v>
      </c>
      <c r="J245" s="43">
        <f>+[1]Economics!$D485</f>
        <v>103.02086733055668</v>
      </c>
      <c r="K245" s="16">
        <f t="shared" si="15"/>
        <v>-3.1263880373444408E-13</v>
      </c>
    </row>
    <row r="246" spans="1:11" x14ac:dyDescent="0.3">
      <c r="A246" s="1">
        <v>2020</v>
      </c>
      <c r="B246" s="1">
        <v>5</v>
      </c>
      <c r="D246" s="8">
        <v>103.160101677149</v>
      </c>
      <c r="E246" s="8">
        <v>208.47875842628699</v>
      </c>
      <c r="F246" s="8">
        <v>1.2472710741059501</v>
      </c>
      <c r="G246" s="1">
        <v>0</v>
      </c>
      <c r="H246" s="1">
        <v>1</v>
      </c>
      <c r="J246" s="43">
        <f>+[1]Economics!$D486</f>
        <v>103.16010167714921</v>
      </c>
      <c r="K246" s="16">
        <f t="shared" si="15"/>
        <v>2.1316282072803006E-13</v>
      </c>
    </row>
    <row r="247" spans="1:11" x14ac:dyDescent="0.3">
      <c r="A247" s="1">
        <v>2020</v>
      </c>
      <c r="B247" s="1">
        <v>6</v>
      </c>
      <c r="D247" s="8">
        <v>103.281454774267</v>
      </c>
      <c r="E247" s="8">
        <v>271.66325293295398</v>
      </c>
      <c r="F247" s="8">
        <v>0</v>
      </c>
      <c r="G247" s="1">
        <v>0</v>
      </c>
      <c r="H247" s="1">
        <v>1</v>
      </c>
      <c r="J247" s="43">
        <f>+[1]Economics!$D487</f>
        <v>103.2814547742672</v>
      </c>
      <c r="K247" s="16">
        <f t="shared" si="15"/>
        <v>1.9895196601282805E-13</v>
      </c>
    </row>
    <row r="248" spans="1:11" x14ac:dyDescent="0.3">
      <c r="A248" s="1">
        <v>2020</v>
      </c>
      <c r="B248" s="1">
        <v>7</v>
      </c>
      <c r="D248" s="8">
        <v>103.403009261593</v>
      </c>
      <c r="E248" s="8">
        <v>322.31916585708098</v>
      </c>
      <c r="F248" s="8">
        <v>0</v>
      </c>
      <c r="G248" s="1">
        <v>0</v>
      </c>
      <c r="H248" s="1">
        <v>1</v>
      </c>
      <c r="J248" s="43">
        <f>+[1]Economics!$D488</f>
        <v>103.40300926159296</v>
      </c>
      <c r="K248" s="16">
        <f t="shared" si="15"/>
        <v>0</v>
      </c>
    </row>
    <row r="249" spans="1:11" x14ac:dyDescent="0.3">
      <c r="A249" s="1">
        <v>2020</v>
      </c>
      <c r="B249" s="1">
        <v>8</v>
      </c>
      <c r="D249" s="8">
        <v>103.551039130121</v>
      </c>
      <c r="E249" s="8">
        <v>326.45437890907903</v>
      </c>
      <c r="F249" s="8">
        <v>0</v>
      </c>
      <c r="G249" s="1">
        <v>0</v>
      </c>
      <c r="H249" s="1">
        <v>1</v>
      </c>
      <c r="J249" s="43">
        <f>+[1]Economics!$D489</f>
        <v>103.55103913012077</v>
      </c>
      <c r="K249" s="16">
        <f t="shared" si="15"/>
        <v>-2.2737367544323206E-13</v>
      </c>
    </row>
    <row r="250" spans="1:11" x14ac:dyDescent="0.3">
      <c r="A250" s="1">
        <v>2020</v>
      </c>
      <c r="B250" s="1">
        <v>9</v>
      </c>
      <c r="D250" s="8">
        <v>103.70556178107501</v>
      </c>
      <c r="E250" s="8">
        <v>277.87653293728101</v>
      </c>
      <c r="F250" s="8">
        <v>0</v>
      </c>
      <c r="G250" s="1">
        <v>0</v>
      </c>
      <c r="H250" s="1">
        <v>1</v>
      </c>
      <c r="J250" s="43">
        <f>+[1]Economics!$D490</f>
        <v>103.70556178107468</v>
      </c>
      <c r="K250" s="16">
        <f t="shared" si="15"/>
        <v>-3.2684965844964609E-13</v>
      </c>
    </row>
    <row r="251" spans="1:11" x14ac:dyDescent="0.3">
      <c r="A251" s="1">
        <v>2020</v>
      </c>
      <c r="B251" s="1">
        <v>10</v>
      </c>
      <c r="D251" s="8">
        <v>103.837947361229</v>
      </c>
      <c r="E251" s="8">
        <v>198.89039579254799</v>
      </c>
      <c r="F251" s="8">
        <v>3.8110897796785501</v>
      </c>
      <c r="G251" s="1">
        <v>0</v>
      </c>
      <c r="H251" s="1">
        <v>1</v>
      </c>
      <c r="J251" s="43">
        <f>+[1]Economics!$D491</f>
        <v>103.83794736122931</v>
      </c>
      <c r="K251" s="16">
        <f t="shared" si="15"/>
        <v>3.1263880373444408E-13</v>
      </c>
    </row>
    <row r="252" spans="1:11" x14ac:dyDescent="0.3">
      <c r="A252" s="1">
        <v>2020</v>
      </c>
      <c r="B252" s="1">
        <v>11</v>
      </c>
      <c r="D252" s="8">
        <v>103.94139001400001</v>
      </c>
      <c r="E252" s="8">
        <v>78.117279066674598</v>
      </c>
      <c r="F252" s="8">
        <v>26.436963465927999</v>
      </c>
      <c r="G252" s="1">
        <v>0</v>
      </c>
      <c r="H252" s="1">
        <v>1</v>
      </c>
      <c r="J252" s="43">
        <f>+[1]Economics!$D492</f>
        <v>103.94139001399996</v>
      </c>
      <c r="K252" s="16">
        <f t="shared" si="15"/>
        <v>0</v>
      </c>
    </row>
    <row r="253" spans="1:11" x14ac:dyDescent="0.3">
      <c r="A253" s="1">
        <v>2020</v>
      </c>
      <c r="B253" s="1">
        <v>12</v>
      </c>
      <c r="D253" s="8">
        <v>104.02538585000001</v>
      </c>
      <c r="E253" s="8">
        <v>42.633806123140999</v>
      </c>
      <c r="F253" s="8">
        <v>81.614210043345395</v>
      </c>
      <c r="G253" s="1">
        <v>0</v>
      </c>
      <c r="H253" s="1">
        <v>1</v>
      </c>
      <c r="J253" s="43">
        <f>+[1]Economics!$D493</f>
        <v>104.02538585000046</v>
      </c>
      <c r="K253" s="16">
        <f t="shared" si="15"/>
        <v>4.5474735088646412E-13</v>
      </c>
    </row>
    <row r="254" spans="1:11" x14ac:dyDescent="0.3">
      <c r="A254" s="1">
        <v>2021</v>
      </c>
      <c r="B254" s="1">
        <v>1</v>
      </c>
      <c r="D254" s="8">
        <v>104.12021169094901</v>
      </c>
      <c r="E254" s="8">
        <v>26.1128298685252</v>
      </c>
      <c r="F254" s="8">
        <v>127.150147366638</v>
      </c>
      <c r="G254" s="1">
        <v>0</v>
      </c>
      <c r="H254" s="1">
        <v>1</v>
      </c>
      <c r="J254" s="43">
        <f>+[1]Economics!$D494</f>
        <v>104.12021169094881</v>
      </c>
      <c r="K254" s="16">
        <f t="shared" si="15"/>
        <v>-1.9895196601282805E-13</v>
      </c>
    </row>
    <row r="255" spans="1:11" x14ac:dyDescent="0.3">
      <c r="A255" s="1">
        <v>2021</v>
      </c>
      <c r="B255" s="1">
        <v>2</v>
      </c>
      <c r="D255" s="8">
        <v>104.241126541987</v>
      </c>
      <c r="E255" s="8">
        <v>35.042184420393099</v>
      </c>
      <c r="F255" s="8">
        <v>78.467690138551603</v>
      </c>
      <c r="G255" s="1">
        <v>0</v>
      </c>
      <c r="H255" s="1">
        <v>1</v>
      </c>
      <c r="J255" s="43">
        <f>+[1]Economics!$D495</f>
        <v>104.24112654198665</v>
      </c>
      <c r="K255" s="16">
        <f t="shared" si="15"/>
        <v>-3.5527136788005009E-13</v>
      </c>
    </row>
    <row r="256" spans="1:11" x14ac:dyDescent="0.3">
      <c r="A256" s="1">
        <v>2021</v>
      </c>
      <c r="B256" s="1">
        <v>3</v>
      </c>
      <c r="D256" s="8">
        <v>104.364706852579</v>
      </c>
      <c r="E256" s="8">
        <v>64.582270600115194</v>
      </c>
      <c r="F256" s="8">
        <v>46.3112189093371</v>
      </c>
      <c r="G256" s="1">
        <v>0</v>
      </c>
      <c r="H256" s="1">
        <v>1</v>
      </c>
      <c r="J256" s="43">
        <f>+[1]Economics!$D496</f>
        <v>104.36470685257886</v>
      </c>
      <c r="K256" s="16">
        <f t="shared" si="15"/>
        <v>-1.4210854715202004E-13</v>
      </c>
    </row>
    <row r="257" spans="1:11" x14ac:dyDescent="0.3">
      <c r="A257" s="1">
        <v>2021</v>
      </c>
      <c r="B257" s="1">
        <v>4</v>
      </c>
      <c r="D257" s="8">
        <v>104.501918193995</v>
      </c>
      <c r="E257" s="8">
        <v>114.03392869270699</v>
      </c>
      <c r="F257" s="8">
        <v>10.9440871187632</v>
      </c>
      <c r="G257" s="1">
        <v>0</v>
      </c>
      <c r="H257" s="1">
        <v>1</v>
      </c>
      <c r="J257" s="43">
        <f>+[1]Economics!$D497</f>
        <v>104.50191819399458</v>
      </c>
      <c r="K257" s="16">
        <f t="shared" si="15"/>
        <v>-4.1211478674085811E-13</v>
      </c>
    </row>
    <row r="258" spans="1:11" x14ac:dyDescent="0.3">
      <c r="A258" s="1">
        <v>2021</v>
      </c>
      <c r="B258" s="1">
        <v>5</v>
      </c>
      <c r="D258" s="8">
        <v>104.623696265237</v>
      </c>
      <c r="E258" s="8">
        <v>208.47875842628699</v>
      </c>
      <c r="F258" s="8">
        <v>1.2472710741059501</v>
      </c>
      <c r="G258" s="1">
        <v>0</v>
      </c>
      <c r="H258" s="1">
        <v>1</v>
      </c>
      <c r="J258" s="43">
        <f>+[1]Economics!$D498</f>
        <v>104.62369626523657</v>
      </c>
      <c r="K258" s="16">
        <f t="shared" si="15"/>
        <v>-4.2632564145606011E-13</v>
      </c>
    </row>
    <row r="259" spans="1:11" x14ac:dyDescent="0.3">
      <c r="A259" s="1">
        <v>2021</v>
      </c>
      <c r="B259" s="1">
        <v>6</v>
      </c>
      <c r="D259" s="8">
        <v>104.742498469089</v>
      </c>
      <c r="E259" s="8">
        <v>271.66325293295398</v>
      </c>
      <c r="F259" s="8">
        <v>0</v>
      </c>
      <c r="G259" s="1">
        <v>0</v>
      </c>
      <c r="H259" s="1">
        <v>1</v>
      </c>
      <c r="J259" s="43">
        <f>+[1]Economics!$D499</f>
        <v>104.7424984690885</v>
      </c>
      <c r="K259" s="16">
        <f t="shared" si="15"/>
        <v>-4.9737991503207013E-13</v>
      </c>
    </row>
    <row r="260" spans="1:11" x14ac:dyDescent="0.3">
      <c r="A260" s="1">
        <v>2021</v>
      </c>
      <c r="B260" s="1">
        <v>7</v>
      </c>
      <c r="D260" s="8">
        <v>104.858839371035</v>
      </c>
      <c r="E260" s="8">
        <v>322.31916585708098</v>
      </c>
      <c r="F260" s="8">
        <v>0</v>
      </c>
      <c r="G260" s="1">
        <v>0</v>
      </c>
      <c r="H260" s="1">
        <v>1</v>
      </c>
      <c r="J260" s="43">
        <f>+[1]Economics!$D500</f>
        <v>104.85883937103463</v>
      </c>
      <c r="K260" s="16">
        <f t="shared" si="15"/>
        <v>-3.694822225952521E-13</v>
      </c>
    </row>
    <row r="261" spans="1:11" x14ac:dyDescent="0.3">
      <c r="A261" s="1">
        <v>2021</v>
      </c>
      <c r="B261" s="1">
        <v>8</v>
      </c>
      <c r="D261" s="8">
        <v>104.986536140217</v>
      </c>
      <c r="E261" s="8">
        <v>326.45437890907903</v>
      </c>
      <c r="F261" s="8">
        <v>0</v>
      </c>
      <c r="G261" s="1">
        <v>0</v>
      </c>
      <c r="H261" s="1">
        <v>1</v>
      </c>
      <c r="J261" s="43">
        <f>+[1]Economics!$D501</f>
        <v>104.98653614021718</v>
      </c>
      <c r="K261" s="16">
        <f t="shared" si="15"/>
        <v>1.8474111129762605E-13</v>
      </c>
    </row>
    <row r="262" spans="1:11" x14ac:dyDescent="0.3">
      <c r="A262" s="1">
        <v>2021</v>
      </c>
      <c r="B262" s="1">
        <v>9</v>
      </c>
      <c r="D262" s="8">
        <v>105.11835243607101</v>
      </c>
      <c r="E262" s="8">
        <v>277.87653293728101</v>
      </c>
      <c r="F262" s="8">
        <v>0</v>
      </c>
      <c r="G262" s="1">
        <v>0</v>
      </c>
      <c r="H262" s="1">
        <v>1</v>
      </c>
      <c r="J262" s="43">
        <f>+[1]Economics!$D502</f>
        <v>105.11835243607088</v>
      </c>
      <c r="K262" s="16">
        <f t="shared" ref="K262:K325" si="16">+J262-D262</f>
        <v>-1.2789769243681803E-13</v>
      </c>
    </row>
    <row r="263" spans="1:11" x14ac:dyDescent="0.3">
      <c r="A263" s="1">
        <v>2021</v>
      </c>
      <c r="B263" s="1">
        <v>10</v>
      </c>
      <c r="D263" s="8">
        <v>105.244365084028</v>
      </c>
      <c r="E263" s="8">
        <v>198.89039579254799</v>
      </c>
      <c r="F263" s="8">
        <v>3.8110897796785501</v>
      </c>
      <c r="G263" s="1">
        <v>0</v>
      </c>
      <c r="H263" s="1">
        <v>1</v>
      </c>
      <c r="J263" s="43">
        <f>+[1]Economics!$D503</f>
        <v>105.24436508402816</v>
      </c>
      <c r="K263" s="16">
        <f t="shared" si="16"/>
        <v>1.5631940186722204E-13</v>
      </c>
    </row>
    <row r="264" spans="1:11" x14ac:dyDescent="0.3">
      <c r="A264" s="1">
        <v>2021</v>
      </c>
      <c r="B264" s="1">
        <v>11</v>
      </c>
      <c r="D264" s="8">
        <v>105.369248783961</v>
      </c>
      <c r="E264" s="8">
        <v>78.117279066674598</v>
      </c>
      <c r="F264" s="8">
        <v>26.436963465927999</v>
      </c>
      <c r="G264" s="1">
        <v>0</v>
      </c>
      <c r="H264" s="1">
        <v>1</v>
      </c>
      <c r="J264" s="43">
        <f>+[1]Economics!$D504</f>
        <v>105.36924878396141</v>
      </c>
      <c r="K264" s="16">
        <f t="shared" si="16"/>
        <v>4.1211478674085811E-13</v>
      </c>
    </row>
    <row r="265" spans="1:11" x14ac:dyDescent="0.3">
      <c r="A265" s="1">
        <v>2021</v>
      </c>
      <c r="B265" s="1">
        <v>12</v>
      </c>
      <c r="D265" s="8">
        <v>105.48840869906</v>
      </c>
      <c r="E265" s="8">
        <v>42.633806123140999</v>
      </c>
      <c r="F265" s="8">
        <v>81.614210043345395</v>
      </c>
      <c r="G265" s="1">
        <v>0</v>
      </c>
      <c r="H265" s="1">
        <v>1</v>
      </c>
      <c r="J265" s="43">
        <f>+[1]Economics!$D505</f>
        <v>105.48840869905963</v>
      </c>
      <c r="K265" s="16">
        <f t="shared" si="16"/>
        <v>-3.694822225952521E-13</v>
      </c>
    </row>
    <row r="266" spans="1:11" x14ac:dyDescent="0.3">
      <c r="A266" s="1">
        <v>2022</v>
      </c>
      <c r="B266" s="1">
        <v>1</v>
      </c>
      <c r="D266" s="8">
        <v>105.615146057852</v>
      </c>
      <c r="E266" s="8">
        <v>26.1128298685252</v>
      </c>
      <c r="F266" s="8">
        <v>127.150147366638</v>
      </c>
      <c r="G266" s="1">
        <v>0</v>
      </c>
      <c r="H266" s="1">
        <v>1</v>
      </c>
      <c r="J266" s="43">
        <f>+[1]Economics!$D506</f>
        <v>105.61514605785152</v>
      </c>
      <c r="K266" s="16">
        <f t="shared" si="16"/>
        <v>-4.8316906031686813E-13</v>
      </c>
    </row>
    <row r="267" spans="1:11" x14ac:dyDescent="0.3">
      <c r="A267" s="1">
        <v>2022</v>
      </c>
      <c r="B267" s="1">
        <v>2</v>
      </c>
      <c r="D267" s="8">
        <v>105.749770372673</v>
      </c>
      <c r="E267" s="8">
        <v>35.042184420393099</v>
      </c>
      <c r="F267" s="8">
        <v>78.467690138551603</v>
      </c>
      <c r="G267" s="1">
        <v>0</v>
      </c>
      <c r="H267" s="1">
        <v>1</v>
      </c>
      <c r="J267" s="43">
        <f>+[1]Economics!$D507</f>
        <v>105.74977037267251</v>
      </c>
      <c r="K267" s="16">
        <f t="shared" si="16"/>
        <v>-4.8316906031686813E-13</v>
      </c>
    </row>
    <row r="268" spans="1:11" x14ac:dyDescent="0.3">
      <c r="A268" s="1">
        <v>2022</v>
      </c>
      <c r="B268" s="1">
        <v>3</v>
      </c>
      <c r="D268" s="8">
        <v>105.87782448782301</v>
      </c>
      <c r="E268" s="8">
        <v>64.582270600115194</v>
      </c>
      <c r="F268" s="8">
        <v>46.3112189093371</v>
      </c>
      <c r="G268" s="1">
        <v>0</v>
      </c>
      <c r="H268" s="1">
        <v>1</v>
      </c>
      <c r="J268" s="43">
        <f>+[1]Economics!$D508</f>
        <v>105.87782448782295</v>
      </c>
      <c r="K268" s="16">
        <f t="shared" si="16"/>
        <v>0</v>
      </c>
    </row>
    <row r="269" spans="1:11" x14ac:dyDescent="0.3">
      <c r="A269" s="1">
        <v>2022</v>
      </c>
      <c r="B269" s="1">
        <v>4</v>
      </c>
      <c r="D269" s="8">
        <v>106.025307846307</v>
      </c>
      <c r="E269" s="8">
        <v>114.03392869270699</v>
      </c>
      <c r="F269" s="8">
        <v>10.9440871187632</v>
      </c>
      <c r="G269" s="1">
        <v>0</v>
      </c>
      <c r="H269" s="1">
        <v>1</v>
      </c>
      <c r="J269" s="43">
        <f>+[1]Economics!$D509</f>
        <v>106.02530784630687</v>
      </c>
      <c r="K269" s="16">
        <f t="shared" si="16"/>
        <v>-1.2789769243681803E-13</v>
      </c>
    </row>
    <row r="270" spans="1:11" x14ac:dyDescent="0.3">
      <c r="A270" s="1">
        <v>2022</v>
      </c>
      <c r="B270" s="1">
        <v>5</v>
      </c>
      <c r="D270" s="8">
        <v>106.171745360066</v>
      </c>
      <c r="E270" s="8">
        <v>208.47875842628699</v>
      </c>
      <c r="F270" s="8">
        <v>1.2472710741059501</v>
      </c>
      <c r="G270" s="1">
        <v>0</v>
      </c>
      <c r="H270" s="1">
        <v>1</v>
      </c>
      <c r="J270" s="43">
        <f>+[1]Economics!$D510</f>
        <v>106.17174536006648</v>
      </c>
      <c r="K270" s="16">
        <f t="shared" si="16"/>
        <v>4.8316906031686813E-13</v>
      </c>
    </row>
    <row r="271" spans="1:11" x14ac:dyDescent="0.3">
      <c r="A271" s="1">
        <v>2022</v>
      </c>
      <c r="B271" s="1">
        <v>6</v>
      </c>
      <c r="D271" s="8">
        <v>106.322168259507</v>
      </c>
      <c r="E271" s="8">
        <v>271.66325293295398</v>
      </c>
      <c r="F271" s="8">
        <v>0</v>
      </c>
      <c r="G271" s="1">
        <v>0</v>
      </c>
      <c r="H271" s="1">
        <v>1</v>
      </c>
      <c r="J271" s="43">
        <f>+[1]Economics!$D511</f>
        <v>106.32216825950661</v>
      </c>
      <c r="K271" s="16">
        <f t="shared" si="16"/>
        <v>-3.836930773104541E-13</v>
      </c>
    </row>
    <row r="272" spans="1:11" x14ac:dyDescent="0.3">
      <c r="A272" s="1">
        <v>2022</v>
      </c>
      <c r="B272" s="1">
        <v>7</v>
      </c>
      <c r="D272" s="8">
        <v>106.461692253503</v>
      </c>
      <c r="E272" s="8">
        <v>322.31916585708098</v>
      </c>
      <c r="F272" s="8">
        <v>0</v>
      </c>
      <c r="G272" s="1">
        <v>0</v>
      </c>
      <c r="H272" s="1">
        <v>1</v>
      </c>
      <c r="J272" s="43">
        <f>+[1]Economics!$D512</f>
        <v>106.46169225350329</v>
      </c>
      <c r="K272" s="16">
        <f t="shared" si="16"/>
        <v>2.8421709430404007E-13</v>
      </c>
    </row>
    <row r="273" spans="1:11" x14ac:dyDescent="0.3">
      <c r="A273" s="1">
        <v>2022</v>
      </c>
      <c r="B273" s="1">
        <v>8</v>
      </c>
      <c r="D273" s="8">
        <v>106.59584487153001</v>
      </c>
      <c r="E273" s="8">
        <v>326.45437890907903</v>
      </c>
      <c r="F273" s="8">
        <v>0</v>
      </c>
      <c r="G273" s="1">
        <v>0</v>
      </c>
      <c r="H273" s="1">
        <v>1</v>
      </c>
      <c r="J273" s="43">
        <f>+[1]Economics!$D513</f>
        <v>106.59584487152969</v>
      </c>
      <c r="K273" s="16">
        <f t="shared" si="16"/>
        <v>-3.1263880373444408E-13</v>
      </c>
    </row>
    <row r="274" spans="1:11" x14ac:dyDescent="0.3">
      <c r="A274" s="1">
        <v>2022</v>
      </c>
      <c r="B274" s="1">
        <v>9</v>
      </c>
      <c r="D274" s="8">
        <v>106.722493501575</v>
      </c>
      <c r="E274" s="8">
        <v>277.87653293728101</v>
      </c>
      <c r="F274" s="8">
        <v>0</v>
      </c>
      <c r="G274" s="1">
        <v>0</v>
      </c>
      <c r="H274" s="1">
        <v>1</v>
      </c>
      <c r="J274" s="43">
        <f>+[1]Economics!$D514</f>
        <v>106.7224935015751</v>
      </c>
      <c r="K274" s="16">
        <f t="shared" si="16"/>
        <v>0</v>
      </c>
    </row>
    <row r="275" spans="1:11" x14ac:dyDescent="0.3">
      <c r="A275" s="1">
        <v>2022</v>
      </c>
      <c r="B275" s="1">
        <v>10</v>
      </c>
      <c r="D275" s="8">
        <v>106.841963382451</v>
      </c>
      <c r="E275" s="8">
        <v>198.89039579254799</v>
      </c>
      <c r="F275" s="8">
        <v>3.8110897796785501</v>
      </c>
      <c r="G275" s="1">
        <v>0</v>
      </c>
      <c r="H275" s="1">
        <v>1</v>
      </c>
      <c r="J275" s="43">
        <f>+[1]Economics!$D515</f>
        <v>106.84196338245142</v>
      </c>
      <c r="K275" s="16">
        <f t="shared" si="16"/>
        <v>4.2632564145606011E-13</v>
      </c>
    </row>
    <row r="276" spans="1:11" x14ac:dyDescent="0.3">
      <c r="A276" s="1">
        <v>2022</v>
      </c>
      <c r="B276" s="1">
        <v>11</v>
      </c>
      <c r="D276" s="8">
        <v>106.96631837191001</v>
      </c>
      <c r="E276" s="8">
        <v>78.117279066674598</v>
      </c>
      <c r="F276" s="8">
        <v>26.436963465927999</v>
      </c>
      <c r="G276" s="1">
        <v>0</v>
      </c>
      <c r="H276" s="1">
        <v>1</v>
      </c>
      <c r="J276" s="43">
        <f>+[1]Economics!$D516</f>
        <v>106.96631837190998</v>
      </c>
      <c r="K276" s="16">
        <f t="shared" si="16"/>
        <v>0</v>
      </c>
    </row>
    <row r="277" spans="1:11" x14ac:dyDescent="0.3">
      <c r="A277" s="1">
        <v>2022</v>
      </c>
      <c r="B277" s="1">
        <v>12</v>
      </c>
      <c r="D277" s="8">
        <v>107.09109313548601</v>
      </c>
      <c r="E277" s="8">
        <v>42.633806123140999</v>
      </c>
      <c r="F277" s="8">
        <v>81.614210043345395</v>
      </c>
      <c r="G277" s="1">
        <v>0</v>
      </c>
      <c r="H277" s="1">
        <v>1</v>
      </c>
      <c r="J277" s="43">
        <f>+[1]Economics!$D517</f>
        <v>107.09109313548551</v>
      </c>
      <c r="K277" s="16">
        <f t="shared" si="16"/>
        <v>-4.9737991503207013E-13</v>
      </c>
    </row>
    <row r="278" spans="1:11" x14ac:dyDescent="0.3">
      <c r="A278" s="1">
        <v>2023</v>
      </c>
      <c r="B278" s="1">
        <v>1</v>
      </c>
      <c r="D278" s="8">
        <v>107.228184543567</v>
      </c>
      <c r="E278" s="8">
        <v>26.1128298685252</v>
      </c>
      <c r="F278" s="8">
        <v>127.150147366638</v>
      </c>
      <c r="G278" s="1">
        <v>0</v>
      </c>
      <c r="H278" s="1">
        <v>1</v>
      </c>
      <c r="J278" s="43">
        <f>+[1]Economics!$D518</f>
        <v>107.22818454356664</v>
      </c>
      <c r="K278" s="16">
        <f t="shared" si="16"/>
        <v>-3.5527136788005009E-13</v>
      </c>
    </row>
    <row r="279" spans="1:11" x14ac:dyDescent="0.3">
      <c r="A279" s="1">
        <v>2023</v>
      </c>
      <c r="B279" s="1">
        <v>2</v>
      </c>
      <c r="D279" s="8">
        <v>107.37601596480999</v>
      </c>
      <c r="E279" s="8">
        <v>35.042184420393099</v>
      </c>
      <c r="F279" s="8">
        <v>78.467690138551603</v>
      </c>
      <c r="G279" s="1">
        <v>0</v>
      </c>
      <c r="H279" s="1">
        <v>1</v>
      </c>
      <c r="J279" s="43">
        <f>+[1]Economics!$D519</f>
        <v>107.3760159648098</v>
      </c>
      <c r="K279" s="16">
        <f t="shared" si="16"/>
        <v>-1.9895196601282805E-13</v>
      </c>
    </row>
    <row r="280" spans="1:11" x14ac:dyDescent="0.3">
      <c r="A280" s="1">
        <v>2023</v>
      </c>
      <c r="B280" s="1">
        <v>3</v>
      </c>
      <c r="D280" s="8">
        <v>107.51709530308101</v>
      </c>
      <c r="E280" s="8">
        <v>64.582270600115194</v>
      </c>
      <c r="F280" s="8">
        <v>46.3112189093371</v>
      </c>
      <c r="G280" s="1">
        <v>0</v>
      </c>
      <c r="H280" s="1">
        <v>1</v>
      </c>
      <c r="J280" s="43">
        <f>+[1]Economics!$D520</f>
        <v>107.51709530308057</v>
      </c>
      <c r="K280" s="16">
        <f t="shared" si="16"/>
        <v>-4.4053649617126212E-13</v>
      </c>
    </row>
    <row r="281" spans="1:11" x14ac:dyDescent="0.3">
      <c r="A281" s="1">
        <v>2023</v>
      </c>
      <c r="B281" s="1">
        <v>4</v>
      </c>
      <c r="D281" s="8">
        <v>107.678772016712</v>
      </c>
      <c r="E281" s="8">
        <v>114.03392869270699</v>
      </c>
      <c r="F281" s="8">
        <v>10.9440871187632</v>
      </c>
      <c r="G281" s="1">
        <v>0</v>
      </c>
      <c r="H281" s="1">
        <v>1</v>
      </c>
      <c r="J281" s="43">
        <f>+[1]Economics!$D521</f>
        <v>107.67877201671169</v>
      </c>
      <c r="K281" s="16">
        <f t="shared" si="16"/>
        <v>-3.1263880373444408E-13</v>
      </c>
    </row>
    <row r="282" spans="1:11" x14ac:dyDescent="0.3">
      <c r="A282" s="1">
        <v>2023</v>
      </c>
      <c r="B282" s="1">
        <v>5</v>
      </c>
      <c r="D282" s="8">
        <v>107.837133744944</v>
      </c>
      <c r="E282" s="8">
        <v>208.47875842628699</v>
      </c>
      <c r="F282" s="8">
        <v>1.2472710741059501</v>
      </c>
      <c r="G282" s="1">
        <v>0</v>
      </c>
      <c r="H282" s="1">
        <v>1</v>
      </c>
      <c r="J282" s="43">
        <f>+[1]Economics!$D522</f>
        <v>107.83713374494359</v>
      </c>
      <c r="K282" s="16">
        <f t="shared" si="16"/>
        <v>-4.1211478674085811E-13</v>
      </c>
    </row>
    <row r="283" spans="1:11" x14ac:dyDescent="0.3">
      <c r="A283" s="1">
        <v>2023</v>
      </c>
      <c r="B283" s="1">
        <v>6</v>
      </c>
      <c r="D283" s="8">
        <v>107.995547272699</v>
      </c>
      <c r="E283" s="8">
        <v>271.66325293295398</v>
      </c>
      <c r="F283" s="8">
        <v>0</v>
      </c>
      <c r="G283" s="1">
        <v>0</v>
      </c>
      <c r="H283" s="1">
        <v>1</v>
      </c>
      <c r="J283" s="43">
        <f>+[1]Economics!$D523</f>
        <v>107.9955472726986</v>
      </c>
      <c r="K283" s="16">
        <f t="shared" si="16"/>
        <v>-3.979039320256561E-13</v>
      </c>
    </row>
    <row r="284" spans="1:11" x14ac:dyDescent="0.3">
      <c r="A284" s="1">
        <v>2023</v>
      </c>
      <c r="B284" s="1">
        <v>7</v>
      </c>
      <c r="D284" s="8">
        <v>108.136061137346</v>
      </c>
      <c r="E284" s="8">
        <v>322.31916585708098</v>
      </c>
      <c r="F284" s="8">
        <v>0</v>
      </c>
      <c r="G284" s="1">
        <v>0</v>
      </c>
      <c r="H284" s="1">
        <v>1</v>
      </c>
      <c r="J284" s="43">
        <f>+[1]Economics!$D524</f>
        <v>108.13606113734622</v>
      </c>
      <c r="K284" s="16">
        <f t="shared" si="16"/>
        <v>2.1316282072803006E-13</v>
      </c>
    </row>
    <row r="285" spans="1:11" x14ac:dyDescent="0.3">
      <c r="A285" s="1">
        <v>2023</v>
      </c>
      <c r="B285" s="1">
        <v>8</v>
      </c>
      <c r="D285" s="8">
        <v>108.26352191659601</v>
      </c>
      <c r="E285" s="8">
        <v>326.45437890907903</v>
      </c>
      <c r="F285" s="8">
        <v>0</v>
      </c>
      <c r="G285" s="1">
        <v>0</v>
      </c>
      <c r="H285" s="1">
        <v>1</v>
      </c>
      <c r="J285" s="43">
        <f>+[1]Economics!$D525</f>
        <v>108.26352191659572</v>
      </c>
      <c r="K285" s="16">
        <f t="shared" si="16"/>
        <v>-2.8421709430404007E-13</v>
      </c>
    </row>
    <row r="286" spans="1:11" x14ac:dyDescent="0.3">
      <c r="A286" s="1">
        <v>2023</v>
      </c>
      <c r="B286" s="1">
        <v>9</v>
      </c>
      <c r="D286" s="8">
        <v>108.382488571846</v>
      </c>
      <c r="E286" s="8">
        <v>277.87653293728101</v>
      </c>
      <c r="F286" s="8">
        <v>0</v>
      </c>
      <c r="G286" s="1">
        <v>0</v>
      </c>
      <c r="H286" s="1">
        <v>1</v>
      </c>
      <c r="J286" s="43">
        <f>+[1]Economics!$D526</f>
        <v>108.38248857184635</v>
      </c>
      <c r="K286" s="16">
        <f t="shared" si="16"/>
        <v>3.5527136788005009E-13</v>
      </c>
    </row>
    <row r="287" spans="1:11" x14ac:dyDescent="0.3">
      <c r="A287" s="1">
        <v>2023</v>
      </c>
      <c r="B287" s="1">
        <v>10</v>
      </c>
      <c r="D287" s="8">
        <v>108.501812244156</v>
      </c>
      <c r="E287" s="8">
        <v>198.89039579254799</v>
      </c>
      <c r="F287" s="8">
        <v>3.8110897796785501</v>
      </c>
      <c r="G287" s="1">
        <v>0</v>
      </c>
      <c r="H287" s="1">
        <v>1</v>
      </c>
      <c r="J287" s="43">
        <f>+[1]Economics!$D527</f>
        <v>108.50181224415618</v>
      </c>
      <c r="K287" s="16">
        <f t="shared" si="16"/>
        <v>1.8474111129762605E-13</v>
      </c>
    </row>
    <row r="288" spans="1:11" x14ac:dyDescent="0.3">
      <c r="A288" s="1">
        <v>2023</v>
      </c>
      <c r="B288" s="1">
        <v>11</v>
      </c>
      <c r="D288" s="8">
        <v>108.637699920111</v>
      </c>
      <c r="E288" s="8">
        <v>78.117279066674598</v>
      </c>
      <c r="F288" s="8">
        <v>26.436963465927999</v>
      </c>
      <c r="G288" s="1">
        <v>0</v>
      </c>
      <c r="H288" s="1">
        <v>1</v>
      </c>
      <c r="J288" s="43">
        <f>+[1]Economics!$D528</f>
        <v>108.63769992011099</v>
      </c>
      <c r="K288" s="16">
        <f t="shared" si="16"/>
        <v>0</v>
      </c>
    </row>
    <row r="289" spans="1:11" x14ac:dyDescent="0.3">
      <c r="A289" s="1">
        <v>2023</v>
      </c>
      <c r="B289" s="1">
        <v>12</v>
      </c>
      <c r="D289" s="8">
        <v>108.77284156901101</v>
      </c>
      <c r="E289" s="8">
        <v>42.633806123140999</v>
      </c>
      <c r="F289" s="8">
        <v>81.614210043345395</v>
      </c>
      <c r="G289" s="1">
        <v>0</v>
      </c>
      <c r="H289" s="1">
        <v>1</v>
      </c>
      <c r="J289" s="43">
        <f>+[1]Economics!$D529</f>
        <v>108.77284156901064</v>
      </c>
      <c r="K289" s="16">
        <f t="shared" si="16"/>
        <v>-3.694822225952521E-13</v>
      </c>
    </row>
    <row r="290" spans="1:11" x14ac:dyDescent="0.3">
      <c r="A290" s="1">
        <v>2024</v>
      </c>
      <c r="B290" s="1">
        <v>1</v>
      </c>
      <c r="D290" s="8">
        <v>108.903165373303</v>
      </c>
      <c r="E290" s="8">
        <v>26.1128298685252</v>
      </c>
      <c r="F290" s="8">
        <v>127.150147366638</v>
      </c>
      <c r="G290" s="1">
        <v>0</v>
      </c>
      <c r="H290" s="1">
        <v>1</v>
      </c>
      <c r="J290" s="43">
        <f>+[1]Economics!$D530</f>
        <v>108.90316537330317</v>
      </c>
      <c r="K290" s="16">
        <f t="shared" si="16"/>
        <v>1.7053025658242404E-13</v>
      </c>
    </row>
    <row r="291" spans="1:11" x14ac:dyDescent="0.3">
      <c r="A291" s="1">
        <v>2024</v>
      </c>
      <c r="B291" s="1">
        <v>2</v>
      </c>
      <c r="D291" s="8">
        <v>109.015333772837</v>
      </c>
      <c r="E291" s="8">
        <v>35.042184420393099</v>
      </c>
      <c r="F291" s="8">
        <v>78.467690138551603</v>
      </c>
      <c r="G291" s="1">
        <v>0</v>
      </c>
      <c r="H291" s="1">
        <v>1</v>
      </c>
      <c r="J291" s="43">
        <f>+[1]Economics!$D531</f>
        <v>109.01533377283666</v>
      </c>
      <c r="K291" s="16">
        <f t="shared" si="16"/>
        <v>-3.4106051316484809E-13</v>
      </c>
    </row>
    <row r="292" spans="1:11" x14ac:dyDescent="0.3">
      <c r="A292" s="1">
        <v>2024</v>
      </c>
      <c r="B292" s="1">
        <v>3</v>
      </c>
      <c r="D292" s="8">
        <v>109.112193290495</v>
      </c>
      <c r="E292" s="8">
        <v>64.582270600115194</v>
      </c>
      <c r="F292" s="8">
        <v>46.3112189093371</v>
      </c>
      <c r="G292" s="1">
        <v>0</v>
      </c>
      <c r="H292" s="1">
        <v>1</v>
      </c>
      <c r="J292" s="43">
        <f>+[1]Economics!$D532</f>
        <v>109.11219329049469</v>
      </c>
      <c r="K292" s="16">
        <f t="shared" si="16"/>
        <v>-3.1263880373444408E-13</v>
      </c>
    </row>
    <row r="293" spans="1:11" x14ac:dyDescent="0.3">
      <c r="A293" s="1">
        <v>2024</v>
      </c>
      <c r="B293" s="1">
        <v>4</v>
      </c>
      <c r="D293" s="8">
        <v>109.220455590714</v>
      </c>
      <c r="E293" s="8">
        <v>114.03392869270699</v>
      </c>
      <c r="F293" s="8">
        <v>10.9440871187632</v>
      </c>
      <c r="G293" s="1">
        <v>0</v>
      </c>
      <c r="H293" s="1">
        <v>1</v>
      </c>
      <c r="J293" s="43">
        <f>+[1]Economics!$D533</f>
        <v>109.22045559071442</v>
      </c>
      <c r="K293" s="16">
        <f t="shared" si="16"/>
        <v>4.2632564145606011E-13</v>
      </c>
    </row>
    <row r="294" spans="1:11" x14ac:dyDescent="0.3">
      <c r="A294" s="1">
        <v>2024</v>
      </c>
      <c r="B294" s="1">
        <v>5</v>
      </c>
      <c r="D294" s="8">
        <v>109.338560751655</v>
      </c>
      <c r="E294" s="8">
        <v>208.47875842628699</v>
      </c>
      <c r="F294" s="8">
        <v>1.2472710741059501</v>
      </c>
      <c r="G294" s="1">
        <v>0</v>
      </c>
      <c r="H294" s="1">
        <v>1</v>
      </c>
      <c r="J294" s="43">
        <f>+[1]Economics!$D534</f>
        <v>109.33856075165505</v>
      </c>
      <c r="K294" s="16">
        <f t="shared" si="16"/>
        <v>0</v>
      </c>
    </row>
    <row r="295" spans="1:11" x14ac:dyDescent="0.3">
      <c r="A295" s="1">
        <v>2024</v>
      </c>
      <c r="B295" s="1">
        <v>6</v>
      </c>
      <c r="D295" s="8">
        <v>109.465265627622</v>
      </c>
      <c r="E295" s="8">
        <v>271.66325293295398</v>
      </c>
      <c r="F295" s="8">
        <v>0</v>
      </c>
      <c r="G295" s="1">
        <v>0</v>
      </c>
      <c r="H295" s="1">
        <v>1</v>
      </c>
      <c r="J295" s="43">
        <f>+[1]Economics!$D535</f>
        <v>109.46526562762232</v>
      </c>
      <c r="K295" s="16">
        <f t="shared" si="16"/>
        <v>3.1263880373444408E-13</v>
      </c>
    </row>
    <row r="296" spans="1:11" x14ac:dyDescent="0.3">
      <c r="A296" s="1">
        <v>2024</v>
      </c>
      <c r="B296" s="1">
        <v>7</v>
      </c>
      <c r="D296" s="8">
        <v>109.57918473278301</v>
      </c>
      <c r="E296" s="8">
        <v>322.31916585708098</v>
      </c>
      <c r="F296" s="8">
        <v>0</v>
      </c>
      <c r="G296" s="1">
        <v>0</v>
      </c>
      <c r="H296" s="1">
        <v>1</v>
      </c>
      <c r="J296" s="43">
        <f>+[1]Economics!$D536</f>
        <v>109.57918473278329</v>
      </c>
      <c r="K296" s="16">
        <f t="shared" si="16"/>
        <v>2.8421709430404007E-13</v>
      </c>
    </row>
    <row r="297" spans="1:11" x14ac:dyDescent="0.3">
      <c r="A297" s="1">
        <v>2024</v>
      </c>
      <c r="B297" s="1">
        <v>8</v>
      </c>
      <c r="D297" s="8">
        <v>109.681289204</v>
      </c>
      <c r="E297" s="8">
        <v>326.45437890907903</v>
      </c>
      <c r="F297" s="8">
        <v>0</v>
      </c>
      <c r="G297" s="1">
        <v>0</v>
      </c>
      <c r="H297" s="1">
        <v>1</v>
      </c>
      <c r="J297" s="43">
        <f>+[1]Economics!$D537</f>
        <v>109.68128920399998</v>
      </c>
      <c r="K297" s="16">
        <f t="shared" si="16"/>
        <v>0</v>
      </c>
    </row>
    <row r="298" spans="1:11" x14ac:dyDescent="0.3">
      <c r="A298" s="1">
        <v>2024</v>
      </c>
      <c r="B298" s="1">
        <v>9</v>
      </c>
      <c r="D298" s="8">
        <v>109.789130958238</v>
      </c>
      <c r="E298" s="8">
        <v>277.87653293728101</v>
      </c>
      <c r="F298" s="8">
        <v>0</v>
      </c>
      <c r="G298" s="1">
        <v>0</v>
      </c>
      <c r="H298" s="1">
        <v>1</v>
      </c>
      <c r="J298" s="43">
        <f>+[1]Economics!$D538</f>
        <v>109.78913095823837</v>
      </c>
      <c r="K298" s="16">
        <f t="shared" si="16"/>
        <v>3.694822225952521E-13</v>
      </c>
    </row>
    <row r="299" spans="1:11" x14ac:dyDescent="0.3">
      <c r="A299" s="1">
        <v>2024</v>
      </c>
      <c r="B299" s="1">
        <v>10</v>
      </c>
      <c r="D299" s="8">
        <v>109.925907531612</v>
      </c>
      <c r="E299" s="8">
        <v>198.89039579254799</v>
      </c>
      <c r="F299" s="8">
        <v>3.8110897796785501</v>
      </c>
      <c r="G299" s="1">
        <v>0</v>
      </c>
      <c r="H299" s="1">
        <v>1</v>
      </c>
      <c r="J299" s="43">
        <f>+[1]Economics!$D539</f>
        <v>109.92590753161217</v>
      </c>
      <c r="K299" s="16">
        <f t="shared" si="16"/>
        <v>1.7053025658242404E-13</v>
      </c>
    </row>
    <row r="300" spans="1:11" x14ac:dyDescent="0.3">
      <c r="A300" s="1">
        <v>2024</v>
      </c>
      <c r="B300" s="1">
        <v>11</v>
      </c>
      <c r="D300" s="8">
        <v>110.116145700072</v>
      </c>
      <c r="E300" s="8">
        <v>78.117279066674598</v>
      </c>
      <c r="F300" s="8">
        <v>26.436963465927999</v>
      </c>
      <c r="G300" s="1">
        <v>0</v>
      </c>
      <c r="H300" s="1">
        <v>1</v>
      </c>
      <c r="J300" s="43">
        <f>+[1]Economics!$D540</f>
        <v>110.1161457000716</v>
      </c>
      <c r="K300" s="16">
        <f t="shared" si="16"/>
        <v>-3.979039320256561E-13</v>
      </c>
    </row>
    <row r="301" spans="1:11" x14ac:dyDescent="0.3">
      <c r="A301" s="1">
        <v>2024</v>
      </c>
      <c r="B301" s="1">
        <v>12</v>
      </c>
      <c r="D301" s="8">
        <v>110.316321407198</v>
      </c>
      <c r="E301" s="8">
        <v>42.633806123140999</v>
      </c>
      <c r="F301" s="8">
        <v>81.614210043345395</v>
      </c>
      <c r="G301" s="1">
        <v>0</v>
      </c>
      <c r="H301" s="1">
        <v>1</v>
      </c>
      <c r="J301" s="43">
        <f>+[1]Economics!$D541</f>
        <v>110.31632140719802</v>
      </c>
      <c r="K301" s="16">
        <f t="shared" si="16"/>
        <v>0</v>
      </c>
    </row>
    <row r="302" spans="1:11" x14ac:dyDescent="0.3">
      <c r="A302" s="1">
        <v>2025</v>
      </c>
      <c r="B302" s="1">
        <v>1</v>
      </c>
      <c r="D302" s="8">
        <v>110.495568208135</v>
      </c>
      <c r="E302" s="8">
        <v>26.1128298685252</v>
      </c>
      <c r="F302" s="8">
        <v>127.150147366638</v>
      </c>
      <c r="G302" s="1">
        <v>0</v>
      </c>
      <c r="H302" s="1">
        <v>1</v>
      </c>
      <c r="J302" s="43">
        <f>+[1]Economics!$D542</f>
        <v>110.49556820813521</v>
      </c>
      <c r="K302" s="16">
        <f t="shared" si="16"/>
        <v>2.1316282072803006E-13</v>
      </c>
    </row>
    <row r="303" spans="1:11" x14ac:dyDescent="0.3">
      <c r="A303" s="1">
        <v>2025</v>
      </c>
      <c r="B303" s="1">
        <v>2</v>
      </c>
      <c r="D303" s="8">
        <v>110.615868355278</v>
      </c>
      <c r="E303" s="8">
        <v>35.042184420393099</v>
      </c>
      <c r="F303" s="8">
        <v>78.467690138551603</v>
      </c>
      <c r="G303" s="1">
        <v>0</v>
      </c>
      <c r="H303" s="1">
        <v>1</v>
      </c>
      <c r="J303" s="43">
        <f>+[1]Economics!$D543</f>
        <v>110.61586835527839</v>
      </c>
      <c r="K303" s="16">
        <f t="shared" si="16"/>
        <v>3.979039320256561E-13</v>
      </c>
    </row>
    <row r="304" spans="1:11" x14ac:dyDescent="0.3">
      <c r="A304" s="1">
        <v>2025</v>
      </c>
      <c r="B304" s="1">
        <v>3</v>
      </c>
      <c r="D304" s="8">
        <v>110.69365191409899</v>
      </c>
      <c r="E304" s="8">
        <v>64.582270600115194</v>
      </c>
      <c r="F304" s="8">
        <v>46.3112189093371</v>
      </c>
      <c r="G304" s="1">
        <v>0</v>
      </c>
      <c r="H304" s="1">
        <v>1</v>
      </c>
      <c r="J304" s="43">
        <f>+[1]Economics!$D544</f>
        <v>110.69365191409904</v>
      </c>
      <c r="K304" s="16">
        <f t="shared" si="16"/>
        <v>0</v>
      </c>
    </row>
    <row r="305" spans="1:11" x14ac:dyDescent="0.3">
      <c r="A305" s="1">
        <v>2025</v>
      </c>
      <c r="B305" s="1">
        <v>4</v>
      </c>
      <c r="D305" s="8">
        <v>110.780603962931</v>
      </c>
      <c r="E305" s="8">
        <v>114.03392869270699</v>
      </c>
      <c r="F305" s="8">
        <v>10.9440871187632</v>
      </c>
      <c r="G305" s="1">
        <v>0</v>
      </c>
      <c r="H305" s="1">
        <v>1</v>
      </c>
      <c r="J305" s="43">
        <f>+[1]Economics!$D545</f>
        <v>110.78060396293056</v>
      </c>
      <c r="K305" s="16">
        <f t="shared" si="16"/>
        <v>-4.4053649617126212E-13</v>
      </c>
    </row>
    <row r="306" spans="1:11" x14ac:dyDescent="0.3">
      <c r="A306" s="1">
        <v>2025</v>
      </c>
      <c r="B306" s="1">
        <v>5</v>
      </c>
      <c r="D306" s="8">
        <v>110.89115052311</v>
      </c>
      <c r="E306" s="8">
        <v>208.47875842628699</v>
      </c>
      <c r="F306" s="8">
        <v>1.2472710741059501</v>
      </c>
      <c r="G306" s="1">
        <v>0</v>
      </c>
      <c r="H306" s="1">
        <v>1</v>
      </c>
      <c r="J306" s="43">
        <f>+[1]Economics!$D546</f>
        <v>110.89115052311038</v>
      </c>
      <c r="K306" s="16">
        <f t="shared" si="16"/>
        <v>3.836930773104541E-13</v>
      </c>
    </row>
    <row r="307" spans="1:11" x14ac:dyDescent="0.3">
      <c r="A307" s="1">
        <v>2025</v>
      </c>
      <c r="B307" s="1">
        <v>6</v>
      </c>
      <c r="D307" s="8">
        <v>111.021725671045</v>
      </c>
      <c r="E307" s="8">
        <v>271.66325293295398</v>
      </c>
      <c r="F307" s="8">
        <v>0</v>
      </c>
      <c r="G307" s="1">
        <v>0</v>
      </c>
      <c r="H307" s="1">
        <v>1</v>
      </c>
      <c r="J307" s="43">
        <f>+[1]Economics!$D547</f>
        <v>111.02172567104526</v>
      </c>
      <c r="K307" s="16">
        <f t="shared" si="16"/>
        <v>2.5579538487363607E-13</v>
      </c>
    </row>
    <row r="308" spans="1:11" x14ac:dyDescent="0.3">
      <c r="A308" s="1">
        <v>2025</v>
      </c>
      <c r="B308" s="1">
        <v>7</v>
      </c>
      <c r="D308" s="8">
        <v>111.144043724496</v>
      </c>
      <c r="E308" s="8">
        <v>322.31916585708098</v>
      </c>
      <c r="F308" s="8">
        <v>0</v>
      </c>
      <c r="G308" s="1">
        <v>0</v>
      </c>
      <c r="H308" s="1">
        <v>1</v>
      </c>
      <c r="J308" s="43">
        <f>+[1]Economics!$D548</f>
        <v>111.144043724496</v>
      </c>
      <c r="K308" s="16">
        <f t="shared" si="16"/>
        <v>0</v>
      </c>
    </row>
    <row r="309" spans="1:11" x14ac:dyDescent="0.3">
      <c r="A309" s="1">
        <v>2025</v>
      </c>
      <c r="B309" s="1">
        <v>8</v>
      </c>
      <c r="D309" s="8">
        <v>111.252573082372</v>
      </c>
      <c r="E309" s="8">
        <v>326.45437890907903</v>
      </c>
      <c r="F309" s="8">
        <v>0</v>
      </c>
      <c r="G309" s="1">
        <v>0</v>
      </c>
      <c r="H309" s="1">
        <v>1</v>
      </c>
      <c r="J309" s="43">
        <f>+[1]Economics!$D549</f>
        <v>111.25257308237163</v>
      </c>
      <c r="K309" s="16">
        <f t="shared" si="16"/>
        <v>-3.694822225952521E-13</v>
      </c>
    </row>
    <row r="310" spans="1:11" x14ac:dyDescent="0.3">
      <c r="A310" s="1">
        <v>2025</v>
      </c>
      <c r="B310" s="1">
        <v>9</v>
      </c>
      <c r="D310" s="8">
        <v>111.35684169222201</v>
      </c>
      <c r="E310" s="8">
        <v>277.87653293728101</v>
      </c>
      <c r="F310" s="8">
        <v>0</v>
      </c>
      <c r="G310" s="1">
        <v>0</v>
      </c>
      <c r="H310" s="1">
        <v>1</v>
      </c>
      <c r="J310" s="43">
        <f>+[1]Economics!$D550</f>
        <v>111.35684169222166</v>
      </c>
      <c r="K310" s="16">
        <f t="shared" si="16"/>
        <v>-3.4106051316484809E-13</v>
      </c>
    </row>
    <row r="311" spans="1:11" x14ac:dyDescent="0.3">
      <c r="A311" s="1">
        <v>2025</v>
      </c>
      <c r="B311" s="1">
        <v>10</v>
      </c>
      <c r="D311" s="8">
        <v>111.473211853447</v>
      </c>
      <c r="E311" s="8">
        <v>198.89039579254799</v>
      </c>
      <c r="F311" s="8">
        <v>3.8110897796785501</v>
      </c>
      <c r="G311" s="1">
        <v>0</v>
      </c>
      <c r="H311" s="1">
        <v>1</v>
      </c>
      <c r="J311" s="43">
        <f>+[1]Economics!$D551</f>
        <v>111.4732118534465</v>
      </c>
      <c r="K311" s="16">
        <f t="shared" si="16"/>
        <v>-4.9737991503207013E-13</v>
      </c>
    </row>
    <row r="312" spans="1:11" x14ac:dyDescent="0.3">
      <c r="A312" s="1">
        <v>2025</v>
      </c>
      <c r="B312" s="1">
        <v>11</v>
      </c>
      <c r="D312" s="8">
        <v>111.62269164204599</v>
      </c>
      <c r="E312" s="8">
        <v>78.117279066674598</v>
      </c>
      <c r="F312" s="8">
        <v>26.436963465927999</v>
      </c>
      <c r="G312" s="1">
        <v>0</v>
      </c>
      <c r="H312" s="1">
        <v>1</v>
      </c>
      <c r="J312" s="43">
        <f>+[1]Economics!$D552</f>
        <v>111.62269164204618</v>
      </c>
      <c r="K312" s="16">
        <f t="shared" si="16"/>
        <v>1.8474111129762605E-13</v>
      </c>
    </row>
    <row r="313" spans="1:11" x14ac:dyDescent="0.3">
      <c r="A313" s="1">
        <v>2025</v>
      </c>
      <c r="B313" s="1">
        <v>12</v>
      </c>
      <c r="D313" s="8">
        <v>111.78276310914499</v>
      </c>
      <c r="E313" s="8">
        <v>42.633806123140999</v>
      </c>
      <c r="F313" s="8">
        <v>81.614210043345395</v>
      </c>
      <c r="G313" s="1">
        <v>0</v>
      </c>
      <c r="H313" s="1">
        <v>1</v>
      </c>
      <c r="J313" s="43">
        <f>+[1]Economics!$D553</f>
        <v>111.78276310914544</v>
      </c>
      <c r="K313" s="16">
        <f t="shared" si="16"/>
        <v>4.4053649617126212E-13</v>
      </c>
    </row>
    <row r="314" spans="1:11" x14ac:dyDescent="0.3">
      <c r="A314" s="1">
        <v>2026</v>
      </c>
      <c r="B314" s="1">
        <v>1</v>
      </c>
      <c r="D314" s="8">
        <v>111.944201824453</v>
      </c>
      <c r="E314" s="8">
        <v>26.1128298685252</v>
      </c>
      <c r="F314" s="8">
        <v>127.150147366638</v>
      </c>
      <c r="G314" s="1">
        <v>0</v>
      </c>
      <c r="H314" s="1">
        <v>1</v>
      </c>
      <c r="J314" s="43">
        <f>+[1]Economics!$D554</f>
        <v>111.94420182445323</v>
      </c>
      <c r="K314" s="16">
        <f t="shared" si="16"/>
        <v>2.2737367544323206E-13</v>
      </c>
    </row>
    <row r="315" spans="1:11" x14ac:dyDescent="0.3">
      <c r="A315" s="1">
        <v>2026</v>
      </c>
      <c r="B315" s="1">
        <v>2</v>
      </c>
      <c r="D315" s="8">
        <v>112.087503176769</v>
      </c>
      <c r="E315" s="8">
        <v>35.042184420393099</v>
      </c>
      <c r="F315" s="8">
        <v>78.467690138551603</v>
      </c>
      <c r="G315" s="1">
        <v>0</v>
      </c>
      <c r="H315" s="1">
        <v>1</v>
      </c>
      <c r="J315" s="43">
        <f>+[1]Economics!$D555</f>
        <v>112.08750317676873</v>
      </c>
      <c r="K315" s="16">
        <f t="shared" si="16"/>
        <v>-2.7000623958883807E-13</v>
      </c>
    </row>
    <row r="316" spans="1:11" x14ac:dyDescent="0.3">
      <c r="A316" s="1">
        <v>2026</v>
      </c>
      <c r="B316" s="1">
        <v>3</v>
      </c>
      <c r="D316" s="8">
        <v>112.20947465899199</v>
      </c>
      <c r="E316" s="8">
        <v>64.582270600115194</v>
      </c>
      <c r="F316" s="8">
        <v>46.3112189093371</v>
      </c>
      <c r="G316" s="1">
        <v>0</v>
      </c>
      <c r="H316" s="1">
        <v>1</v>
      </c>
      <c r="J316" s="43">
        <f>+[1]Economics!$D556</f>
        <v>112.20947465899201</v>
      </c>
      <c r="K316" s="16">
        <f t="shared" si="16"/>
        <v>0</v>
      </c>
    </row>
    <row r="317" spans="1:11" x14ac:dyDescent="0.3">
      <c r="A317" s="1">
        <v>2026</v>
      </c>
      <c r="B317" s="1">
        <v>4</v>
      </c>
      <c r="D317" s="8">
        <v>112.35099615918899</v>
      </c>
      <c r="E317" s="8">
        <v>114.03392869270699</v>
      </c>
      <c r="F317" s="8">
        <v>10.9440871187632</v>
      </c>
      <c r="G317" s="1">
        <v>0</v>
      </c>
      <c r="H317" s="1">
        <v>1</v>
      </c>
      <c r="J317" s="43">
        <f>+[1]Economics!$D557</f>
        <v>112.35099615918919</v>
      </c>
      <c r="K317" s="16">
        <f t="shared" si="16"/>
        <v>1.9895196601282805E-13</v>
      </c>
    </row>
    <row r="318" spans="1:11" x14ac:dyDescent="0.3">
      <c r="A318" s="1">
        <v>2026</v>
      </c>
      <c r="B318" s="1">
        <v>5</v>
      </c>
      <c r="D318" s="8">
        <v>112.50327922682899</v>
      </c>
      <c r="E318" s="8">
        <v>208.47875842628699</v>
      </c>
      <c r="F318" s="8">
        <v>1.2472710741059501</v>
      </c>
      <c r="G318" s="1">
        <v>0</v>
      </c>
      <c r="H318" s="1">
        <v>1</v>
      </c>
      <c r="J318" s="43">
        <f>+[1]Economics!$D558</f>
        <v>112.50327922682949</v>
      </c>
      <c r="K318" s="16">
        <f t="shared" si="16"/>
        <v>4.9737991503207013E-13</v>
      </c>
    </row>
    <row r="319" spans="1:11" x14ac:dyDescent="0.3">
      <c r="A319" s="1">
        <v>2026</v>
      </c>
      <c r="B319" s="1">
        <v>6</v>
      </c>
      <c r="D319" s="8">
        <v>112.661534281206</v>
      </c>
      <c r="E319" s="8">
        <v>271.66325293295398</v>
      </c>
      <c r="F319" s="8">
        <v>0</v>
      </c>
      <c r="G319" s="1">
        <v>0</v>
      </c>
      <c r="H319" s="1">
        <v>1</v>
      </c>
      <c r="J319" s="43">
        <f>+[1]Economics!$D559</f>
        <v>112.6615342812061</v>
      </c>
      <c r="K319" s="16">
        <f t="shared" si="16"/>
        <v>0</v>
      </c>
    </row>
    <row r="320" spans="1:11" x14ac:dyDescent="0.3">
      <c r="A320" s="1">
        <v>2026</v>
      </c>
      <c r="B320" s="1">
        <v>7</v>
      </c>
      <c r="D320" s="8">
        <v>112.795275859966</v>
      </c>
      <c r="E320" s="8">
        <v>322.31916585708098</v>
      </c>
      <c r="F320" s="8">
        <v>0</v>
      </c>
      <c r="G320" s="1">
        <v>0</v>
      </c>
      <c r="H320" s="1">
        <v>1</v>
      </c>
      <c r="J320" s="43">
        <f>+[1]Economics!$D560</f>
        <v>112.79527585996597</v>
      </c>
      <c r="K320" s="16">
        <f t="shared" si="16"/>
        <v>0</v>
      </c>
    </row>
    <row r="321" spans="1:11" x14ac:dyDescent="0.3">
      <c r="A321" s="1">
        <v>2026</v>
      </c>
      <c r="B321" s="1">
        <v>8</v>
      </c>
      <c r="D321" s="8">
        <v>112.903399147873</v>
      </c>
      <c r="E321" s="8">
        <v>326.45437890907903</v>
      </c>
      <c r="F321" s="8">
        <v>0</v>
      </c>
      <c r="G321" s="1">
        <v>0</v>
      </c>
      <c r="H321" s="1">
        <v>1</v>
      </c>
      <c r="J321" s="43">
        <f>+[1]Economics!$D561</f>
        <v>112.90339914787303</v>
      </c>
      <c r="K321" s="16">
        <f t="shared" si="16"/>
        <v>0</v>
      </c>
    </row>
    <row r="322" spans="1:11" x14ac:dyDescent="0.3">
      <c r="A322" s="1">
        <v>2026</v>
      </c>
      <c r="B322" s="1">
        <v>9</v>
      </c>
      <c r="D322" s="8">
        <v>113.01474710533699</v>
      </c>
      <c r="E322" s="8">
        <v>277.87653293728101</v>
      </c>
      <c r="F322" s="8">
        <v>0</v>
      </c>
      <c r="G322" s="1">
        <v>0</v>
      </c>
      <c r="H322" s="1">
        <v>1</v>
      </c>
      <c r="J322" s="43">
        <f>+[1]Economics!$D562</f>
        <v>113.01474710533724</v>
      </c>
      <c r="K322" s="16">
        <f t="shared" si="16"/>
        <v>2.4158453015843406E-13</v>
      </c>
    </row>
    <row r="323" spans="1:11" x14ac:dyDescent="0.3">
      <c r="A323" s="1">
        <v>2026</v>
      </c>
      <c r="B323" s="1">
        <v>10</v>
      </c>
      <c r="D323" s="8">
        <v>113.167627812872</v>
      </c>
      <c r="E323" s="8">
        <v>198.89039579254799</v>
      </c>
      <c r="F323" s="8">
        <v>3.8110897796785501</v>
      </c>
      <c r="G323" s="1">
        <v>0</v>
      </c>
      <c r="H323" s="1">
        <v>1</v>
      </c>
      <c r="J323" s="43">
        <f>+[1]Economics!$D563</f>
        <v>113.16762781287154</v>
      </c>
      <c r="K323" s="16">
        <f t="shared" si="16"/>
        <v>-4.5474735088646412E-13</v>
      </c>
    </row>
    <row r="324" spans="1:11" x14ac:dyDescent="0.3">
      <c r="A324" s="1">
        <v>2026</v>
      </c>
      <c r="B324" s="1">
        <v>11</v>
      </c>
      <c r="D324" s="8">
        <v>113.39748179874</v>
      </c>
      <c r="E324" s="8">
        <v>78.117279066674598</v>
      </c>
      <c r="F324" s="8">
        <v>26.436963465927999</v>
      </c>
      <c r="G324" s="1">
        <v>0</v>
      </c>
      <c r="H324" s="1">
        <v>1</v>
      </c>
      <c r="J324" s="43">
        <f>+[1]Economics!$D564</f>
        <v>113.39748179873979</v>
      </c>
      <c r="K324" s="16">
        <f t="shared" si="16"/>
        <v>-2.1316282072803006E-13</v>
      </c>
    </row>
    <row r="325" spans="1:11" x14ac:dyDescent="0.3">
      <c r="A325" s="1">
        <v>2026</v>
      </c>
      <c r="B325" s="1">
        <v>12</v>
      </c>
      <c r="D325" s="8">
        <v>113.646478852689</v>
      </c>
      <c r="E325" s="8">
        <v>42.633806123140999</v>
      </c>
      <c r="F325" s="8">
        <v>81.614210043345395</v>
      </c>
      <c r="G325" s="1">
        <v>0</v>
      </c>
      <c r="H325" s="1">
        <v>1</v>
      </c>
      <c r="J325" s="43">
        <f>+[1]Economics!$D565</f>
        <v>113.64647885268862</v>
      </c>
      <c r="K325" s="16">
        <f t="shared" si="16"/>
        <v>-3.836930773104541E-13</v>
      </c>
    </row>
    <row r="326" spans="1:11" x14ac:dyDescent="0.3">
      <c r="A326" s="1">
        <v>2027</v>
      </c>
      <c r="B326" s="1">
        <v>1</v>
      </c>
      <c r="D326" s="8">
        <v>113.86944779963601</v>
      </c>
      <c r="E326" s="8">
        <v>26.1128298685252</v>
      </c>
      <c r="F326" s="8">
        <v>127.150147366638</v>
      </c>
      <c r="G326" s="1">
        <v>0</v>
      </c>
      <c r="H326" s="1">
        <v>1</v>
      </c>
      <c r="J326" s="43">
        <f>+[1]Economics!$D566</f>
        <v>113.8694477996364</v>
      </c>
      <c r="K326" s="16">
        <f t="shared" ref="K326:K389" si="17">+J326-D326</f>
        <v>3.979039320256561E-13</v>
      </c>
    </row>
    <row r="327" spans="1:11" x14ac:dyDescent="0.3">
      <c r="A327" s="1">
        <v>2027</v>
      </c>
      <c r="B327" s="1">
        <v>2</v>
      </c>
      <c r="D327" s="8">
        <v>114.01345765068901</v>
      </c>
      <c r="E327" s="8">
        <v>35.042184420393099</v>
      </c>
      <c r="F327" s="8">
        <v>78.467690138551603</v>
      </c>
      <c r="G327" s="1">
        <v>0</v>
      </c>
      <c r="H327" s="1">
        <v>1</v>
      </c>
      <c r="J327" s="43">
        <f>+[1]Economics!$D567</f>
        <v>114.01345765068905</v>
      </c>
      <c r="K327" s="16">
        <f t="shared" si="17"/>
        <v>0</v>
      </c>
    </row>
    <row r="328" spans="1:11" x14ac:dyDescent="0.3">
      <c r="A328" s="1">
        <v>2027</v>
      </c>
      <c r="B328" s="1">
        <v>3</v>
      </c>
      <c r="D328" s="8">
        <v>114.099440467885</v>
      </c>
      <c r="E328" s="8">
        <v>64.582270600115194</v>
      </c>
      <c r="F328" s="8">
        <v>46.3112189093371</v>
      </c>
      <c r="G328" s="1">
        <v>0</v>
      </c>
      <c r="H328" s="1">
        <v>1</v>
      </c>
      <c r="J328" s="43">
        <f>+[1]Economics!$D568</f>
        <v>114.09944046788485</v>
      </c>
      <c r="K328" s="16">
        <f t="shared" si="17"/>
        <v>-1.5631940186722204E-13</v>
      </c>
    </row>
    <row r="329" spans="1:11" x14ac:dyDescent="0.3">
      <c r="A329" s="1">
        <v>2027</v>
      </c>
      <c r="B329" s="1">
        <v>4</v>
      </c>
      <c r="D329" s="8">
        <v>114.18955456745</v>
      </c>
      <c r="E329" s="8">
        <v>114.03392869270699</v>
      </c>
      <c r="F329" s="8">
        <v>10.9440871187632</v>
      </c>
      <c r="G329" s="1">
        <v>0</v>
      </c>
      <c r="H329" s="1">
        <v>1</v>
      </c>
      <c r="J329" s="43">
        <f>+[1]Economics!$D569</f>
        <v>114.18955456744956</v>
      </c>
      <c r="K329" s="16">
        <f t="shared" si="17"/>
        <v>-4.4053649617126212E-13</v>
      </c>
    </row>
    <row r="330" spans="1:11" x14ac:dyDescent="0.3">
      <c r="A330" s="1">
        <v>2027</v>
      </c>
      <c r="B330" s="1">
        <v>5</v>
      </c>
      <c r="D330" s="8">
        <v>114.303082113321</v>
      </c>
      <c r="E330" s="8">
        <v>208.47875842628699</v>
      </c>
      <c r="F330" s="8">
        <v>1.2472710741059501</v>
      </c>
      <c r="G330" s="1">
        <v>0</v>
      </c>
      <c r="H330" s="1">
        <v>1</v>
      </c>
      <c r="J330" s="43">
        <f>+[1]Economics!$D570</f>
        <v>114.30308211332115</v>
      </c>
      <c r="K330" s="16">
        <f t="shared" si="17"/>
        <v>1.5631940186722204E-13</v>
      </c>
    </row>
    <row r="331" spans="1:11" x14ac:dyDescent="0.3">
      <c r="A331" s="1">
        <v>2027</v>
      </c>
      <c r="B331" s="1">
        <v>6</v>
      </c>
      <c r="D331" s="8">
        <v>114.43120703653101</v>
      </c>
      <c r="E331" s="8">
        <v>271.66325293295398</v>
      </c>
      <c r="F331" s="8">
        <v>0</v>
      </c>
      <c r="G331" s="1">
        <v>0</v>
      </c>
      <c r="H331" s="1">
        <v>1</v>
      </c>
      <c r="J331" s="43">
        <f>+[1]Economics!$D571</f>
        <v>114.43120703653061</v>
      </c>
      <c r="K331" s="16">
        <f t="shared" si="17"/>
        <v>-3.979039320256561E-13</v>
      </c>
    </row>
    <row r="332" spans="1:11" x14ac:dyDescent="0.3">
      <c r="A332" s="1">
        <v>2027</v>
      </c>
      <c r="B332" s="1">
        <v>7</v>
      </c>
      <c r="D332" s="8">
        <v>114.537744040394</v>
      </c>
      <c r="E332" s="8">
        <v>322.31916585708098</v>
      </c>
      <c r="F332" s="8">
        <v>0</v>
      </c>
      <c r="G332" s="1">
        <v>0</v>
      </c>
      <c r="H332" s="1">
        <v>1</v>
      </c>
      <c r="J332" s="43">
        <f>+[1]Economics!$D572</f>
        <v>114.53774404039417</v>
      </c>
      <c r="K332" s="16">
        <f t="shared" si="17"/>
        <v>1.7053025658242404E-13</v>
      </c>
    </row>
    <row r="333" spans="1:11" x14ac:dyDescent="0.3">
      <c r="A333" s="1">
        <v>2027</v>
      </c>
      <c r="B333" s="1">
        <v>8</v>
      </c>
      <c r="D333" s="8">
        <v>114.613188699234</v>
      </c>
      <c r="E333" s="8">
        <v>326.45437890907903</v>
      </c>
      <c r="F333" s="8">
        <v>0</v>
      </c>
      <c r="G333" s="1">
        <v>0</v>
      </c>
      <c r="H333" s="1">
        <v>1</v>
      </c>
      <c r="J333" s="43">
        <f>+[1]Economics!$D573</f>
        <v>114.6131886992338</v>
      </c>
      <c r="K333" s="16">
        <f t="shared" si="17"/>
        <v>-1.9895196601282805E-13</v>
      </c>
    </row>
    <row r="334" spans="1:11" x14ac:dyDescent="0.3">
      <c r="A334" s="1">
        <v>2027</v>
      </c>
      <c r="B334" s="1">
        <v>9</v>
      </c>
      <c r="D334" s="8">
        <v>114.685920235868</v>
      </c>
      <c r="E334" s="8">
        <v>277.87653293728101</v>
      </c>
      <c r="F334" s="8">
        <v>0</v>
      </c>
      <c r="G334" s="1">
        <v>0</v>
      </c>
      <c r="H334" s="1">
        <v>1</v>
      </c>
      <c r="J334" s="43">
        <f>+[1]Economics!$D574</f>
        <v>114.68592023586844</v>
      </c>
      <c r="K334" s="16">
        <f t="shared" si="17"/>
        <v>4.4053649617126212E-13</v>
      </c>
    </row>
    <row r="335" spans="1:11" x14ac:dyDescent="0.3">
      <c r="A335" s="1">
        <v>2027</v>
      </c>
      <c r="B335" s="1">
        <v>10</v>
      </c>
      <c r="D335" s="8">
        <v>114.795765376681</v>
      </c>
      <c r="E335" s="8">
        <v>198.89039579254799</v>
      </c>
      <c r="F335" s="8">
        <v>3.8110897796785501</v>
      </c>
      <c r="G335" s="1">
        <v>0</v>
      </c>
      <c r="H335" s="1">
        <v>1</v>
      </c>
      <c r="J335" s="43">
        <f>+[1]Economics!$D575</f>
        <v>114.79576537668129</v>
      </c>
      <c r="K335" s="16">
        <f t="shared" si="17"/>
        <v>2.8421709430404007E-13</v>
      </c>
    </row>
    <row r="336" spans="1:11" x14ac:dyDescent="0.3">
      <c r="A336" s="1">
        <v>2027</v>
      </c>
      <c r="B336" s="1">
        <v>11</v>
      </c>
      <c r="D336" s="8">
        <v>114.977134962919</v>
      </c>
      <c r="E336" s="8">
        <v>78.117279066674598</v>
      </c>
      <c r="F336" s="8">
        <v>26.436963465927999</v>
      </c>
      <c r="G336" s="1">
        <v>0</v>
      </c>
      <c r="H336" s="1">
        <v>1</v>
      </c>
      <c r="J336" s="43">
        <f>+[1]Economics!$D576</f>
        <v>114.9771349629191</v>
      </c>
      <c r="K336" s="16">
        <f t="shared" si="17"/>
        <v>0</v>
      </c>
    </row>
    <row r="337" spans="1:11" x14ac:dyDescent="0.3">
      <c r="A337" s="1">
        <v>2027</v>
      </c>
      <c r="B337" s="1">
        <v>12</v>
      </c>
      <c r="D337" s="8">
        <v>115.184016788771</v>
      </c>
      <c r="E337" s="8">
        <v>42.633806123140999</v>
      </c>
      <c r="F337" s="8">
        <v>81.614210043345395</v>
      </c>
      <c r="G337" s="1">
        <v>0</v>
      </c>
      <c r="H337" s="1">
        <v>1</v>
      </c>
      <c r="J337" s="43">
        <f>+[1]Economics!$D577</f>
        <v>115.18401678877123</v>
      </c>
      <c r="K337" s="16">
        <f t="shared" si="17"/>
        <v>2.2737367544323206E-13</v>
      </c>
    </row>
    <row r="338" spans="1:11" x14ac:dyDescent="0.3">
      <c r="A338" s="1">
        <v>2028</v>
      </c>
      <c r="B338" s="1">
        <v>1</v>
      </c>
      <c r="D338" s="8">
        <v>115.379248522067</v>
      </c>
      <c r="E338" s="8">
        <v>26.1128298685252</v>
      </c>
      <c r="F338" s="8">
        <v>127.150147366638</v>
      </c>
      <c r="G338" s="1">
        <v>0</v>
      </c>
      <c r="H338" s="1">
        <v>1</v>
      </c>
      <c r="J338" s="43">
        <f>+[1]Economics!$D578</f>
        <v>115.37924852206665</v>
      </c>
      <c r="K338" s="16">
        <f t="shared" si="17"/>
        <v>-3.5527136788005009E-13</v>
      </c>
    </row>
    <row r="339" spans="1:11" x14ac:dyDescent="0.3">
      <c r="A339" s="1">
        <v>2028</v>
      </c>
      <c r="B339" s="1">
        <v>2</v>
      </c>
      <c r="D339" s="8">
        <v>115.51847639696101</v>
      </c>
      <c r="E339" s="8">
        <v>35.042184420393099</v>
      </c>
      <c r="F339" s="8">
        <v>78.467690138551603</v>
      </c>
      <c r="G339" s="1">
        <v>0</v>
      </c>
      <c r="H339" s="1">
        <v>1</v>
      </c>
      <c r="J339" s="43">
        <f>+[1]Economics!$D579</f>
        <v>115.51847639696054</v>
      </c>
      <c r="K339" s="16">
        <f t="shared" si="17"/>
        <v>-4.6895820560166612E-13</v>
      </c>
    </row>
    <row r="340" spans="1:11" x14ac:dyDescent="0.3">
      <c r="A340" s="1">
        <v>2028</v>
      </c>
      <c r="B340" s="1">
        <v>3</v>
      </c>
      <c r="D340" s="8">
        <v>115.615506461593</v>
      </c>
      <c r="E340" s="8">
        <v>64.582270600115194</v>
      </c>
      <c r="F340" s="8">
        <v>46.3112189093371</v>
      </c>
      <c r="G340" s="1">
        <v>0</v>
      </c>
      <c r="H340" s="1">
        <v>1</v>
      </c>
      <c r="J340" s="43">
        <f>+[1]Economics!$D580</f>
        <v>115.6155064615933</v>
      </c>
      <c r="K340" s="16">
        <f t="shared" si="17"/>
        <v>2.9842794901924208E-13</v>
      </c>
    </row>
    <row r="341" spans="1:11" x14ac:dyDescent="0.3">
      <c r="A341" s="1">
        <v>2028</v>
      </c>
      <c r="B341" s="1">
        <v>4</v>
      </c>
      <c r="D341" s="8">
        <v>115.71625216221101</v>
      </c>
      <c r="E341" s="8">
        <v>114.03392869270699</v>
      </c>
      <c r="F341" s="8">
        <v>10.9440871187632</v>
      </c>
      <c r="G341" s="1">
        <v>0</v>
      </c>
      <c r="H341" s="1">
        <v>1</v>
      </c>
      <c r="J341" s="43">
        <f>+[1]Economics!$D581</f>
        <v>115.71625216221059</v>
      </c>
      <c r="K341" s="16">
        <f t="shared" si="17"/>
        <v>-4.1211478674085811E-13</v>
      </c>
    </row>
    <row r="342" spans="1:11" x14ac:dyDescent="0.3">
      <c r="A342" s="1">
        <v>2028</v>
      </c>
      <c r="B342" s="1">
        <v>5</v>
      </c>
      <c r="D342" s="8">
        <v>115.833565614511</v>
      </c>
      <c r="E342" s="8">
        <v>208.47875842628699</v>
      </c>
      <c r="F342" s="8">
        <v>1.2472710741059501</v>
      </c>
      <c r="G342" s="1">
        <v>0</v>
      </c>
      <c r="H342" s="1">
        <v>1</v>
      </c>
      <c r="J342" s="43">
        <f>+[1]Economics!$D582</f>
        <v>115.83356561451085</v>
      </c>
      <c r="K342" s="16">
        <f t="shared" si="17"/>
        <v>-1.5631940186722204E-13</v>
      </c>
    </row>
    <row r="343" spans="1:11" x14ac:dyDescent="0.3">
      <c r="A343" s="1">
        <v>2028</v>
      </c>
      <c r="B343" s="1">
        <v>6</v>
      </c>
      <c r="D343" s="8">
        <v>115.961687496008</v>
      </c>
      <c r="E343" s="8">
        <v>271.66325293295398</v>
      </c>
      <c r="F343" s="8">
        <v>0</v>
      </c>
      <c r="G343" s="1">
        <v>0</v>
      </c>
      <c r="H343" s="1">
        <v>1</v>
      </c>
      <c r="J343" s="43">
        <f>+[1]Economics!$D583</f>
        <v>115.96168749600824</v>
      </c>
      <c r="K343" s="16">
        <f t="shared" si="17"/>
        <v>2.4158453015843406E-13</v>
      </c>
    </row>
    <row r="344" spans="1:11" x14ac:dyDescent="0.3">
      <c r="A344" s="1">
        <v>2028</v>
      </c>
      <c r="B344" s="1">
        <v>7</v>
      </c>
      <c r="D344" s="8">
        <v>116.0701665375</v>
      </c>
      <c r="E344" s="8">
        <v>322.31916585708098</v>
      </c>
      <c r="F344" s="8">
        <v>0</v>
      </c>
      <c r="G344" s="1">
        <v>0</v>
      </c>
      <c r="H344" s="1">
        <v>1</v>
      </c>
      <c r="J344" s="43">
        <f>+[1]Economics!$D584</f>
        <v>116.0701665374997</v>
      </c>
      <c r="K344" s="16">
        <f t="shared" si="17"/>
        <v>-2.9842794901924208E-13</v>
      </c>
    </row>
    <row r="345" spans="1:11" x14ac:dyDescent="0.3">
      <c r="A345" s="1">
        <v>2028</v>
      </c>
      <c r="B345" s="1">
        <v>8</v>
      </c>
      <c r="D345" s="8">
        <v>116.152938967286</v>
      </c>
      <c r="E345" s="8">
        <v>326.45437890907903</v>
      </c>
      <c r="F345" s="8">
        <v>0</v>
      </c>
      <c r="G345" s="1">
        <v>0</v>
      </c>
      <c r="H345" s="1">
        <v>1</v>
      </c>
      <c r="J345" s="43">
        <f>+[1]Economics!$D585</f>
        <v>116.15293896728583</v>
      </c>
      <c r="K345" s="16">
        <f t="shared" si="17"/>
        <v>-1.7053025658242404E-13</v>
      </c>
    </row>
    <row r="346" spans="1:11" x14ac:dyDescent="0.3">
      <c r="A346" s="1">
        <v>2028</v>
      </c>
      <c r="B346" s="1">
        <v>9</v>
      </c>
      <c r="D346" s="8">
        <v>116.231232490705</v>
      </c>
      <c r="E346" s="8">
        <v>277.87653293728101</v>
      </c>
      <c r="F346" s="8">
        <v>0</v>
      </c>
      <c r="G346" s="1">
        <v>0</v>
      </c>
      <c r="H346" s="1">
        <v>1</v>
      </c>
      <c r="J346" s="43">
        <f>+[1]Economics!$D586</f>
        <v>116.23123249070481</v>
      </c>
      <c r="K346" s="16">
        <f t="shared" si="17"/>
        <v>-1.8474111129762605E-13</v>
      </c>
    </row>
    <row r="347" spans="1:11" x14ac:dyDescent="0.3">
      <c r="A347" s="1">
        <v>2028</v>
      </c>
      <c r="B347" s="1">
        <v>10</v>
      </c>
      <c r="D347" s="8">
        <v>116.335583505944</v>
      </c>
      <c r="E347" s="8">
        <v>198.89039579254799</v>
      </c>
      <c r="F347" s="8">
        <v>3.8110897796785501</v>
      </c>
      <c r="G347" s="1">
        <v>0</v>
      </c>
      <c r="H347" s="1">
        <v>1</v>
      </c>
      <c r="J347" s="43">
        <f>+[1]Economics!$D587</f>
        <v>116.33558350594406</v>
      </c>
      <c r="K347" s="16">
        <f t="shared" si="17"/>
        <v>0</v>
      </c>
    </row>
    <row r="348" spans="1:11" x14ac:dyDescent="0.3">
      <c r="A348" s="1">
        <v>2028</v>
      </c>
      <c r="B348" s="1">
        <v>11</v>
      </c>
      <c r="D348" s="8">
        <v>116.49447184604399</v>
      </c>
      <c r="E348" s="8">
        <v>78.117279066674598</v>
      </c>
      <c r="F348" s="8">
        <v>26.436963465927999</v>
      </c>
      <c r="G348" s="1">
        <v>0</v>
      </c>
      <c r="H348" s="1">
        <v>1</v>
      </c>
      <c r="J348" s="43">
        <f>+[1]Economics!$D588</f>
        <v>116.49447184604387</v>
      </c>
      <c r="K348" s="16">
        <f t="shared" si="17"/>
        <v>-1.2789769243681803E-13</v>
      </c>
    </row>
    <row r="349" spans="1:11" x14ac:dyDescent="0.3">
      <c r="A349" s="1">
        <v>2028</v>
      </c>
      <c r="B349" s="1">
        <v>12</v>
      </c>
      <c r="D349" s="8">
        <v>116.672497765746</v>
      </c>
      <c r="E349" s="8">
        <v>42.633806123140999</v>
      </c>
      <c r="F349" s="8">
        <v>81.614210043345395</v>
      </c>
      <c r="G349" s="1">
        <v>0</v>
      </c>
      <c r="H349" s="1">
        <v>1</v>
      </c>
      <c r="J349" s="43">
        <f>+[1]Economics!$D589</f>
        <v>116.6724977657458</v>
      </c>
      <c r="K349" s="16">
        <f t="shared" si="17"/>
        <v>-1.9895196601282805E-13</v>
      </c>
    </row>
    <row r="350" spans="1:11" x14ac:dyDescent="0.3">
      <c r="A350" s="1">
        <v>2029</v>
      </c>
      <c r="B350" s="1">
        <v>1</v>
      </c>
      <c r="D350" s="8">
        <v>116.843765984185</v>
      </c>
      <c r="E350" s="8">
        <v>26.1128298685252</v>
      </c>
      <c r="F350" s="8">
        <v>127.150147366638</v>
      </c>
      <c r="G350" s="1">
        <v>0</v>
      </c>
      <c r="H350" s="1">
        <v>1</v>
      </c>
      <c r="J350" s="43">
        <f>+[1]Economics!$D590</f>
        <v>116.84376598418459</v>
      </c>
      <c r="K350" s="16">
        <f t="shared" si="17"/>
        <v>-4.1211478674085811E-13</v>
      </c>
    </row>
    <row r="351" spans="1:11" x14ac:dyDescent="0.3">
      <c r="A351" s="1">
        <v>2029</v>
      </c>
      <c r="B351" s="1">
        <v>2</v>
      </c>
      <c r="D351" s="8">
        <v>116.973962473509</v>
      </c>
      <c r="E351" s="8">
        <v>35.042184420393099</v>
      </c>
      <c r="F351" s="8">
        <v>78.467690138551603</v>
      </c>
      <c r="G351" s="1">
        <v>0</v>
      </c>
      <c r="H351" s="1">
        <v>1</v>
      </c>
      <c r="J351" s="43">
        <f>+[1]Economics!$D591</f>
        <v>116.97396247350873</v>
      </c>
      <c r="K351" s="16">
        <f t="shared" si="17"/>
        <v>-2.7000623958883807E-13</v>
      </c>
    </row>
    <row r="352" spans="1:11" x14ac:dyDescent="0.3">
      <c r="A352" s="1">
        <v>2029</v>
      </c>
      <c r="B352" s="1">
        <v>3</v>
      </c>
      <c r="D352" s="8">
        <v>117.0657445396</v>
      </c>
      <c r="E352" s="8">
        <v>64.582270600115194</v>
      </c>
      <c r="F352" s="8">
        <v>46.3112189093371</v>
      </c>
      <c r="G352" s="1">
        <v>0</v>
      </c>
      <c r="H352" s="1">
        <v>1</v>
      </c>
      <c r="J352" s="43">
        <f>+[1]Economics!$D592</f>
        <v>117.06574453960049</v>
      </c>
      <c r="K352" s="16">
        <f t="shared" si="17"/>
        <v>4.8316906031686813E-13</v>
      </c>
    </row>
    <row r="353" spans="1:11" x14ac:dyDescent="0.3">
      <c r="A353" s="1">
        <v>2029</v>
      </c>
      <c r="B353" s="1">
        <v>4</v>
      </c>
      <c r="D353" s="8">
        <v>117.158803538103</v>
      </c>
      <c r="E353" s="8">
        <v>114.03392869270699</v>
      </c>
      <c r="F353" s="8">
        <v>10.9440871187632</v>
      </c>
      <c r="G353" s="1">
        <v>0</v>
      </c>
      <c r="H353" s="1">
        <v>1</v>
      </c>
      <c r="J353" s="43">
        <f>+[1]Economics!$D593</f>
        <v>117.1588035381032</v>
      </c>
      <c r="K353" s="16">
        <f t="shared" si="17"/>
        <v>1.9895196601282805E-13</v>
      </c>
    </row>
    <row r="354" spans="1:11" x14ac:dyDescent="0.3">
      <c r="A354" s="1">
        <v>2029</v>
      </c>
      <c r="B354" s="1">
        <v>5</v>
      </c>
      <c r="D354" s="8">
        <v>117.25544129860501</v>
      </c>
      <c r="E354" s="8">
        <v>208.47875842628699</v>
      </c>
      <c r="F354" s="8">
        <v>1.2472710741059501</v>
      </c>
      <c r="G354" s="1">
        <v>0</v>
      </c>
      <c r="H354" s="1">
        <v>1</v>
      </c>
      <c r="J354" s="43">
        <f>+[1]Economics!$D594</f>
        <v>117.25544129860545</v>
      </c>
      <c r="K354" s="16">
        <f t="shared" si="17"/>
        <v>4.4053649617126212E-13</v>
      </c>
    </row>
    <row r="355" spans="1:11" x14ac:dyDescent="0.3">
      <c r="A355" s="1">
        <v>2029</v>
      </c>
      <c r="B355" s="1">
        <v>6</v>
      </c>
      <c r="D355" s="8">
        <v>117.358621140908</v>
      </c>
      <c r="E355" s="8">
        <v>271.66325293295398</v>
      </c>
      <c r="F355" s="8">
        <v>0</v>
      </c>
      <c r="G355" s="1">
        <v>0</v>
      </c>
      <c r="H355" s="1">
        <v>1</v>
      </c>
      <c r="J355" s="43">
        <f>+[1]Economics!$D595</f>
        <v>117.35862114090817</v>
      </c>
      <c r="K355" s="16">
        <f t="shared" si="17"/>
        <v>1.7053025658242404E-13</v>
      </c>
    </row>
    <row r="356" spans="1:11" x14ac:dyDescent="0.3">
      <c r="A356" s="1">
        <v>2029</v>
      </c>
      <c r="B356" s="1">
        <v>7</v>
      </c>
      <c r="D356" s="8">
        <v>117.45352117233899</v>
      </c>
      <c r="E356" s="8">
        <v>322.31916585708098</v>
      </c>
      <c r="F356" s="8">
        <v>0</v>
      </c>
      <c r="G356" s="1">
        <v>0</v>
      </c>
      <c r="H356" s="1">
        <v>1</v>
      </c>
      <c r="J356" s="43">
        <f>+[1]Economics!$D596</f>
        <v>117.45352117233945</v>
      </c>
      <c r="K356" s="16">
        <f t="shared" si="17"/>
        <v>4.5474735088646412E-13</v>
      </c>
    </row>
    <row r="357" spans="1:11" x14ac:dyDescent="0.3">
      <c r="A357" s="1">
        <v>2029</v>
      </c>
      <c r="B357" s="1">
        <v>8</v>
      </c>
      <c r="D357" s="8">
        <v>117.541932572636</v>
      </c>
      <c r="E357" s="8">
        <v>326.45437890907903</v>
      </c>
      <c r="F357" s="8">
        <v>0</v>
      </c>
      <c r="G357" s="1">
        <v>0</v>
      </c>
      <c r="H357" s="1">
        <v>1</v>
      </c>
      <c r="J357" s="43">
        <f>+[1]Economics!$D597</f>
        <v>117.54193257263569</v>
      </c>
      <c r="K357" s="16">
        <f t="shared" si="17"/>
        <v>-3.1263880373444408E-13</v>
      </c>
    </row>
    <row r="358" spans="1:11" x14ac:dyDescent="0.3">
      <c r="A358" s="1">
        <v>2029</v>
      </c>
      <c r="B358" s="1">
        <v>9</v>
      </c>
      <c r="D358" s="8">
        <v>117.631680463778</v>
      </c>
      <c r="E358" s="8">
        <v>277.87653293728101</v>
      </c>
      <c r="F358" s="8">
        <v>0</v>
      </c>
      <c r="G358" s="1">
        <v>0</v>
      </c>
      <c r="H358" s="1">
        <v>1</v>
      </c>
      <c r="J358" s="43">
        <f>+[1]Economics!$D598</f>
        <v>117.63168046377791</v>
      </c>
      <c r="K358" s="16">
        <f t="shared" si="17"/>
        <v>0</v>
      </c>
    </row>
    <row r="359" spans="1:11" x14ac:dyDescent="0.3">
      <c r="A359" s="1">
        <v>2029</v>
      </c>
      <c r="B359" s="1">
        <v>10</v>
      </c>
      <c r="D359" s="8">
        <v>117.73397169646201</v>
      </c>
      <c r="E359" s="8">
        <v>198.89039579254799</v>
      </c>
      <c r="F359" s="8">
        <v>3.8110897796785501</v>
      </c>
      <c r="G359" s="1">
        <v>0</v>
      </c>
      <c r="H359" s="1">
        <v>1</v>
      </c>
      <c r="J359" s="43">
        <f>+[1]Economics!$D599</f>
        <v>117.73397169646226</v>
      </c>
      <c r="K359" s="16">
        <f t="shared" si="17"/>
        <v>2.5579538487363607E-13</v>
      </c>
    </row>
    <row r="360" spans="1:11" x14ac:dyDescent="0.3">
      <c r="A360" s="1">
        <v>2029</v>
      </c>
      <c r="B360" s="1">
        <v>11</v>
      </c>
      <c r="D360" s="8">
        <v>117.865065537962</v>
      </c>
      <c r="E360" s="8">
        <v>78.117279066674598</v>
      </c>
      <c r="F360" s="8">
        <v>26.436963465927999</v>
      </c>
      <c r="G360" s="1">
        <v>0</v>
      </c>
      <c r="H360" s="1">
        <v>1</v>
      </c>
      <c r="J360" s="43">
        <f>+[1]Economics!$D600</f>
        <v>117.86506553796173</v>
      </c>
      <c r="K360" s="16">
        <f t="shared" si="17"/>
        <v>-2.7000623958883807E-13</v>
      </c>
    </row>
    <row r="361" spans="1:11" x14ac:dyDescent="0.3">
      <c r="A361" s="1">
        <v>2029</v>
      </c>
      <c r="B361" s="1">
        <v>12</v>
      </c>
      <c r="D361" s="8">
        <v>118.006343841272</v>
      </c>
      <c r="E361" s="8">
        <v>42.633806123140999</v>
      </c>
      <c r="F361" s="8">
        <v>81.614210043345395</v>
      </c>
      <c r="G361" s="1">
        <v>0</v>
      </c>
      <c r="H361" s="1">
        <v>1</v>
      </c>
      <c r="J361" s="43">
        <f>+[1]Economics!$D601</f>
        <v>118.00634384127173</v>
      </c>
      <c r="K361" s="16">
        <f t="shared" si="17"/>
        <v>-2.7000623958883807E-13</v>
      </c>
    </row>
    <row r="362" spans="1:11" x14ac:dyDescent="0.3">
      <c r="A362" s="1">
        <v>2030</v>
      </c>
      <c r="B362" s="1">
        <v>1</v>
      </c>
      <c r="D362" s="8">
        <v>118.15177043665599</v>
      </c>
      <c r="E362" s="8">
        <v>26.1128298685252</v>
      </c>
      <c r="F362" s="8">
        <v>127.150147366638</v>
      </c>
      <c r="G362" s="1">
        <v>0</v>
      </c>
      <c r="H362" s="1">
        <v>1</v>
      </c>
      <c r="J362" s="43">
        <f>+[1]Economics!$D602</f>
        <v>118.15177043665634</v>
      </c>
      <c r="K362" s="16">
        <f t="shared" si="17"/>
        <v>3.4106051316484809E-13</v>
      </c>
    </row>
    <row r="363" spans="1:11" x14ac:dyDescent="0.3">
      <c r="A363" s="1">
        <v>2030</v>
      </c>
      <c r="B363" s="1">
        <v>2</v>
      </c>
      <c r="D363" s="8">
        <v>118.285250768533</v>
      </c>
      <c r="E363" s="8">
        <v>35.042184420393099</v>
      </c>
      <c r="F363" s="8">
        <v>78.467690138551603</v>
      </c>
      <c r="G363" s="1">
        <v>0</v>
      </c>
      <c r="H363" s="1">
        <v>1</v>
      </c>
      <c r="J363" s="43">
        <f>+[1]Economics!$D603</f>
        <v>118.28525076853268</v>
      </c>
      <c r="K363" s="16">
        <f t="shared" si="17"/>
        <v>-3.2684965844964609E-13</v>
      </c>
    </row>
    <row r="364" spans="1:11" x14ac:dyDescent="0.3">
      <c r="A364" s="1">
        <v>2030</v>
      </c>
      <c r="B364" s="1">
        <v>3</v>
      </c>
      <c r="D364" s="8">
        <v>118.400125950054</v>
      </c>
      <c r="E364" s="8">
        <v>64.582270600115194</v>
      </c>
      <c r="F364" s="8">
        <v>46.3112189093371</v>
      </c>
      <c r="G364" s="1">
        <v>0</v>
      </c>
      <c r="H364" s="1">
        <v>1</v>
      </c>
      <c r="J364" s="43">
        <f>+[1]Economics!$D604</f>
        <v>118.40012595005386</v>
      </c>
      <c r="K364" s="16">
        <f t="shared" si="17"/>
        <v>-1.4210854715202004E-13</v>
      </c>
    </row>
    <row r="365" spans="1:11" x14ac:dyDescent="0.3">
      <c r="A365" s="1">
        <v>2030</v>
      </c>
      <c r="B365" s="1">
        <v>4</v>
      </c>
      <c r="D365" s="8">
        <v>118.530158317248</v>
      </c>
      <c r="E365" s="8">
        <v>114.03392869270699</v>
      </c>
      <c r="F365" s="8">
        <v>10.9440871187632</v>
      </c>
      <c r="G365" s="1">
        <v>0</v>
      </c>
      <c r="H365" s="1">
        <v>1</v>
      </c>
      <c r="J365" s="43">
        <f>+[1]Economics!$D605</f>
        <v>118.53015831724802</v>
      </c>
      <c r="K365" s="16">
        <f t="shared" si="17"/>
        <v>0</v>
      </c>
    </row>
    <row r="366" spans="1:11" x14ac:dyDescent="0.3">
      <c r="A366" s="1">
        <v>2030</v>
      </c>
      <c r="B366" s="1">
        <v>5</v>
      </c>
      <c r="D366" s="8">
        <v>118.66388737451101</v>
      </c>
      <c r="E366" s="8">
        <v>208.47875842628699</v>
      </c>
      <c r="F366" s="8">
        <v>1.2472710741059501</v>
      </c>
      <c r="G366" s="1">
        <v>0</v>
      </c>
      <c r="H366" s="1">
        <v>1</v>
      </c>
      <c r="J366" s="43">
        <f>+[1]Economics!$D606</f>
        <v>118.66388737451059</v>
      </c>
      <c r="K366" s="16">
        <f t="shared" si="17"/>
        <v>-4.1211478674085811E-13</v>
      </c>
    </row>
    <row r="367" spans="1:11" x14ac:dyDescent="0.3">
      <c r="A367" s="1">
        <v>2030</v>
      </c>
      <c r="B367" s="1">
        <v>6</v>
      </c>
      <c r="D367" s="8">
        <v>118.798560194475</v>
      </c>
      <c r="E367" s="8">
        <v>271.66325293295398</v>
      </c>
      <c r="F367" s="8">
        <v>0</v>
      </c>
      <c r="G367" s="1">
        <v>0</v>
      </c>
      <c r="H367" s="1">
        <v>1</v>
      </c>
      <c r="J367" s="43">
        <f>+[1]Economics!$D607</f>
        <v>118.79856019447477</v>
      </c>
      <c r="K367" s="16">
        <f t="shared" si="17"/>
        <v>-2.2737367544323206E-13</v>
      </c>
    </row>
    <row r="368" spans="1:11" x14ac:dyDescent="0.3">
      <c r="A368" s="1">
        <v>2030</v>
      </c>
      <c r="B368" s="1">
        <v>7</v>
      </c>
      <c r="D368" s="8">
        <v>118.910142652263</v>
      </c>
      <c r="E368" s="8">
        <v>322.31916585708098</v>
      </c>
      <c r="F368" s="8">
        <v>0</v>
      </c>
      <c r="G368" s="1">
        <v>0</v>
      </c>
      <c r="H368" s="1">
        <v>1</v>
      </c>
      <c r="J368" s="43">
        <f>+[1]Economics!$D608</f>
        <v>118.91014265226309</v>
      </c>
      <c r="K368" s="16">
        <f t="shared" si="17"/>
        <v>0</v>
      </c>
    </row>
    <row r="369" spans="1:11" x14ac:dyDescent="0.3">
      <c r="A369" s="1">
        <v>2030</v>
      </c>
      <c r="B369" s="1">
        <v>8</v>
      </c>
      <c r="D369" s="8">
        <v>118.997828933984</v>
      </c>
      <c r="E369" s="8">
        <v>326.45437890907903</v>
      </c>
      <c r="F369" s="8">
        <v>0</v>
      </c>
      <c r="G369" s="1">
        <v>0</v>
      </c>
      <c r="H369" s="1">
        <v>1</v>
      </c>
      <c r="J369" s="43">
        <f>+[1]Economics!$D609</f>
        <v>118.9978289339842</v>
      </c>
      <c r="K369" s="16">
        <f t="shared" si="17"/>
        <v>1.9895196601282805E-13</v>
      </c>
    </row>
    <row r="370" spans="1:11" x14ac:dyDescent="0.3">
      <c r="A370" s="1">
        <v>2030</v>
      </c>
      <c r="B370" s="1">
        <v>9</v>
      </c>
      <c r="D370" s="8">
        <v>119.07975201402201</v>
      </c>
      <c r="E370" s="8">
        <v>277.87653293728101</v>
      </c>
      <c r="F370" s="8">
        <v>0</v>
      </c>
      <c r="G370" s="1">
        <v>0</v>
      </c>
      <c r="H370" s="1">
        <v>1</v>
      </c>
      <c r="J370" s="43">
        <f>+[1]Economics!$D610</f>
        <v>119.07975201402203</v>
      </c>
      <c r="K370" s="16">
        <f t="shared" si="17"/>
        <v>0</v>
      </c>
    </row>
    <row r="371" spans="1:11" x14ac:dyDescent="0.3">
      <c r="A371" s="1">
        <v>2030</v>
      </c>
      <c r="B371" s="1">
        <v>10</v>
      </c>
      <c r="D371" s="8">
        <v>119.181688671698</v>
      </c>
      <c r="E371" s="8">
        <v>198.89039579254799</v>
      </c>
      <c r="F371" s="8">
        <v>3.8110897796785501</v>
      </c>
      <c r="G371" s="1">
        <v>0</v>
      </c>
      <c r="H371" s="1">
        <v>1</v>
      </c>
      <c r="J371" s="43">
        <f>+[1]Economics!$D611</f>
        <v>119.1816886716979</v>
      </c>
      <c r="K371" s="16">
        <f t="shared" si="17"/>
        <v>0</v>
      </c>
    </row>
    <row r="372" spans="1:11" x14ac:dyDescent="0.3">
      <c r="A372" s="1">
        <v>2030</v>
      </c>
      <c r="B372" s="1">
        <v>11</v>
      </c>
      <c r="D372" s="8">
        <v>119.329976769753</v>
      </c>
      <c r="E372" s="8">
        <v>78.117279066674598</v>
      </c>
      <c r="F372" s="8">
        <v>26.436963465927999</v>
      </c>
      <c r="G372" s="1">
        <v>0</v>
      </c>
      <c r="H372" s="1">
        <v>1</v>
      </c>
      <c r="J372" s="43">
        <f>+[1]Economics!$D612</f>
        <v>119.32997676975297</v>
      </c>
      <c r="K372" s="16">
        <f t="shared" si="17"/>
        <v>0</v>
      </c>
    </row>
    <row r="373" spans="1:11" x14ac:dyDescent="0.3">
      <c r="A373" s="1">
        <v>2030</v>
      </c>
      <c r="B373" s="1">
        <v>12</v>
      </c>
      <c r="D373" s="8">
        <v>119.498607021683</v>
      </c>
      <c r="E373" s="8">
        <v>42.633806123140999</v>
      </c>
      <c r="F373" s="8">
        <v>81.614210043345395</v>
      </c>
      <c r="G373" s="1">
        <v>0</v>
      </c>
      <c r="H373" s="1">
        <v>1</v>
      </c>
      <c r="J373" s="43">
        <f>+[1]Economics!$D613</f>
        <v>119.4986070216833</v>
      </c>
      <c r="K373" s="16">
        <f t="shared" si="17"/>
        <v>2.9842794901924208E-13</v>
      </c>
    </row>
    <row r="374" spans="1:11" x14ac:dyDescent="0.3">
      <c r="A374" s="1">
        <v>2031</v>
      </c>
      <c r="B374" s="1">
        <v>1</v>
      </c>
      <c r="D374" s="8">
        <v>119.67279458475799</v>
      </c>
      <c r="E374" s="8">
        <v>26.1128298685252</v>
      </c>
      <c r="F374" s="8">
        <v>127.150147366638</v>
      </c>
      <c r="G374" s="1">
        <v>0</v>
      </c>
      <c r="H374" s="1">
        <v>1</v>
      </c>
      <c r="J374" s="43">
        <f>+[1]Economics!$D614</f>
        <v>119.67279458475826</v>
      </c>
      <c r="K374" s="16">
        <f t="shared" si="17"/>
        <v>2.7000623958883807E-13</v>
      </c>
    </row>
    <row r="375" spans="1:11" x14ac:dyDescent="0.3">
      <c r="A375" s="1">
        <v>2031</v>
      </c>
      <c r="B375" s="1">
        <v>2</v>
      </c>
      <c r="D375" s="8">
        <v>119.826927288958</v>
      </c>
      <c r="E375" s="8">
        <v>35.042184420393099</v>
      </c>
      <c r="F375" s="8">
        <v>78.467690138551603</v>
      </c>
      <c r="G375" s="1">
        <v>0</v>
      </c>
      <c r="H375" s="1">
        <v>1</v>
      </c>
      <c r="J375" s="43">
        <f>+[1]Economics!$D615</f>
        <v>119.82692728895843</v>
      </c>
      <c r="K375" s="16">
        <f t="shared" si="17"/>
        <v>4.2632564145606011E-13</v>
      </c>
    </row>
    <row r="376" spans="1:11" x14ac:dyDescent="0.3">
      <c r="A376" s="1">
        <v>2031</v>
      </c>
      <c r="B376" s="1">
        <v>3</v>
      </c>
      <c r="D376" s="8">
        <v>119.953129941543</v>
      </c>
      <c r="E376" s="8">
        <v>64.582270600115194</v>
      </c>
      <c r="F376" s="8">
        <v>46.3112189093371</v>
      </c>
      <c r="G376" s="1">
        <v>0</v>
      </c>
      <c r="H376" s="1">
        <v>1</v>
      </c>
      <c r="J376" s="43">
        <f>+[1]Economics!$D616</f>
        <v>119.95312994154317</v>
      </c>
      <c r="K376" s="16">
        <f t="shared" si="17"/>
        <v>1.7053025658242404E-13</v>
      </c>
    </row>
    <row r="377" spans="1:11" x14ac:dyDescent="0.3">
      <c r="A377" s="1">
        <v>2031</v>
      </c>
      <c r="B377" s="1">
        <v>4</v>
      </c>
      <c r="D377" s="8">
        <v>120.089179372991</v>
      </c>
      <c r="E377" s="8">
        <v>114.03392869270699</v>
      </c>
      <c r="F377" s="8">
        <v>10.9440871187632</v>
      </c>
      <c r="G377" s="1">
        <v>0</v>
      </c>
      <c r="H377" s="1">
        <v>1</v>
      </c>
      <c r="J377" s="43">
        <f>+[1]Economics!$D617</f>
        <v>120.08917937299064</v>
      </c>
      <c r="K377" s="16">
        <f t="shared" si="17"/>
        <v>-3.5527136788005009E-13</v>
      </c>
    </row>
    <row r="378" spans="1:11" x14ac:dyDescent="0.3">
      <c r="A378" s="1">
        <v>2031</v>
      </c>
      <c r="B378" s="1">
        <v>5</v>
      </c>
      <c r="D378" s="8">
        <v>120.224096986815</v>
      </c>
      <c r="E378" s="8">
        <v>208.47875842628699</v>
      </c>
      <c r="F378" s="8">
        <v>1.2472710741059501</v>
      </c>
      <c r="G378" s="1">
        <v>0</v>
      </c>
      <c r="H378" s="1">
        <v>1</v>
      </c>
      <c r="J378" s="43">
        <f>+[1]Economics!$D618</f>
        <v>120.22409698681453</v>
      </c>
      <c r="K378" s="16">
        <f t="shared" si="17"/>
        <v>-4.6895820560166612E-13</v>
      </c>
    </row>
    <row r="379" spans="1:11" x14ac:dyDescent="0.3">
      <c r="A379" s="1">
        <v>2031</v>
      </c>
      <c r="B379" s="1">
        <v>6</v>
      </c>
      <c r="D379" s="8">
        <v>120.35863615299201</v>
      </c>
      <c r="E379" s="8">
        <v>271.66325293295398</v>
      </c>
      <c r="F379" s="8">
        <v>0</v>
      </c>
      <c r="G379" s="1">
        <v>0</v>
      </c>
      <c r="H379" s="1">
        <v>1</v>
      </c>
      <c r="J379" s="43">
        <f>+[1]Economics!$D619</f>
        <v>120.35863615299166</v>
      </c>
      <c r="K379" s="16">
        <f t="shared" si="17"/>
        <v>-3.4106051316484809E-13</v>
      </c>
    </row>
    <row r="380" spans="1:11" x14ac:dyDescent="0.3">
      <c r="A380" s="1">
        <v>2031</v>
      </c>
      <c r="B380" s="1">
        <v>7</v>
      </c>
      <c r="D380" s="8">
        <v>120.472386801122</v>
      </c>
      <c r="E380" s="8">
        <v>322.31916585708098</v>
      </c>
      <c r="F380" s="8">
        <v>0</v>
      </c>
      <c r="G380" s="1">
        <v>0</v>
      </c>
      <c r="H380" s="1">
        <v>1</v>
      </c>
      <c r="J380" s="43">
        <f>+[1]Economics!$D620</f>
        <v>120.47238680112159</v>
      </c>
      <c r="K380" s="16">
        <f t="shared" si="17"/>
        <v>-4.1211478674085811E-13</v>
      </c>
    </row>
    <row r="381" spans="1:11" x14ac:dyDescent="0.3">
      <c r="A381" s="1">
        <v>2031</v>
      </c>
      <c r="B381" s="1">
        <v>8</v>
      </c>
      <c r="D381" s="8">
        <v>120.56857773288201</v>
      </c>
      <c r="E381" s="8">
        <v>326.45437890907903</v>
      </c>
      <c r="F381" s="8">
        <v>0</v>
      </c>
      <c r="G381" s="1">
        <v>0</v>
      </c>
      <c r="H381" s="1">
        <v>1</v>
      </c>
      <c r="J381" s="43">
        <f>+[1]Economics!$D621</f>
        <v>120.56857773288225</v>
      </c>
      <c r="K381" s="16">
        <f t="shared" si="17"/>
        <v>2.4158453015843406E-13</v>
      </c>
    </row>
    <row r="382" spans="1:11" x14ac:dyDescent="0.3">
      <c r="A382" s="1">
        <v>2031</v>
      </c>
      <c r="B382" s="1">
        <v>9</v>
      </c>
      <c r="D382" s="8">
        <v>120.669820974667</v>
      </c>
      <c r="E382" s="8">
        <v>277.87653293728101</v>
      </c>
      <c r="F382" s="8">
        <v>0</v>
      </c>
      <c r="G382" s="1">
        <v>0</v>
      </c>
      <c r="H382" s="1">
        <v>1</v>
      </c>
      <c r="J382" s="43">
        <f>+[1]Economics!$D622</f>
        <v>120.66982097466665</v>
      </c>
      <c r="K382" s="16">
        <f t="shared" si="17"/>
        <v>-3.5527136788005009E-13</v>
      </c>
    </row>
    <row r="383" spans="1:11" x14ac:dyDescent="0.3">
      <c r="A383" s="1">
        <v>2031</v>
      </c>
      <c r="B383" s="1">
        <v>10</v>
      </c>
      <c r="D383" s="8">
        <v>120.80508843727</v>
      </c>
      <c r="E383" s="8">
        <v>198.89039579254799</v>
      </c>
      <c r="F383" s="8">
        <v>3.8110897796785501</v>
      </c>
      <c r="G383" s="1">
        <v>0</v>
      </c>
      <c r="H383" s="1">
        <v>1</v>
      </c>
      <c r="J383" s="43">
        <f>+[1]Economics!$D623</f>
        <v>120.80508843726955</v>
      </c>
      <c r="K383" s="16">
        <f t="shared" si="17"/>
        <v>-4.5474735088646412E-13</v>
      </c>
    </row>
    <row r="384" spans="1:11" x14ac:dyDescent="0.3">
      <c r="A384" s="1">
        <v>2031</v>
      </c>
      <c r="B384" s="1">
        <v>11</v>
      </c>
      <c r="D384" s="8">
        <v>121.00410327161001</v>
      </c>
      <c r="E384" s="8">
        <v>78.117279066674598</v>
      </c>
      <c r="F384" s="8">
        <v>26.436963465927999</v>
      </c>
      <c r="G384" s="1">
        <v>0</v>
      </c>
      <c r="H384" s="1">
        <v>1</v>
      </c>
      <c r="J384" s="43">
        <f>+[1]Economics!$D624</f>
        <v>121.00410327160961</v>
      </c>
      <c r="K384" s="16">
        <f t="shared" si="17"/>
        <v>-3.979039320256561E-13</v>
      </c>
    </row>
    <row r="385" spans="1:11" x14ac:dyDescent="0.3">
      <c r="A385" s="1">
        <v>2031</v>
      </c>
      <c r="B385" s="1">
        <v>12</v>
      </c>
      <c r="D385" s="8">
        <v>121.22640172617101</v>
      </c>
      <c r="E385" s="8">
        <v>42.633806123140999</v>
      </c>
      <c r="F385" s="8">
        <v>81.614210043345395</v>
      </c>
      <c r="G385" s="1">
        <v>0</v>
      </c>
      <c r="H385" s="1">
        <v>1</v>
      </c>
      <c r="J385" s="43">
        <f>+[1]Economics!$D625</f>
        <v>121.22640172617119</v>
      </c>
      <c r="K385" s="16">
        <f t="shared" si="17"/>
        <v>1.8474111129762605E-13</v>
      </c>
    </row>
    <row r="386" spans="1:11" x14ac:dyDescent="0.3">
      <c r="A386" s="1">
        <v>2032</v>
      </c>
      <c r="B386" s="1">
        <v>1</v>
      </c>
      <c r="D386" s="8">
        <v>121.44602070303699</v>
      </c>
      <c r="E386" s="8">
        <v>26.1128298685252</v>
      </c>
      <c r="F386" s="8">
        <v>127.150147366638</v>
      </c>
      <c r="G386" s="1">
        <v>0</v>
      </c>
      <c r="H386" s="1">
        <v>1</v>
      </c>
      <c r="J386" s="43">
        <f>+[1]Economics!$D626</f>
        <v>121.44602070303699</v>
      </c>
      <c r="K386" s="16">
        <f t="shared" si="17"/>
        <v>0</v>
      </c>
    </row>
    <row r="387" spans="1:11" x14ac:dyDescent="0.3">
      <c r="A387" s="1">
        <v>2032</v>
      </c>
      <c r="B387" s="1">
        <v>2</v>
      </c>
      <c r="D387" s="8">
        <v>121.624393712453</v>
      </c>
      <c r="E387" s="8">
        <v>35.042184420393099</v>
      </c>
      <c r="F387" s="8">
        <v>78.467690138551603</v>
      </c>
      <c r="G387" s="1">
        <v>0</v>
      </c>
      <c r="H387" s="1">
        <v>1</v>
      </c>
      <c r="J387" s="43">
        <f>+[1]Economics!$D627</f>
        <v>121.62439371245264</v>
      </c>
      <c r="K387" s="16">
        <f t="shared" si="17"/>
        <v>-3.5527136788005009E-13</v>
      </c>
    </row>
    <row r="388" spans="1:11" x14ac:dyDescent="0.3">
      <c r="A388" s="1">
        <v>2032</v>
      </c>
      <c r="B388" s="1">
        <v>3</v>
      </c>
      <c r="D388" s="8">
        <v>121.762485855695</v>
      </c>
      <c r="E388" s="8">
        <v>64.582270600115194</v>
      </c>
      <c r="F388" s="8">
        <v>46.3112189093371</v>
      </c>
      <c r="G388" s="1">
        <v>0</v>
      </c>
      <c r="H388" s="1">
        <v>1</v>
      </c>
      <c r="J388" s="43">
        <f>+[1]Economics!$D628</f>
        <v>121.762485855695</v>
      </c>
      <c r="K388" s="16">
        <f t="shared" si="17"/>
        <v>0</v>
      </c>
    </row>
    <row r="389" spans="1:11" x14ac:dyDescent="0.3">
      <c r="A389" s="1">
        <v>2032</v>
      </c>
      <c r="B389" s="1">
        <v>4</v>
      </c>
      <c r="D389" s="8">
        <v>121.89844365880801</v>
      </c>
      <c r="E389" s="8">
        <v>114.03392869270699</v>
      </c>
      <c r="F389" s="8">
        <v>10.9440871187632</v>
      </c>
      <c r="G389" s="1">
        <v>0</v>
      </c>
      <c r="H389" s="1">
        <v>1</v>
      </c>
      <c r="J389" s="43">
        <f>+[1]Economics!$D629</f>
        <v>121.89844365880775</v>
      </c>
      <c r="K389" s="16">
        <f t="shared" si="17"/>
        <v>-2.5579538487363607E-13</v>
      </c>
    </row>
    <row r="390" spans="1:11" x14ac:dyDescent="0.3">
      <c r="A390" s="1">
        <v>2032</v>
      </c>
      <c r="B390" s="1">
        <v>5</v>
      </c>
      <c r="D390" s="8">
        <v>122.032092258018</v>
      </c>
      <c r="E390" s="8">
        <v>208.47875842628699</v>
      </c>
      <c r="F390" s="8">
        <v>1.2472710741059501</v>
      </c>
      <c r="G390" s="1">
        <v>0</v>
      </c>
      <c r="H390" s="1">
        <v>1</v>
      </c>
      <c r="J390" s="43">
        <f>+[1]Economics!$D630</f>
        <v>122.03209225801797</v>
      </c>
      <c r="K390" s="16">
        <f t="shared" ref="K390:K453" si="18">+J390-D390</f>
        <v>0</v>
      </c>
    </row>
    <row r="391" spans="1:11" x14ac:dyDescent="0.3">
      <c r="A391" s="1">
        <v>2032</v>
      </c>
      <c r="B391" s="1">
        <v>6</v>
      </c>
      <c r="D391" s="8">
        <v>122.16530194605799</v>
      </c>
      <c r="E391" s="8">
        <v>271.66325293295398</v>
      </c>
      <c r="F391" s="8">
        <v>0</v>
      </c>
      <c r="G391" s="1">
        <v>0</v>
      </c>
      <c r="H391" s="1">
        <v>1</v>
      </c>
      <c r="J391" s="43">
        <f>+[1]Economics!$D631</f>
        <v>122.16530194605809</v>
      </c>
      <c r="K391" s="16">
        <f t="shared" si="18"/>
        <v>0</v>
      </c>
    </row>
    <row r="392" spans="1:11" x14ac:dyDescent="0.3">
      <c r="A392" s="1">
        <v>2032</v>
      </c>
      <c r="B392" s="1">
        <v>7</v>
      </c>
      <c r="D392" s="8">
        <v>122.277507525524</v>
      </c>
      <c r="E392" s="8">
        <v>322.31916585708098</v>
      </c>
      <c r="F392" s="8">
        <v>0</v>
      </c>
      <c r="G392" s="1">
        <v>0</v>
      </c>
      <c r="H392" s="1">
        <v>1</v>
      </c>
      <c r="J392" s="43">
        <f>+[1]Economics!$D632</f>
        <v>122.27750752552399</v>
      </c>
      <c r="K392" s="16">
        <f t="shared" si="18"/>
        <v>0</v>
      </c>
    </row>
    <row r="393" spans="1:11" x14ac:dyDescent="0.3">
      <c r="A393" s="1">
        <v>2032</v>
      </c>
      <c r="B393" s="1">
        <v>8</v>
      </c>
      <c r="D393" s="8">
        <v>122.371390467541</v>
      </c>
      <c r="E393" s="8">
        <v>326.45437890907903</v>
      </c>
      <c r="F393" s="8">
        <v>0</v>
      </c>
      <c r="G393" s="1">
        <v>0</v>
      </c>
      <c r="H393" s="1">
        <v>1</v>
      </c>
      <c r="J393" s="43">
        <f>+[1]Economics!$D633</f>
        <v>122.37139046754136</v>
      </c>
      <c r="K393" s="16">
        <f t="shared" si="18"/>
        <v>3.5527136788005009E-13</v>
      </c>
    </row>
    <row r="394" spans="1:11" x14ac:dyDescent="0.3">
      <c r="A394" s="1">
        <v>2032</v>
      </c>
      <c r="B394" s="1">
        <v>9</v>
      </c>
      <c r="D394" s="8">
        <v>122.468384745847</v>
      </c>
      <c r="E394" s="8">
        <v>277.87653293728101</v>
      </c>
      <c r="F394" s="8">
        <v>0</v>
      </c>
      <c r="G394" s="1">
        <v>0</v>
      </c>
      <c r="H394" s="1">
        <v>1</v>
      </c>
      <c r="J394" s="43">
        <f>+[1]Economics!$D634</f>
        <v>122.46838474584717</v>
      </c>
      <c r="K394" s="16">
        <f t="shared" si="18"/>
        <v>1.7053025658242404E-13</v>
      </c>
    </row>
    <row r="395" spans="1:11" x14ac:dyDescent="0.3">
      <c r="A395" s="1">
        <v>2032</v>
      </c>
      <c r="B395" s="1">
        <v>10</v>
      </c>
      <c r="D395" s="8">
        <v>122.596362346731</v>
      </c>
      <c r="E395" s="8">
        <v>198.89039579254799</v>
      </c>
      <c r="F395" s="8">
        <v>3.8110897796785501</v>
      </c>
      <c r="G395" s="1">
        <v>0</v>
      </c>
      <c r="H395" s="1">
        <v>1</v>
      </c>
      <c r="J395" s="43">
        <f>+[1]Economics!$D635</f>
        <v>122.5963623467309</v>
      </c>
      <c r="K395" s="16">
        <f t="shared" si="18"/>
        <v>0</v>
      </c>
    </row>
    <row r="396" spans="1:11" x14ac:dyDescent="0.3">
      <c r="A396" s="1">
        <v>2032</v>
      </c>
      <c r="B396" s="1">
        <v>11</v>
      </c>
      <c r="D396" s="8">
        <v>122.78339532976899</v>
      </c>
      <c r="E396" s="8">
        <v>78.117279066674598</v>
      </c>
      <c r="F396" s="8">
        <v>26.436963465927999</v>
      </c>
      <c r="G396" s="1">
        <v>0</v>
      </c>
      <c r="H396" s="1">
        <v>1</v>
      </c>
      <c r="J396" s="43">
        <f>+[1]Economics!$D636</f>
        <v>122.78339532976946</v>
      </c>
      <c r="K396" s="16">
        <f t="shared" si="18"/>
        <v>4.6895820560166612E-13</v>
      </c>
    </row>
    <row r="397" spans="1:11" x14ac:dyDescent="0.3">
      <c r="A397" s="1">
        <v>2032</v>
      </c>
      <c r="B397" s="1">
        <v>12</v>
      </c>
      <c r="D397" s="8">
        <v>122.989435264927</v>
      </c>
      <c r="E397" s="8">
        <v>42.633806123140999</v>
      </c>
      <c r="F397" s="8">
        <v>81.614210043345395</v>
      </c>
      <c r="G397" s="1">
        <v>0</v>
      </c>
      <c r="H397" s="1">
        <v>1</v>
      </c>
      <c r="J397" s="43">
        <f>+[1]Economics!$D637</f>
        <v>122.98943526492656</v>
      </c>
      <c r="K397" s="16">
        <f t="shared" si="18"/>
        <v>-4.4053649617126212E-13</v>
      </c>
    </row>
    <row r="398" spans="1:11" x14ac:dyDescent="0.3">
      <c r="A398" s="1">
        <v>2033</v>
      </c>
      <c r="B398" s="1">
        <v>1</v>
      </c>
      <c r="D398" s="8">
        <v>123.18725107566701</v>
      </c>
      <c r="E398" s="8">
        <v>26.1128298685252</v>
      </c>
      <c r="F398" s="8">
        <v>127.150147366638</v>
      </c>
      <c r="G398" s="1">
        <v>0</v>
      </c>
      <c r="H398" s="1">
        <v>1</v>
      </c>
      <c r="J398" s="43">
        <f>+[1]Economics!$D638</f>
        <v>123.18725107566682</v>
      </c>
      <c r="K398" s="16">
        <f t="shared" si="18"/>
        <v>-1.8474111129762605E-13</v>
      </c>
    </row>
    <row r="399" spans="1:11" x14ac:dyDescent="0.3">
      <c r="A399" s="1">
        <v>2033</v>
      </c>
      <c r="B399" s="1">
        <v>2</v>
      </c>
      <c r="D399" s="8">
        <v>123.33928867104601</v>
      </c>
      <c r="E399" s="8">
        <v>35.042184420393099</v>
      </c>
      <c r="F399" s="8">
        <v>78.467690138551603</v>
      </c>
      <c r="G399" s="1">
        <v>0</v>
      </c>
      <c r="H399" s="1">
        <v>1</v>
      </c>
      <c r="J399" s="43">
        <f>+[1]Economics!$D639</f>
        <v>123.33928867104638</v>
      </c>
      <c r="K399" s="16">
        <f t="shared" si="18"/>
        <v>3.694822225952521E-13</v>
      </c>
    </row>
    <row r="400" spans="1:11" x14ac:dyDescent="0.3">
      <c r="A400" s="1">
        <v>2033</v>
      </c>
      <c r="B400" s="1">
        <v>3</v>
      </c>
      <c r="D400" s="8">
        <v>123.44810899919401</v>
      </c>
      <c r="E400" s="8">
        <v>64.582270600115194</v>
      </c>
      <c r="F400" s="8">
        <v>46.3112189093371</v>
      </c>
      <c r="G400" s="1">
        <v>0</v>
      </c>
      <c r="H400" s="1">
        <v>1</v>
      </c>
      <c r="J400" s="43">
        <f>+[1]Economics!$D640</f>
        <v>123.44810899919406</v>
      </c>
      <c r="K400" s="16">
        <f t="shared" si="18"/>
        <v>0</v>
      </c>
    </row>
    <row r="401" spans="1:11" x14ac:dyDescent="0.3">
      <c r="A401" s="1">
        <v>2033</v>
      </c>
      <c r="B401" s="1">
        <v>4</v>
      </c>
      <c r="D401" s="8">
        <v>123.559498532519</v>
      </c>
      <c r="E401" s="8">
        <v>114.03392869270699</v>
      </c>
      <c r="F401" s="8">
        <v>10.9440871187632</v>
      </c>
      <c r="G401" s="1">
        <v>0</v>
      </c>
      <c r="H401" s="1">
        <v>1</v>
      </c>
      <c r="J401" s="43">
        <f>+[1]Economics!$D641</f>
        <v>123.55949853251941</v>
      </c>
      <c r="K401" s="16">
        <f t="shared" si="18"/>
        <v>4.1211478674085811E-13</v>
      </c>
    </row>
    <row r="402" spans="1:11" x14ac:dyDescent="0.3">
      <c r="A402" s="1">
        <v>2033</v>
      </c>
      <c r="B402" s="1">
        <v>5</v>
      </c>
      <c r="D402" s="8">
        <v>123.674341519584</v>
      </c>
      <c r="E402" s="8">
        <v>208.47875842628699</v>
      </c>
      <c r="F402" s="8">
        <v>1.2472710741059501</v>
      </c>
      <c r="G402" s="1">
        <v>0</v>
      </c>
      <c r="H402" s="1">
        <v>1</v>
      </c>
      <c r="J402" s="43">
        <f>+[1]Economics!$D642</f>
        <v>123.67434151958376</v>
      </c>
      <c r="K402" s="16">
        <f t="shared" si="18"/>
        <v>-2.4158453015843406E-13</v>
      </c>
    </row>
    <row r="403" spans="1:11" x14ac:dyDescent="0.3">
      <c r="A403" s="1">
        <v>2033</v>
      </c>
      <c r="B403" s="1">
        <v>6</v>
      </c>
      <c r="D403" s="8">
        <v>123.791837636762</v>
      </c>
      <c r="E403" s="8">
        <v>271.66325293295398</v>
      </c>
      <c r="F403" s="8">
        <v>0</v>
      </c>
      <c r="G403" s="1">
        <v>0</v>
      </c>
      <c r="H403" s="1">
        <v>1</v>
      </c>
      <c r="J403" s="43">
        <f>+[1]Economics!$D643</f>
        <v>123.79183763676194</v>
      </c>
      <c r="K403" s="16">
        <f t="shared" si="18"/>
        <v>0</v>
      </c>
    </row>
    <row r="404" spans="1:11" x14ac:dyDescent="0.3">
      <c r="A404" s="1">
        <v>2033</v>
      </c>
      <c r="B404" s="1">
        <v>7</v>
      </c>
      <c r="D404" s="8">
        <v>123.890002472962</v>
      </c>
      <c r="E404" s="8">
        <v>322.31916585708098</v>
      </c>
      <c r="F404" s="8">
        <v>0</v>
      </c>
      <c r="G404" s="1">
        <v>0</v>
      </c>
      <c r="H404" s="1">
        <v>1</v>
      </c>
      <c r="J404" s="43">
        <f>+[1]Economics!$D644</f>
        <v>123.89000247296211</v>
      </c>
      <c r="K404" s="16">
        <f t="shared" si="18"/>
        <v>1.1368683772161603E-13</v>
      </c>
    </row>
    <row r="405" spans="1:11" x14ac:dyDescent="0.3">
      <c r="A405" s="1">
        <v>2033</v>
      </c>
      <c r="B405" s="1">
        <v>8</v>
      </c>
      <c r="D405" s="8">
        <v>123.968314477878</v>
      </c>
      <c r="E405" s="8">
        <v>326.45437890907903</v>
      </c>
      <c r="F405" s="8">
        <v>0</v>
      </c>
      <c r="G405" s="1">
        <v>0</v>
      </c>
      <c r="H405" s="1">
        <v>1</v>
      </c>
      <c r="J405" s="43">
        <f>+[1]Economics!$D645</f>
        <v>123.96831447787817</v>
      </c>
      <c r="K405" s="16">
        <f t="shared" si="18"/>
        <v>1.7053025658242404E-13</v>
      </c>
    </row>
    <row r="406" spans="1:11" x14ac:dyDescent="0.3">
      <c r="A406" s="1">
        <v>2033</v>
      </c>
      <c r="B406" s="1">
        <v>9</v>
      </c>
      <c r="D406" s="8">
        <v>124.047395834241</v>
      </c>
      <c r="E406" s="8">
        <v>277.87653293728101</v>
      </c>
      <c r="F406" s="8">
        <v>0</v>
      </c>
      <c r="G406" s="1">
        <v>0</v>
      </c>
      <c r="H406" s="1">
        <v>1</v>
      </c>
      <c r="J406" s="43">
        <f>+[1]Economics!$D646</f>
        <v>124.04739583424109</v>
      </c>
      <c r="K406" s="16">
        <f t="shared" si="18"/>
        <v>0</v>
      </c>
    </row>
    <row r="407" spans="1:11" x14ac:dyDescent="0.3">
      <c r="A407" s="1">
        <v>2033</v>
      </c>
      <c r="B407" s="1">
        <v>10</v>
      </c>
      <c r="D407" s="8">
        <v>124.154841069722</v>
      </c>
      <c r="E407" s="8">
        <v>198.89039579254799</v>
      </c>
      <c r="F407" s="8">
        <v>3.8110897796785501</v>
      </c>
      <c r="G407" s="1">
        <v>0</v>
      </c>
      <c r="H407" s="1">
        <v>1</v>
      </c>
      <c r="J407" s="43">
        <f>+[1]Economics!$D647</f>
        <v>124.15484106972237</v>
      </c>
      <c r="K407" s="16">
        <f t="shared" si="18"/>
        <v>3.694822225952521E-13</v>
      </c>
    </row>
    <row r="408" spans="1:11" x14ac:dyDescent="0.3">
      <c r="A408" s="1">
        <v>2033</v>
      </c>
      <c r="B408" s="1">
        <v>11</v>
      </c>
      <c r="D408" s="8">
        <v>124.31700786272501</v>
      </c>
      <c r="E408" s="8">
        <v>78.117279066674598</v>
      </c>
      <c r="F408" s="8">
        <v>26.436963465927999</v>
      </c>
      <c r="G408" s="1">
        <v>0</v>
      </c>
      <c r="H408" s="1">
        <v>1</v>
      </c>
      <c r="J408" s="43">
        <f>+[1]Economics!$D648</f>
        <v>124.31700786272464</v>
      </c>
      <c r="K408" s="16">
        <f t="shared" si="18"/>
        <v>-3.694822225952521E-13</v>
      </c>
    </row>
    <row r="409" spans="1:11" x14ac:dyDescent="0.3">
      <c r="A409" s="1">
        <v>2033</v>
      </c>
      <c r="B409" s="1">
        <v>12</v>
      </c>
      <c r="D409" s="8">
        <v>124.49757027636799</v>
      </c>
      <c r="E409" s="8">
        <v>42.633806123140999</v>
      </c>
      <c r="F409" s="8">
        <v>81.614210043345395</v>
      </c>
      <c r="G409" s="1">
        <v>0</v>
      </c>
      <c r="H409" s="1">
        <v>1</v>
      </c>
      <c r="J409" s="43">
        <f>+[1]Economics!$D649</f>
        <v>124.49757027636838</v>
      </c>
      <c r="K409" s="16">
        <f t="shared" si="18"/>
        <v>3.836930773104541E-13</v>
      </c>
    </row>
    <row r="410" spans="1:11" x14ac:dyDescent="0.3">
      <c r="A410" s="1">
        <v>2034</v>
      </c>
      <c r="B410" s="1">
        <v>1</v>
      </c>
      <c r="D410" s="8">
        <v>124.670433484174</v>
      </c>
      <c r="E410" s="8">
        <v>26.1128298685252</v>
      </c>
      <c r="F410" s="8">
        <v>127.150147366638</v>
      </c>
      <c r="G410" s="1">
        <v>0</v>
      </c>
      <c r="H410" s="1">
        <v>1</v>
      </c>
      <c r="J410" s="43">
        <f>+[1]Economics!$D650</f>
        <v>124.67043348417405</v>
      </c>
      <c r="K410" s="16">
        <f t="shared" si="18"/>
        <v>0</v>
      </c>
    </row>
    <row r="411" spans="1:11" x14ac:dyDescent="0.3">
      <c r="A411" s="1">
        <v>2034</v>
      </c>
      <c r="B411" s="1">
        <v>2</v>
      </c>
      <c r="D411" s="8">
        <v>124.801101888486</v>
      </c>
      <c r="E411" s="8">
        <v>35.042184420393099</v>
      </c>
      <c r="F411" s="8">
        <v>78.467690138551603</v>
      </c>
      <c r="G411" s="1">
        <v>0</v>
      </c>
      <c r="H411" s="1">
        <v>1</v>
      </c>
      <c r="J411" s="43">
        <f>+[1]Economics!$D651</f>
        <v>124.80110188848603</v>
      </c>
      <c r="K411" s="16">
        <f t="shared" si="18"/>
        <v>0</v>
      </c>
    </row>
    <row r="412" spans="1:11" x14ac:dyDescent="0.3">
      <c r="A412" s="1">
        <v>2034</v>
      </c>
      <c r="B412" s="1">
        <v>3</v>
      </c>
      <c r="D412" s="8">
        <v>124.89325775660799</v>
      </c>
      <c r="E412" s="8">
        <v>64.582270600115194</v>
      </c>
      <c r="F412" s="8">
        <v>46.3112189093371</v>
      </c>
      <c r="G412" s="1">
        <v>0</v>
      </c>
      <c r="H412" s="1">
        <v>1</v>
      </c>
      <c r="J412" s="43">
        <f>+[1]Economics!$D652</f>
        <v>124.89325775660753</v>
      </c>
      <c r="K412" s="16">
        <f t="shared" si="18"/>
        <v>-4.6895820560166612E-13</v>
      </c>
    </row>
    <row r="413" spans="1:11" x14ac:dyDescent="0.3">
      <c r="A413" s="1">
        <v>2034</v>
      </c>
      <c r="B413" s="1">
        <v>4</v>
      </c>
      <c r="D413" s="8">
        <v>124.98796469964</v>
      </c>
      <c r="E413" s="8">
        <v>114.03392869270699</v>
      </c>
      <c r="F413" s="8">
        <v>10.9440871187632</v>
      </c>
      <c r="G413" s="1">
        <v>0</v>
      </c>
      <c r="H413" s="1">
        <v>1</v>
      </c>
      <c r="J413" s="43">
        <f>+[1]Economics!$D653</f>
        <v>124.9879646996398</v>
      </c>
      <c r="K413" s="16">
        <f t="shared" si="18"/>
        <v>-1.9895196601282805E-13</v>
      </c>
    </row>
    <row r="414" spans="1:11" x14ac:dyDescent="0.3">
      <c r="A414" s="1">
        <v>2034</v>
      </c>
      <c r="B414" s="1">
        <v>5</v>
      </c>
      <c r="D414" s="8">
        <v>125.087977604595</v>
      </c>
      <c r="E414" s="8">
        <v>208.47875842628699</v>
      </c>
      <c r="F414" s="8">
        <v>1.2472710741059501</v>
      </c>
      <c r="G414" s="1">
        <v>0</v>
      </c>
      <c r="H414" s="1">
        <v>1</v>
      </c>
      <c r="J414" s="43">
        <f>+[1]Economics!$D654</f>
        <v>125.08797760459461</v>
      </c>
      <c r="K414" s="16">
        <f t="shared" si="18"/>
        <v>-3.836930773104541E-13</v>
      </c>
    </row>
    <row r="415" spans="1:11" x14ac:dyDescent="0.3">
      <c r="A415" s="1">
        <v>2034</v>
      </c>
      <c r="B415" s="1">
        <v>6</v>
      </c>
      <c r="D415" s="8">
        <v>125.19395118279201</v>
      </c>
      <c r="E415" s="8">
        <v>271.66325293295398</v>
      </c>
      <c r="F415" s="8">
        <v>0</v>
      </c>
      <c r="G415" s="1">
        <v>0</v>
      </c>
      <c r="H415" s="1">
        <v>1</v>
      </c>
      <c r="J415" s="43">
        <f>+[1]Economics!$D655</f>
        <v>125.19395118279213</v>
      </c>
      <c r="K415" s="16">
        <f t="shared" si="18"/>
        <v>1.2789769243681803E-13</v>
      </c>
    </row>
    <row r="416" spans="1:11" x14ac:dyDescent="0.3">
      <c r="A416" s="1">
        <v>2034</v>
      </c>
      <c r="B416" s="1">
        <v>7</v>
      </c>
      <c r="D416" s="8">
        <v>125.28769970873699</v>
      </c>
      <c r="E416" s="8">
        <v>322.31916585708098</v>
      </c>
      <c r="F416" s="8">
        <v>0</v>
      </c>
      <c r="G416" s="1">
        <v>0</v>
      </c>
      <c r="H416" s="1">
        <v>1</v>
      </c>
      <c r="J416" s="43">
        <f>+[1]Economics!$D656</f>
        <v>125.28769970873653</v>
      </c>
      <c r="K416" s="16">
        <f t="shared" si="18"/>
        <v>-4.6895820560166612E-13</v>
      </c>
    </row>
    <row r="417" spans="1:11" x14ac:dyDescent="0.3">
      <c r="A417" s="1">
        <v>2034</v>
      </c>
      <c r="B417" s="1">
        <v>8</v>
      </c>
      <c r="D417" s="8">
        <v>125.369639760772</v>
      </c>
      <c r="E417" s="8">
        <v>326.45437890907903</v>
      </c>
      <c r="F417" s="8">
        <v>0</v>
      </c>
      <c r="G417" s="1">
        <v>0</v>
      </c>
      <c r="H417" s="1">
        <v>1</v>
      </c>
      <c r="J417" s="43">
        <f>+[1]Economics!$D657</f>
        <v>125.36963976077189</v>
      </c>
      <c r="K417" s="16">
        <f t="shared" si="18"/>
        <v>-1.1368683772161603E-13</v>
      </c>
    </row>
    <row r="418" spans="1:11" x14ac:dyDescent="0.3">
      <c r="A418" s="1">
        <v>2034</v>
      </c>
      <c r="B418" s="1">
        <v>9</v>
      </c>
      <c r="D418" s="8">
        <v>125.454209422647</v>
      </c>
      <c r="E418" s="8">
        <v>277.87653293728101</v>
      </c>
      <c r="F418" s="8">
        <v>0</v>
      </c>
      <c r="G418" s="1">
        <v>0</v>
      </c>
      <c r="H418" s="1">
        <v>1</v>
      </c>
      <c r="J418" s="43">
        <f>+[1]Economics!$D658</f>
        <v>125.45420942264749</v>
      </c>
      <c r="K418" s="16">
        <f t="shared" si="18"/>
        <v>4.9737991503207013E-13</v>
      </c>
    </row>
    <row r="419" spans="1:11" x14ac:dyDescent="0.3">
      <c r="A419" s="1">
        <v>2034</v>
      </c>
      <c r="B419" s="1">
        <v>10</v>
      </c>
      <c r="D419" s="8">
        <v>125.56085003987999</v>
      </c>
      <c r="E419" s="8">
        <v>198.89039579254799</v>
      </c>
      <c r="F419" s="8">
        <v>3.8110897796785501</v>
      </c>
      <c r="G419" s="1">
        <v>0</v>
      </c>
      <c r="H419" s="1">
        <v>1</v>
      </c>
      <c r="J419" s="43">
        <f>+[1]Economics!$D659</f>
        <v>125.56085003988021</v>
      </c>
      <c r="K419" s="16">
        <f t="shared" si="18"/>
        <v>2.1316282072803006E-13</v>
      </c>
    </row>
    <row r="420" spans="1:11" x14ac:dyDescent="0.3">
      <c r="A420" s="1">
        <v>2034</v>
      </c>
      <c r="B420" s="1">
        <v>11</v>
      </c>
      <c r="D420" s="8">
        <v>125.710837376198</v>
      </c>
      <c r="E420" s="8">
        <v>78.117279066674598</v>
      </c>
      <c r="F420" s="8">
        <v>26.436963465927999</v>
      </c>
      <c r="G420" s="1">
        <v>0</v>
      </c>
      <c r="H420" s="1">
        <v>1</v>
      </c>
      <c r="J420" s="43">
        <f>+[1]Economics!$D660</f>
        <v>125.71083737619773</v>
      </c>
      <c r="K420" s="16">
        <f t="shared" si="18"/>
        <v>-2.7000623958883807E-13</v>
      </c>
    </row>
    <row r="421" spans="1:11" x14ac:dyDescent="0.3">
      <c r="A421" s="1">
        <v>2034</v>
      </c>
      <c r="B421" s="1">
        <v>12</v>
      </c>
      <c r="D421" s="8">
        <v>125.875321934813</v>
      </c>
      <c r="E421" s="8">
        <v>42.633806123140999</v>
      </c>
      <c r="F421" s="8">
        <v>81.614210043345395</v>
      </c>
      <c r="G421" s="1">
        <v>0</v>
      </c>
      <c r="H421" s="1">
        <v>1</v>
      </c>
      <c r="J421" s="43">
        <f>+[1]Economics!$D661</f>
        <v>125.87532193481339</v>
      </c>
      <c r="K421" s="16">
        <f t="shared" si="18"/>
        <v>3.836930773104541E-13</v>
      </c>
    </row>
    <row r="422" spans="1:11" x14ac:dyDescent="0.3">
      <c r="A422" s="1">
        <v>2035</v>
      </c>
      <c r="B422" s="1">
        <v>1</v>
      </c>
      <c r="D422" s="8">
        <v>126.037015031449</v>
      </c>
      <c r="E422" s="8">
        <v>26.1128298685252</v>
      </c>
      <c r="F422" s="8">
        <v>127.150147366638</v>
      </c>
      <c r="G422" s="1">
        <v>0</v>
      </c>
      <c r="H422" s="1">
        <v>1</v>
      </c>
      <c r="J422" s="43">
        <f>+[1]Economics!$D662</f>
        <v>126.03701503144903</v>
      </c>
      <c r="K422" s="16">
        <f t="shared" si="18"/>
        <v>0</v>
      </c>
    </row>
    <row r="423" spans="1:11" x14ac:dyDescent="0.3">
      <c r="A423" s="1">
        <v>2035</v>
      </c>
      <c r="B423" s="1">
        <v>2</v>
      </c>
      <c r="D423" s="8">
        <v>126.169232519074</v>
      </c>
      <c r="E423" s="8">
        <v>35.042184420393099</v>
      </c>
      <c r="F423" s="8">
        <v>78.467690138551603</v>
      </c>
      <c r="G423" s="1">
        <v>0</v>
      </c>
      <c r="H423" s="1">
        <v>1</v>
      </c>
      <c r="J423" s="43">
        <f>+[1]Economics!$D663</f>
        <v>126.16923251907436</v>
      </c>
      <c r="K423" s="16">
        <f t="shared" si="18"/>
        <v>3.5527136788005009E-13</v>
      </c>
    </row>
    <row r="424" spans="1:11" x14ac:dyDescent="0.3">
      <c r="A424" s="1">
        <v>2035</v>
      </c>
      <c r="B424" s="1">
        <v>3</v>
      </c>
      <c r="D424" s="8">
        <v>126.270488810039</v>
      </c>
      <c r="E424" s="8">
        <v>64.582270600115194</v>
      </c>
      <c r="F424" s="8">
        <v>46.3112189093371</v>
      </c>
      <c r="G424" s="1">
        <v>0</v>
      </c>
      <c r="H424" s="1">
        <v>1</v>
      </c>
      <c r="J424" s="43">
        <f>+[1]Economics!$D664</f>
        <v>126.27048881003863</v>
      </c>
      <c r="K424" s="16">
        <f t="shared" si="18"/>
        <v>-3.694822225952521E-13</v>
      </c>
    </row>
    <row r="425" spans="1:11" x14ac:dyDescent="0.3">
      <c r="A425" s="1">
        <v>2035</v>
      </c>
      <c r="B425" s="1">
        <v>4</v>
      </c>
      <c r="D425" s="8">
        <v>126.37756489208</v>
      </c>
      <c r="E425" s="8">
        <v>114.03392869270699</v>
      </c>
      <c r="F425" s="8">
        <v>10.9440871187632</v>
      </c>
      <c r="G425" s="1">
        <v>0</v>
      </c>
      <c r="H425" s="1">
        <v>1</v>
      </c>
      <c r="J425" s="43">
        <f>+[1]Economics!$D665</f>
        <v>126.37756489208043</v>
      </c>
      <c r="K425" s="16">
        <f t="shared" si="18"/>
        <v>4.2632564145606011E-13</v>
      </c>
    </row>
    <row r="426" spans="1:11" x14ac:dyDescent="0.3">
      <c r="A426" s="1">
        <v>2035</v>
      </c>
      <c r="B426" s="1">
        <v>5</v>
      </c>
      <c r="D426" s="8">
        <v>126.48653540391101</v>
      </c>
      <c r="E426" s="8">
        <v>208.47875842628699</v>
      </c>
      <c r="F426" s="8">
        <v>1.2472710741059501</v>
      </c>
      <c r="G426" s="1">
        <v>0</v>
      </c>
      <c r="H426" s="1">
        <v>1</v>
      </c>
      <c r="J426" s="43">
        <f>+[1]Economics!$D666</f>
        <v>126.4865354039112</v>
      </c>
      <c r="K426" s="16">
        <f t="shared" si="18"/>
        <v>1.9895196601282805E-13</v>
      </c>
    </row>
    <row r="427" spans="1:11" x14ac:dyDescent="0.3">
      <c r="A427" s="1">
        <v>2035</v>
      </c>
      <c r="B427" s="1">
        <v>6</v>
      </c>
      <c r="D427" s="8">
        <v>126.59654752781501</v>
      </c>
      <c r="E427" s="8">
        <v>271.66325293295398</v>
      </c>
      <c r="F427" s="8">
        <v>0</v>
      </c>
      <c r="G427" s="1">
        <v>0</v>
      </c>
      <c r="H427" s="1">
        <v>1</v>
      </c>
      <c r="J427" s="43">
        <f>+[1]Economics!$D667</f>
        <v>126.59654752781465</v>
      </c>
      <c r="K427" s="16">
        <f t="shared" si="18"/>
        <v>-3.5527136788005009E-13</v>
      </c>
    </row>
    <row r="428" spans="1:11" x14ac:dyDescent="0.3">
      <c r="A428" s="1">
        <v>2035</v>
      </c>
      <c r="B428" s="1">
        <v>7</v>
      </c>
      <c r="D428" s="8">
        <v>126.68802391615201</v>
      </c>
      <c r="E428" s="8">
        <v>322.31916585708098</v>
      </c>
      <c r="F428" s="8">
        <v>0</v>
      </c>
      <c r="G428" s="1">
        <v>0</v>
      </c>
      <c r="H428" s="1">
        <v>1</v>
      </c>
      <c r="J428" s="43">
        <f>+[1]Economics!$D668</f>
        <v>126.68802391615181</v>
      </c>
      <c r="K428" s="16">
        <f t="shared" si="18"/>
        <v>-1.9895196601282805E-13</v>
      </c>
    </row>
    <row r="429" spans="1:11" x14ac:dyDescent="0.3">
      <c r="A429" s="1">
        <v>2035</v>
      </c>
      <c r="B429" s="1">
        <v>8</v>
      </c>
      <c r="D429" s="8">
        <v>126.762137250162</v>
      </c>
      <c r="E429" s="8">
        <v>326.45437890907903</v>
      </c>
      <c r="F429" s="8">
        <v>0</v>
      </c>
      <c r="G429" s="1">
        <v>0</v>
      </c>
      <c r="H429" s="1">
        <v>1</v>
      </c>
      <c r="J429" s="43">
        <f>+[1]Economics!$D669</f>
        <v>126.7621372501623</v>
      </c>
      <c r="K429" s="16">
        <f t="shared" si="18"/>
        <v>2.9842794901924208E-13</v>
      </c>
    </row>
    <row r="430" spans="1:11" x14ac:dyDescent="0.3">
      <c r="A430" s="1">
        <v>2035</v>
      </c>
      <c r="B430" s="1">
        <v>9</v>
      </c>
      <c r="D430" s="8">
        <v>126.842478142906</v>
      </c>
      <c r="E430" s="8">
        <v>277.87653293728101</v>
      </c>
      <c r="F430" s="8">
        <v>0</v>
      </c>
      <c r="G430" s="1">
        <v>0</v>
      </c>
      <c r="H430" s="1">
        <v>1</v>
      </c>
      <c r="J430" s="43">
        <f>+[1]Economics!$D670</f>
        <v>126.84247814290589</v>
      </c>
      <c r="K430" s="16">
        <f t="shared" si="18"/>
        <v>-1.1368683772161603E-13</v>
      </c>
    </row>
    <row r="431" spans="1:11" x14ac:dyDescent="0.3">
      <c r="A431" s="1">
        <v>2035</v>
      </c>
      <c r="B431" s="1">
        <v>10</v>
      </c>
      <c r="D431" s="8">
        <v>126.959018373232</v>
      </c>
      <c r="E431" s="8">
        <v>198.89039579254799</v>
      </c>
      <c r="F431" s="8">
        <v>3.8110897796785501</v>
      </c>
      <c r="G431" s="1">
        <v>0</v>
      </c>
      <c r="H431" s="1">
        <v>1</v>
      </c>
      <c r="J431" s="43">
        <f>+[1]Economics!$D671</f>
        <v>126.95901837323206</v>
      </c>
      <c r="K431" s="16">
        <f t="shared" si="18"/>
        <v>0</v>
      </c>
    </row>
    <row r="432" spans="1:11" x14ac:dyDescent="0.3">
      <c r="A432" s="1">
        <v>2035</v>
      </c>
      <c r="B432" s="1">
        <v>11</v>
      </c>
      <c r="D432" s="8">
        <v>127.139385917453</v>
      </c>
      <c r="E432" s="8">
        <v>78.117279066674598</v>
      </c>
      <c r="F432" s="8">
        <v>26.436963465927999</v>
      </c>
      <c r="G432" s="1">
        <v>0</v>
      </c>
      <c r="H432" s="1">
        <v>1</v>
      </c>
      <c r="J432" s="43">
        <f>+[1]Economics!$D672</f>
        <v>127.13938591745347</v>
      </c>
      <c r="K432" s="16">
        <f t="shared" si="18"/>
        <v>4.6895820560166612E-13</v>
      </c>
    </row>
    <row r="433" spans="1:11" x14ac:dyDescent="0.3">
      <c r="A433" s="1">
        <v>2035</v>
      </c>
      <c r="B433" s="1">
        <v>12</v>
      </c>
      <c r="D433" s="8">
        <v>127.338942207146</v>
      </c>
      <c r="E433" s="8">
        <v>42.633806123140999</v>
      </c>
      <c r="F433" s="8">
        <v>81.614210043345395</v>
      </c>
      <c r="G433" s="1">
        <v>0</v>
      </c>
      <c r="H433" s="1">
        <v>1</v>
      </c>
      <c r="J433" s="43">
        <f>+[1]Economics!$D673</f>
        <v>127.3389422071464</v>
      </c>
      <c r="K433" s="16">
        <f t="shared" si="18"/>
        <v>3.979039320256561E-13</v>
      </c>
    </row>
    <row r="434" spans="1:11" x14ac:dyDescent="0.3">
      <c r="A434" s="1">
        <v>2036</v>
      </c>
      <c r="B434" s="1">
        <v>1</v>
      </c>
      <c r="D434" s="8">
        <v>127.523472326255</v>
      </c>
      <c r="E434" s="8">
        <v>26.1128298685252</v>
      </c>
      <c r="F434" s="8">
        <v>127.150147366638</v>
      </c>
      <c r="G434" s="1">
        <v>0</v>
      </c>
      <c r="H434" s="1">
        <v>1</v>
      </c>
      <c r="J434" s="43">
        <f>+[1]Economics!$D674</f>
        <v>127.52347232625473</v>
      </c>
      <c r="K434" s="16">
        <f t="shared" si="18"/>
        <v>-2.7000623958883807E-13</v>
      </c>
    </row>
    <row r="435" spans="1:11" x14ac:dyDescent="0.3">
      <c r="A435" s="1">
        <v>2036</v>
      </c>
      <c r="B435" s="1">
        <v>2</v>
      </c>
      <c r="D435" s="8">
        <v>127.65144501251</v>
      </c>
      <c r="E435" s="8">
        <v>35.042184420393099</v>
      </c>
      <c r="F435" s="8">
        <v>78.467690138551603</v>
      </c>
      <c r="G435" s="1">
        <v>0</v>
      </c>
      <c r="H435" s="1">
        <v>1</v>
      </c>
      <c r="J435" s="43">
        <f>+[1]Economics!$D675</f>
        <v>127.65144501251015</v>
      </c>
      <c r="K435" s="16">
        <f t="shared" si="18"/>
        <v>1.5631940186722204E-13</v>
      </c>
    </row>
    <row r="436" spans="1:11" x14ac:dyDescent="0.3">
      <c r="A436" s="1">
        <v>2036</v>
      </c>
      <c r="B436" s="1">
        <v>3</v>
      </c>
      <c r="D436" s="8">
        <v>127.73682991499</v>
      </c>
      <c r="E436" s="8">
        <v>64.582270600115194</v>
      </c>
      <c r="F436" s="8">
        <v>46.3112189093371</v>
      </c>
      <c r="G436" s="1">
        <v>0</v>
      </c>
      <c r="H436" s="1">
        <v>1</v>
      </c>
      <c r="J436" s="43">
        <f>+[1]Economics!$D676</f>
        <v>127.73682991499027</v>
      </c>
      <c r="K436" s="16">
        <f t="shared" si="18"/>
        <v>2.7000623958883807E-13</v>
      </c>
    </row>
    <row r="437" spans="1:11" x14ac:dyDescent="0.3">
      <c r="A437" s="1">
        <v>2036</v>
      </c>
      <c r="B437" s="1">
        <v>4</v>
      </c>
      <c r="D437" s="8">
        <v>127.822469510533</v>
      </c>
      <c r="E437" s="8">
        <v>114.03392869270699</v>
      </c>
      <c r="F437" s="8">
        <v>10.9440871187632</v>
      </c>
      <c r="G437" s="1">
        <v>0</v>
      </c>
      <c r="H437" s="1">
        <v>1</v>
      </c>
      <c r="J437" s="43">
        <f>+[1]Economics!$D677</f>
        <v>127.82246951053301</v>
      </c>
      <c r="K437" s="16">
        <f t="shared" si="18"/>
        <v>0</v>
      </c>
    </row>
    <row r="438" spans="1:11" x14ac:dyDescent="0.3">
      <c r="A438" s="1">
        <v>2036</v>
      </c>
      <c r="B438" s="1">
        <v>5</v>
      </c>
      <c r="D438" s="8">
        <v>127.922417556402</v>
      </c>
      <c r="E438" s="8">
        <v>208.47875842628699</v>
      </c>
      <c r="F438" s="8">
        <v>1.2472710741059501</v>
      </c>
      <c r="G438" s="1">
        <v>0</v>
      </c>
      <c r="H438" s="1">
        <v>1</v>
      </c>
      <c r="J438" s="43">
        <f>+[1]Economics!$D678</f>
        <v>127.92241755640163</v>
      </c>
      <c r="K438" s="16">
        <f t="shared" si="18"/>
        <v>-3.694822225952521E-13</v>
      </c>
    </row>
    <row r="439" spans="1:11" x14ac:dyDescent="0.3">
      <c r="A439" s="1">
        <v>2036</v>
      </c>
      <c r="B439" s="1">
        <v>6</v>
      </c>
      <c r="D439" s="8">
        <v>128.035112602363</v>
      </c>
      <c r="E439" s="8">
        <v>271.66325293295398</v>
      </c>
      <c r="F439" s="8">
        <v>0</v>
      </c>
      <c r="G439" s="1">
        <v>0</v>
      </c>
      <c r="H439" s="1">
        <v>1</v>
      </c>
      <c r="J439" s="43">
        <f>+[1]Economics!$D679</f>
        <v>128.03511260236326</v>
      </c>
      <c r="K439" s="16">
        <f t="shared" si="18"/>
        <v>2.5579538487363607E-13</v>
      </c>
    </row>
    <row r="440" spans="1:11" x14ac:dyDescent="0.3">
      <c r="A440" s="1">
        <v>2036</v>
      </c>
      <c r="B440" s="1">
        <v>7</v>
      </c>
      <c r="D440" s="8">
        <v>128.137560120285</v>
      </c>
      <c r="E440" s="8">
        <v>322.31916585708098</v>
      </c>
      <c r="F440" s="8">
        <v>0</v>
      </c>
      <c r="G440" s="1">
        <v>0</v>
      </c>
      <c r="H440" s="1">
        <v>1</v>
      </c>
      <c r="J440" s="43">
        <f>+[1]Economics!$D680</f>
        <v>128.13756012028531</v>
      </c>
      <c r="K440" s="16">
        <f t="shared" si="18"/>
        <v>3.1263880373444408E-13</v>
      </c>
    </row>
    <row r="441" spans="1:11" x14ac:dyDescent="0.3">
      <c r="A441" s="1">
        <v>2036</v>
      </c>
      <c r="B441" s="1">
        <v>8</v>
      </c>
      <c r="D441" s="8">
        <v>128.225925683154</v>
      </c>
      <c r="E441" s="8">
        <v>326.45437890907903</v>
      </c>
      <c r="F441" s="8">
        <v>0</v>
      </c>
      <c r="G441" s="1">
        <v>0</v>
      </c>
      <c r="H441" s="1">
        <v>1</v>
      </c>
      <c r="J441" s="43">
        <f>+[1]Economics!$D681</f>
        <v>128.22592568315378</v>
      </c>
      <c r="K441" s="16">
        <f t="shared" si="18"/>
        <v>-2.2737367544323206E-13</v>
      </c>
    </row>
    <row r="442" spans="1:11" x14ac:dyDescent="0.3">
      <c r="A442" s="1">
        <v>2036</v>
      </c>
      <c r="B442" s="1">
        <v>9</v>
      </c>
      <c r="D442" s="8">
        <v>128.308282523613</v>
      </c>
      <c r="E442" s="8">
        <v>277.87653293728101</v>
      </c>
      <c r="F442" s="8">
        <v>0</v>
      </c>
      <c r="G442" s="1">
        <v>0</v>
      </c>
      <c r="H442" s="1">
        <v>1</v>
      </c>
      <c r="J442" s="43">
        <f>+[1]Economics!$D682</f>
        <v>128.30828252361346</v>
      </c>
      <c r="K442" s="16">
        <f t="shared" si="18"/>
        <v>4.5474735088646412E-13</v>
      </c>
    </row>
    <row r="443" spans="1:11" x14ac:dyDescent="0.3">
      <c r="A443" s="1">
        <v>2036</v>
      </c>
      <c r="B443" s="1">
        <v>10</v>
      </c>
      <c r="D443" s="8">
        <v>128.398574737746</v>
      </c>
      <c r="E443" s="8">
        <v>198.89039579254799</v>
      </c>
      <c r="F443" s="8">
        <v>3.8110897796785501</v>
      </c>
      <c r="G443" s="1">
        <v>0</v>
      </c>
      <c r="H443" s="1">
        <v>1</v>
      </c>
      <c r="J443" s="43">
        <f>+[1]Economics!$D683</f>
        <v>128.39857473774623</v>
      </c>
      <c r="K443" s="16">
        <f t="shared" si="18"/>
        <v>2.2737367544323206E-13</v>
      </c>
    </row>
    <row r="444" spans="1:11" x14ac:dyDescent="0.3">
      <c r="A444" s="1">
        <v>2036</v>
      </c>
      <c r="B444" s="1">
        <v>11</v>
      </c>
      <c r="D444" s="8">
        <v>128.51445020515899</v>
      </c>
      <c r="E444" s="8">
        <v>78.117279066674598</v>
      </c>
      <c r="F444" s="8">
        <v>26.436963465927999</v>
      </c>
      <c r="G444" s="1">
        <v>0</v>
      </c>
      <c r="H444" s="1">
        <v>1</v>
      </c>
      <c r="J444" s="43">
        <f>+[1]Economics!$D684</f>
        <v>128.51445020515914</v>
      </c>
      <c r="K444" s="16">
        <f t="shared" si="18"/>
        <v>0</v>
      </c>
    </row>
    <row r="445" spans="1:11" x14ac:dyDescent="0.3">
      <c r="A445" s="1">
        <v>2036</v>
      </c>
      <c r="B445" s="1">
        <v>12</v>
      </c>
      <c r="D445" s="8">
        <v>128.64031877483799</v>
      </c>
      <c r="E445" s="8">
        <v>42.633806123140999</v>
      </c>
      <c r="F445" s="8">
        <v>81.614210043345395</v>
      </c>
      <c r="G445" s="1">
        <v>0</v>
      </c>
      <c r="H445" s="1">
        <v>1</v>
      </c>
      <c r="J445" s="43">
        <f>+[1]Economics!$D685</f>
        <v>128.64031877483785</v>
      </c>
      <c r="K445" s="16">
        <f t="shared" si="18"/>
        <v>0</v>
      </c>
    </row>
    <row r="446" spans="1:11" x14ac:dyDescent="0.3">
      <c r="A446" s="1">
        <v>2037</v>
      </c>
      <c r="B446" s="1">
        <v>1</v>
      </c>
      <c r="D446" s="8">
        <v>128.77124609966401</v>
      </c>
      <c r="E446" s="8">
        <v>26.1128298685252</v>
      </c>
      <c r="F446" s="8">
        <v>127.150147366638</v>
      </c>
      <c r="G446" s="1">
        <v>0</v>
      </c>
      <c r="H446" s="1">
        <v>1</v>
      </c>
      <c r="J446" s="43">
        <f>+[1]Economics!$D686</f>
        <v>128.7712460996643</v>
      </c>
      <c r="K446" s="16">
        <f t="shared" si="18"/>
        <v>2.8421709430404007E-13</v>
      </c>
    </row>
    <row r="447" spans="1:11" x14ac:dyDescent="0.3">
      <c r="A447" s="1">
        <v>2037</v>
      </c>
      <c r="B447" s="1">
        <v>2</v>
      </c>
      <c r="D447" s="8">
        <v>128.89284986214099</v>
      </c>
      <c r="E447" s="8">
        <v>35.042184420393099</v>
      </c>
      <c r="F447" s="8">
        <v>78.467690138551603</v>
      </c>
      <c r="G447" s="1">
        <v>0</v>
      </c>
      <c r="H447" s="1">
        <v>1</v>
      </c>
      <c r="J447" s="43">
        <f>+[1]Economics!$D687</f>
        <v>128.89284986214096</v>
      </c>
      <c r="K447" s="16">
        <f t="shared" si="18"/>
        <v>0</v>
      </c>
    </row>
    <row r="448" spans="1:11" x14ac:dyDescent="0.3">
      <c r="A448" s="1">
        <v>2037</v>
      </c>
      <c r="B448" s="1">
        <v>3</v>
      </c>
      <c r="D448" s="8">
        <v>128.99697482462099</v>
      </c>
      <c r="E448" s="8">
        <v>64.582270600115194</v>
      </c>
      <c r="F448" s="8">
        <v>46.3112189093371</v>
      </c>
      <c r="G448" s="1">
        <v>0</v>
      </c>
      <c r="H448" s="1">
        <v>1</v>
      </c>
      <c r="J448" s="43">
        <f>+[1]Economics!$D688</f>
        <v>128.99697482462116</v>
      </c>
      <c r="K448" s="16">
        <f t="shared" si="18"/>
        <v>0</v>
      </c>
    </row>
    <row r="449" spans="1:11" x14ac:dyDescent="0.3">
      <c r="A449" s="1">
        <v>2037</v>
      </c>
      <c r="B449" s="1">
        <v>4</v>
      </c>
      <c r="D449" s="8">
        <v>129.11162245660401</v>
      </c>
      <c r="E449" s="8">
        <v>114.03392869270699</v>
      </c>
      <c r="F449" s="8">
        <v>10.9440871187632</v>
      </c>
      <c r="G449" s="1">
        <v>0</v>
      </c>
      <c r="H449" s="1">
        <v>1</v>
      </c>
      <c r="J449" s="43">
        <f>+[1]Economics!$D689</f>
        <v>129.11162245660441</v>
      </c>
      <c r="K449" s="16">
        <f t="shared" si="18"/>
        <v>3.979039320256561E-13</v>
      </c>
    </row>
    <row r="450" spans="1:11" x14ac:dyDescent="0.3">
      <c r="A450" s="1">
        <v>2037</v>
      </c>
      <c r="B450" s="1">
        <v>5</v>
      </c>
      <c r="D450" s="8">
        <v>129.225700140524</v>
      </c>
      <c r="E450" s="8">
        <v>208.47875842628699</v>
      </c>
      <c r="F450" s="8">
        <v>1.2472710741059501</v>
      </c>
      <c r="G450" s="1">
        <v>0</v>
      </c>
      <c r="H450" s="1">
        <v>1</v>
      </c>
      <c r="J450" s="43">
        <f>+[1]Economics!$D690</f>
        <v>129.2257001405238</v>
      </c>
      <c r="K450" s="16">
        <f t="shared" si="18"/>
        <v>0</v>
      </c>
    </row>
    <row r="451" spans="1:11" x14ac:dyDescent="0.3">
      <c r="A451" s="1">
        <v>2037</v>
      </c>
      <c r="B451" s="1">
        <v>6</v>
      </c>
      <c r="D451" s="8">
        <v>129.34288188883701</v>
      </c>
      <c r="E451" s="8">
        <v>271.66325293295398</v>
      </c>
      <c r="F451" s="8">
        <v>0</v>
      </c>
      <c r="G451" s="1">
        <v>0</v>
      </c>
      <c r="H451" s="1">
        <v>1</v>
      </c>
      <c r="J451" s="43">
        <f>+[1]Economics!$D691</f>
        <v>129.34288188883727</v>
      </c>
      <c r="K451" s="16">
        <f t="shared" si="18"/>
        <v>2.5579538487363607E-13</v>
      </c>
    </row>
    <row r="452" spans="1:11" x14ac:dyDescent="0.3">
      <c r="A452" s="1">
        <v>2037</v>
      </c>
      <c r="B452" s="1">
        <v>7</v>
      </c>
      <c r="D452" s="8">
        <v>129.44988630111899</v>
      </c>
      <c r="E452" s="8">
        <v>322.31916585708098</v>
      </c>
      <c r="F452" s="8">
        <v>0</v>
      </c>
      <c r="G452" s="1">
        <v>0</v>
      </c>
      <c r="H452" s="1">
        <v>1</v>
      </c>
      <c r="J452" s="43">
        <f>+[1]Economics!$D692</f>
        <v>129.44988630111925</v>
      </c>
      <c r="K452" s="16">
        <f t="shared" si="18"/>
        <v>2.5579538487363607E-13</v>
      </c>
    </row>
    <row r="453" spans="1:11" x14ac:dyDescent="0.3">
      <c r="A453" s="1">
        <v>2037</v>
      </c>
      <c r="B453" s="1">
        <v>8</v>
      </c>
      <c r="D453" s="8">
        <v>129.551874554959</v>
      </c>
      <c r="E453" s="8">
        <v>326.45437890907903</v>
      </c>
      <c r="F453" s="8">
        <v>0</v>
      </c>
      <c r="G453" s="1">
        <v>0</v>
      </c>
      <c r="H453" s="1">
        <v>1</v>
      </c>
      <c r="J453" s="43">
        <f>+[1]Economics!$D693</f>
        <v>129.55187455495906</v>
      </c>
      <c r="K453" s="16">
        <f t="shared" si="18"/>
        <v>0</v>
      </c>
    </row>
    <row r="454" spans="1:11" x14ac:dyDescent="0.3">
      <c r="A454" s="1">
        <v>2037</v>
      </c>
      <c r="B454" s="1">
        <v>9</v>
      </c>
      <c r="D454" s="8">
        <v>129.65896864970699</v>
      </c>
      <c r="E454" s="8">
        <v>277.87653293728101</v>
      </c>
      <c r="F454" s="8">
        <v>0</v>
      </c>
      <c r="G454" s="1">
        <v>0</v>
      </c>
      <c r="H454" s="1">
        <v>1</v>
      </c>
      <c r="J454" s="43">
        <f>+[1]Economics!$D694</f>
        <v>129.65896864970679</v>
      </c>
      <c r="K454" s="16">
        <f t="shared" ref="K454:K493" si="19">+J454-D454</f>
        <v>0</v>
      </c>
    </row>
    <row r="455" spans="1:11" x14ac:dyDescent="0.3">
      <c r="A455" s="1">
        <v>2037</v>
      </c>
      <c r="B455" s="1">
        <v>10</v>
      </c>
      <c r="D455" s="8">
        <v>129.78420051486799</v>
      </c>
      <c r="E455" s="8">
        <v>198.89039579254799</v>
      </c>
      <c r="F455" s="8">
        <v>3.8110897796785501</v>
      </c>
      <c r="G455" s="1">
        <v>0</v>
      </c>
      <c r="H455" s="1">
        <v>1</v>
      </c>
      <c r="J455" s="43">
        <f>+[1]Economics!$D695</f>
        <v>129.7842005148681</v>
      </c>
      <c r="K455" s="16">
        <f t="shared" si="19"/>
        <v>0</v>
      </c>
    </row>
    <row r="456" spans="1:11" x14ac:dyDescent="0.3">
      <c r="A456" s="1">
        <v>2037</v>
      </c>
      <c r="B456" s="1">
        <v>11</v>
      </c>
      <c r="D456" s="8">
        <v>129.945411250234</v>
      </c>
      <c r="E456" s="8">
        <v>78.117279066674598</v>
      </c>
      <c r="F456" s="8">
        <v>26.436963465927999</v>
      </c>
      <c r="G456" s="1">
        <v>0</v>
      </c>
      <c r="H456" s="1">
        <v>1</v>
      </c>
      <c r="J456" s="43">
        <f>+[1]Economics!$D696</f>
        <v>129.94541125023409</v>
      </c>
      <c r="K456" s="16">
        <f t="shared" si="19"/>
        <v>0</v>
      </c>
    </row>
    <row r="457" spans="1:11" x14ac:dyDescent="0.3">
      <c r="A457" s="1">
        <v>2037</v>
      </c>
      <c r="B457" s="1">
        <v>12</v>
      </c>
      <c r="D457" s="8">
        <v>130.112451177042</v>
      </c>
      <c r="E457" s="8">
        <v>42.633806123140999</v>
      </c>
      <c r="F457" s="8">
        <v>81.614210043345395</v>
      </c>
      <c r="G457" s="1">
        <v>0</v>
      </c>
      <c r="H457" s="1">
        <v>1</v>
      </c>
      <c r="J457" s="43">
        <f>+[1]Economics!$D697</f>
        <v>130.11245117704181</v>
      </c>
      <c r="K457" s="16">
        <f t="shared" si="19"/>
        <v>0</v>
      </c>
    </row>
    <row r="458" spans="1:11" x14ac:dyDescent="0.3">
      <c r="A458" s="1">
        <v>2038</v>
      </c>
      <c r="B458" s="1">
        <v>1</v>
      </c>
      <c r="D458" s="8">
        <v>130.26857327987801</v>
      </c>
      <c r="E458" s="8">
        <v>26.1128298685252</v>
      </c>
      <c r="F458" s="8">
        <v>127.150147366638</v>
      </c>
      <c r="G458" s="1">
        <v>0</v>
      </c>
      <c r="H458" s="1">
        <v>1</v>
      </c>
      <c r="J458" s="43">
        <f>+[1]Economics!$D698</f>
        <v>130.26857327987832</v>
      </c>
      <c r="K458" s="16">
        <f t="shared" si="19"/>
        <v>3.1263880373444408E-13</v>
      </c>
    </row>
    <row r="459" spans="1:11" x14ac:dyDescent="0.3">
      <c r="A459" s="1">
        <v>2038</v>
      </c>
      <c r="B459" s="1">
        <v>2</v>
      </c>
      <c r="D459" s="8">
        <v>130.38869127923701</v>
      </c>
      <c r="E459" s="8">
        <v>35.042184420393099</v>
      </c>
      <c r="F459" s="8">
        <v>78.467690138551603</v>
      </c>
      <c r="G459" s="1">
        <v>0</v>
      </c>
      <c r="H459" s="1">
        <v>1</v>
      </c>
      <c r="J459" s="43">
        <f>+[1]Economics!$D699</f>
        <v>130.38869127923658</v>
      </c>
      <c r="K459" s="16">
        <f t="shared" si="19"/>
        <v>-4.2632564145606011E-13</v>
      </c>
    </row>
    <row r="460" spans="1:11" x14ac:dyDescent="0.3">
      <c r="A460" s="1">
        <v>2038</v>
      </c>
      <c r="B460" s="1">
        <v>3</v>
      </c>
      <c r="D460" s="8">
        <v>130.47969754798399</v>
      </c>
      <c r="E460" s="8">
        <v>64.582270600115194</v>
      </c>
      <c r="F460" s="8">
        <v>46.3112189093371</v>
      </c>
      <c r="G460" s="1">
        <v>0</v>
      </c>
      <c r="H460" s="1">
        <v>1</v>
      </c>
      <c r="J460" s="43">
        <f>+[1]Economics!$D700</f>
        <v>130.47969754798382</v>
      </c>
      <c r="K460" s="16">
        <f t="shared" si="19"/>
        <v>0</v>
      </c>
    </row>
    <row r="461" spans="1:11" x14ac:dyDescent="0.3">
      <c r="A461" s="1">
        <v>2038</v>
      </c>
      <c r="B461" s="1">
        <v>4</v>
      </c>
      <c r="D461" s="8">
        <v>130.584489339089</v>
      </c>
      <c r="E461" s="8">
        <v>114.03392869270699</v>
      </c>
      <c r="F461" s="8">
        <v>10.9440871187632</v>
      </c>
      <c r="G461" s="1">
        <v>0</v>
      </c>
      <c r="H461" s="1">
        <v>1</v>
      </c>
      <c r="J461" s="43">
        <f>+[1]Economics!$D701</f>
        <v>130.58448933908863</v>
      </c>
      <c r="K461" s="16">
        <f t="shared" si="19"/>
        <v>-3.694822225952521E-13</v>
      </c>
    </row>
    <row r="462" spans="1:11" x14ac:dyDescent="0.3">
      <c r="A462" s="1">
        <v>2038</v>
      </c>
      <c r="B462" s="1">
        <v>5</v>
      </c>
      <c r="D462" s="8">
        <v>130.70607950401799</v>
      </c>
      <c r="E462" s="8">
        <v>208.47875842628699</v>
      </c>
      <c r="F462" s="8">
        <v>1.2472710741059501</v>
      </c>
      <c r="G462" s="1">
        <v>0</v>
      </c>
      <c r="H462" s="1">
        <v>1</v>
      </c>
      <c r="J462" s="43">
        <f>+[1]Economics!$D702</f>
        <v>130.70607950401762</v>
      </c>
      <c r="K462" s="16">
        <f t="shared" si="19"/>
        <v>-3.694822225952521E-13</v>
      </c>
    </row>
    <row r="463" spans="1:11" x14ac:dyDescent="0.3">
      <c r="A463" s="1">
        <v>2038</v>
      </c>
      <c r="B463" s="1">
        <v>6</v>
      </c>
      <c r="D463" s="8">
        <v>130.84022125899901</v>
      </c>
      <c r="E463" s="8">
        <v>271.66325293295398</v>
      </c>
      <c r="F463" s="8">
        <v>0</v>
      </c>
      <c r="G463" s="1">
        <v>0</v>
      </c>
      <c r="H463" s="1">
        <v>1</v>
      </c>
      <c r="J463" s="43">
        <f>+[1]Economics!$D703</f>
        <v>130.84022125899898</v>
      </c>
      <c r="K463" s="16">
        <f t="shared" si="19"/>
        <v>0</v>
      </c>
    </row>
    <row r="464" spans="1:11" x14ac:dyDescent="0.3">
      <c r="A464" s="1">
        <v>2038</v>
      </c>
      <c r="B464" s="1">
        <v>7</v>
      </c>
      <c r="D464" s="8">
        <v>130.9591833762</v>
      </c>
      <c r="E464" s="8">
        <v>322.31916585708098</v>
      </c>
      <c r="F464" s="8">
        <v>0</v>
      </c>
      <c r="G464" s="1">
        <v>0</v>
      </c>
      <c r="H464" s="1">
        <v>1</v>
      </c>
      <c r="J464" s="43">
        <f>+[1]Economics!$D704</f>
        <v>130.95918337619966</v>
      </c>
      <c r="K464" s="16">
        <f t="shared" si="19"/>
        <v>-3.4106051316484809E-13</v>
      </c>
    </row>
    <row r="465" spans="1:11" x14ac:dyDescent="0.3">
      <c r="A465" s="1">
        <v>2038</v>
      </c>
      <c r="B465" s="1">
        <v>8</v>
      </c>
      <c r="D465" s="8">
        <v>131.058788137287</v>
      </c>
      <c r="E465" s="8">
        <v>326.45437890907903</v>
      </c>
      <c r="F465" s="8">
        <v>0</v>
      </c>
      <c r="G465" s="1">
        <v>0</v>
      </c>
      <c r="H465" s="1">
        <v>1</v>
      </c>
      <c r="J465" s="43">
        <f>+[1]Economics!$D705</f>
        <v>131.058788137287</v>
      </c>
      <c r="K465" s="16">
        <f t="shared" si="19"/>
        <v>0</v>
      </c>
    </row>
    <row r="466" spans="1:11" x14ac:dyDescent="0.3">
      <c r="A466" s="1">
        <v>2038</v>
      </c>
      <c r="B466" s="1">
        <v>9</v>
      </c>
      <c r="D466" s="8">
        <v>131.15314477084101</v>
      </c>
      <c r="E466" s="8">
        <v>277.87653293728101</v>
      </c>
      <c r="F466" s="8">
        <v>0</v>
      </c>
      <c r="G466" s="1">
        <v>0</v>
      </c>
      <c r="H466" s="1">
        <v>1</v>
      </c>
      <c r="J466" s="43">
        <f>+[1]Economics!$D706</f>
        <v>131.15314477084135</v>
      </c>
      <c r="K466" s="16">
        <f t="shared" si="19"/>
        <v>3.4106051316484809E-13</v>
      </c>
    </row>
    <row r="467" spans="1:11" x14ac:dyDescent="0.3">
      <c r="A467" s="1">
        <v>2038</v>
      </c>
      <c r="B467" s="1">
        <v>10</v>
      </c>
      <c r="D467" s="8">
        <v>131.26396241913201</v>
      </c>
      <c r="E467" s="8">
        <v>198.89039579254799</v>
      </c>
      <c r="F467" s="8">
        <v>3.8110897796785501</v>
      </c>
      <c r="G467" s="1">
        <v>0</v>
      </c>
      <c r="H467" s="1">
        <v>1</v>
      </c>
      <c r="J467" s="43">
        <f>+[1]Economics!$D707</f>
        <v>131.26396241913153</v>
      </c>
      <c r="K467" s="16">
        <f t="shared" si="19"/>
        <v>-4.8316906031686813E-13</v>
      </c>
    </row>
    <row r="468" spans="1:11" x14ac:dyDescent="0.3">
      <c r="A468" s="1">
        <v>2038</v>
      </c>
      <c r="B468" s="1">
        <v>11</v>
      </c>
      <c r="D468" s="8">
        <v>131.41541700934101</v>
      </c>
      <c r="E468" s="8">
        <v>78.117279066674598</v>
      </c>
      <c r="F468" s="8">
        <v>26.436963465927999</v>
      </c>
      <c r="G468" s="1">
        <v>0</v>
      </c>
      <c r="H468" s="1">
        <v>1</v>
      </c>
      <c r="J468" s="43">
        <f>+[1]Economics!$D708</f>
        <v>131.41541700934087</v>
      </c>
      <c r="K468" s="16">
        <f t="shared" si="19"/>
        <v>0</v>
      </c>
    </row>
    <row r="469" spans="1:11" x14ac:dyDescent="0.3">
      <c r="A469" s="1">
        <v>2038</v>
      </c>
      <c r="B469" s="1">
        <v>12</v>
      </c>
      <c r="D469" s="8">
        <v>131.58244061357399</v>
      </c>
      <c r="E469" s="8">
        <v>42.633806123140999</v>
      </c>
      <c r="F469" s="8">
        <v>81.614210043345395</v>
      </c>
      <c r="G469" s="1">
        <v>0</v>
      </c>
      <c r="H469" s="1">
        <v>1</v>
      </c>
      <c r="J469" s="43">
        <f>+[1]Economics!$D709</f>
        <v>131.58244061357371</v>
      </c>
      <c r="K469" s="16">
        <f t="shared" si="19"/>
        <v>-2.8421709430404007E-13</v>
      </c>
    </row>
    <row r="470" spans="1:11" x14ac:dyDescent="0.3">
      <c r="A470" s="1">
        <v>2039</v>
      </c>
      <c r="B470" s="1">
        <v>1</v>
      </c>
      <c r="D470" s="8">
        <v>131.752340492331</v>
      </c>
      <c r="E470" s="8">
        <v>26.1128298685252</v>
      </c>
      <c r="F470" s="8">
        <v>127.150147366638</v>
      </c>
      <c r="G470" s="1">
        <v>0</v>
      </c>
      <c r="H470" s="1">
        <v>1</v>
      </c>
      <c r="J470" s="43">
        <f>+[1]Economics!$D710</f>
        <v>131.75234049233131</v>
      </c>
      <c r="K470" s="16">
        <f t="shared" si="19"/>
        <v>3.1263880373444408E-13</v>
      </c>
    </row>
    <row r="471" spans="1:11" x14ac:dyDescent="0.3">
      <c r="A471" s="1">
        <v>2039</v>
      </c>
      <c r="B471" s="1">
        <v>2</v>
      </c>
      <c r="D471" s="8">
        <v>131.89999779060099</v>
      </c>
      <c r="E471" s="8">
        <v>35.042184420393099</v>
      </c>
      <c r="F471" s="8">
        <v>78.467690138551603</v>
      </c>
      <c r="G471" s="1">
        <v>0</v>
      </c>
      <c r="H471" s="1">
        <v>1</v>
      </c>
      <c r="J471" s="43">
        <f>+[1]Economics!$D711</f>
        <v>131.89999779060116</v>
      </c>
      <c r="K471" s="16">
        <f t="shared" si="19"/>
        <v>0</v>
      </c>
    </row>
    <row r="472" spans="1:11" x14ac:dyDescent="0.3">
      <c r="A472" s="1">
        <v>2039</v>
      </c>
      <c r="B472" s="1">
        <v>3</v>
      </c>
      <c r="D472" s="8">
        <v>132.01296217683401</v>
      </c>
      <c r="E472" s="8">
        <v>64.582270600115194</v>
      </c>
      <c r="F472" s="8">
        <v>46.3112189093371</v>
      </c>
      <c r="G472" s="1">
        <v>0</v>
      </c>
      <c r="H472" s="1">
        <v>1</v>
      </c>
      <c r="J472" s="43">
        <f>+[1]Economics!$D712</f>
        <v>132.01296217683415</v>
      </c>
      <c r="K472" s="16">
        <f t="shared" si="19"/>
        <v>0</v>
      </c>
    </row>
    <row r="473" spans="1:11" x14ac:dyDescent="0.3">
      <c r="A473" s="1">
        <v>2039</v>
      </c>
      <c r="B473" s="1">
        <v>4</v>
      </c>
      <c r="D473" s="8">
        <v>132.118348183134</v>
      </c>
      <c r="E473" s="8">
        <v>114.03392869270699</v>
      </c>
      <c r="F473" s="8">
        <v>10.9440871187632</v>
      </c>
      <c r="G473" s="1">
        <v>0</v>
      </c>
      <c r="H473" s="1">
        <v>1</v>
      </c>
      <c r="J473" s="43">
        <f>+[1]Economics!$D713</f>
        <v>132.11834818313437</v>
      </c>
      <c r="K473" s="16">
        <f t="shared" si="19"/>
        <v>3.694822225952521E-13</v>
      </c>
    </row>
    <row r="474" spans="1:11" x14ac:dyDescent="0.3">
      <c r="A474" s="1">
        <v>2039</v>
      </c>
      <c r="B474" s="1">
        <v>5</v>
      </c>
      <c r="D474" s="8">
        <v>132.20423081442601</v>
      </c>
      <c r="E474" s="8">
        <v>208.47875842628699</v>
      </c>
      <c r="F474" s="8">
        <v>1.2472710741059501</v>
      </c>
      <c r="G474" s="1">
        <v>0</v>
      </c>
      <c r="H474" s="1">
        <v>1</v>
      </c>
      <c r="J474" s="43">
        <f>+[1]Economics!$D714</f>
        <v>132.20423081442641</v>
      </c>
      <c r="K474" s="16">
        <f t="shared" si="19"/>
        <v>3.979039320256561E-13</v>
      </c>
    </row>
    <row r="475" spans="1:11" x14ac:dyDescent="0.3">
      <c r="A475" s="1">
        <v>2039</v>
      </c>
      <c r="B475" s="1">
        <v>6</v>
      </c>
      <c r="D475" s="8">
        <v>132.283307543007</v>
      </c>
      <c r="E475" s="8">
        <v>271.66325293295398</v>
      </c>
      <c r="F475" s="8">
        <v>0</v>
      </c>
      <c r="G475" s="1">
        <v>0</v>
      </c>
      <c r="H475" s="1">
        <v>1</v>
      </c>
      <c r="J475" s="43">
        <f>+[1]Economics!$D715</f>
        <v>132.28330754300737</v>
      </c>
      <c r="K475" s="16">
        <f t="shared" si="19"/>
        <v>3.694822225952521E-13</v>
      </c>
    </row>
    <row r="476" spans="1:11" x14ac:dyDescent="0.3">
      <c r="A476" s="1">
        <v>2039</v>
      </c>
      <c r="B476" s="1">
        <v>7</v>
      </c>
      <c r="D476" s="8">
        <v>132.35791153070599</v>
      </c>
      <c r="E476" s="8">
        <v>322.31916585708098</v>
      </c>
      <c r="F476" s="8">
        <v>0</v>
      </c>
      <c r="G476" s="1">
        <v>0</v>
      </c>
      <c r="H476" s="1">
        <v>1</v>
      </c>
      <c r="J476" s="43">
        <f>+[1]Economics!$D716</f>
        <v>132.35791153070574</v>
      </c>
      <c r="K476" s="16">
        <f t="shared" si="19"/>
        <v>-2.5579538487363607E-13</v>
      </c>
    </row>
    <row r="477" spans="1:11" x14ac:dyDescent="0.3">
      <c r="A477" s="1">
        <v>2039</v>
      </c>
      <c r="B477" s="1">
        <v>8</v>
      </c>
      <c r="D477" s="8">
        <v>132.44171901568399</v>
      </c>
      <c r="E477" s="8">
        <v>326.45437890907903</v>
      </c>
      <c r="F477" s="8">
        <v>0</v>
      </c>
      <c r="G477" s="1">
        <v>0</v>
      </c>
      <c r="H477" s="1">
        <v>1</v>
      </c>
      <c r="J477" s="43">
        <f>+[1]Economics!$D717</f>
        <v>132.44171901568382</v>
      </c>
      <c r="K477" s="16">
        <f t="shared" si="19"/>
        <v>0</v>
      </c>
    </row>
    <row r="478" spans="1:11" x14ac:dyDescent="0.3">
      <c r="A478" s="1">
        <v>2039</v>
      </c>
      <c r="B478" s="1">
        <v>9</v>
      </c>
      <c r="D478" s="8">
        <v>132.54496648764001</v>
      </c>
      <c r="E478" s="8">
        <v>277.87653293728101</v>
      </c>
      <c r="F478" s="8">
        <v>0</v>
      </c>
      <c r="G478" s="1">
        <v>0</v>
      </c>
      <c r="H478" s="1">
        <v>1</v>
      </c>
      <c r="J478" s="43">
        <f>+[1]Economics!$D718</f>
        <v>132.54496648764029</v>
      </c>
      <c r="K478" s="16">
        <f t="shared" si="19"/>
        <v>2.8421709430404007E-13</v>
      </c>
    </row>
    <row r="479" spans="1:11" x14ac:dyDescent="0.3">
      <c r="A479" s="1">
        <v>2039</v>
      </c>
      <c r="B479" s="1">
        <v>10</v>
      </c>
      <c r="D479" s="8">
        <v>132.67621701725301</v>
      </c>
      <c r="E479" s="8">
        <v>198.89039579254799</v>
      </c>
      <c r="F479" s="8">
        <v>3.8110897796785501</v>
      </c>
      <c r="G479" s="1">
        <v>0</v>
      </c>
      <c r="H479" s="1">
        <v>1</v>
      </c>
      <c r="J479" s="43">
        <f>+[1]Economics!$D719</f>
        <v>132.67621701725295</v>
      </c>
      <c r="K479" s="16">
        <f t="shared" si="19"/>
        <v>0</v>
      </c>
    </row>
    <row r="480" spans="1:11" x14ac:dyDescent="0.3">
      <c r="A480" s="1">
        <v>2039</v>
      </c>
      <c r="B480" s="1">
        <v>11</v>
      </c>
      <c r="D480" s="8">
        <v>132.85004638670799</v>
      </c>
      <c r="E480" s="8">
        <v>78.117279066674598</v>
      </c>
      <c r="F480" s="8">
        <v>26.436963465927999</v>
      </c>
      <c r="G480" s="1">
        <v>0</v>
      </c>
      <c r="H480" s="1">
        <v>1</v>
      </c>
      <c r="J480" s="43">
        <f>+[1]Economics!$D720</f>
        <v>132.8500463867081</v>
      </c>
      <c r="K480" s="16">
        <f t="shared" si="19"/>
        <v>0</v>
      </c>
    </row>
    <row r="481" spans="1:11" x14ac:dyDescent="0.3">
      <c r="A481" s="1">
        <v>2039</v>
      </c>
      <c r="B481" s="1">
        <v>12</v>
      </c>
      <c r="D481" s="8">
        <v>133.03335296069699</v>
      </c>
      <c r="E481" s="8">
        <v>42.633806123140999</v>
      </c>
      <c r="F481" s="8">
        <v>81.614210043345395</v>
      </c>
      <c r="G481" s="1">
        <v>0</v>
      </c>
      <c r="H481" s="1">
        <v>1</v>
      </c>
      <c r="J481" s="43">
        <f>+[1]Economics!$D721</f>
        <v>133.03335296069713</v>
      </c>
      <c r="K481" s="16">
        <f t="shared" si="19"/>
        <v>0</v>
      </c>
    </row>
    <row r="482" spans="1:11" x14ac:dyDescent="0.3">
      <c r="A482" s="1">
        <v>2040</v>
      </c>
      <c r="B482" s="1">
        <v>1</v>
      </c>
      <c r="D482" s="8">
        <v>133.20860020482201</v>
      </c>
      <c r="E482" s="8">
        <v>26.1128298685252</v>
      </c>
      <c r="F482" s="8">
        <v>127.150147366638</v>
      </c>
      <c r="G482" s="1">
        <v>0</v>
      </c>
      <c r="H482" s="1">
        <v>1</v>
      </c>
      <c r="J482" s="43">
        <f>+[1]Economics!$D722</f>
        <v>133.20860020482164</v>
      </c>
      <c r="K482" s="16">
        <f t="shared" si="19"/>
        <v>-3.694822225952521E-13</v>
      </c>
    </row>
    <row r="483" spans="1:11" x14ac:dyDescent="0.3">
      <c r="A483" s="1">
        <v>2040</v>
      </c>
      <c r="B483" s="1">
        <v>2</v>
      </c>
      <c r="D483" s="8">
        <v>133.34757629691401</v>
      </c>
      <c r="E483" s="8">
        <v>35.042184420393099</v>
      </c>
      <c r="F483" s="8">
        <v>78.467690138551603</v>
      </c>
      <c r="G483" s="1">
        <v>0</v>
      </c>
      <c r="H483" s="1">
        <v>1</v>
      </c>
      <c r="J483" s="43">
        <f>+[1]Economics!$D723</f>
        <v>133.3475762969143</v>
      </c>
      <c r="K483" s="16">
        <f t="shared" si="19"/>
        <v>2.8421709430404007E-13</v>
      </c>
    </row>
    <row r="484" spans="1:11" x14ac:dyDescent="0.3">
      <c r="A484" s="1">
        <v>2040</v>
      </c>
      <c r="B484" s="1">
        <v>3</v>
      </c>
      <c r="D484" s="8">
        <v>133.45427481055401</v>
      </c>
      <c r="E484" s="8">
        <v>64.582270600115194</v>
      </c>
      <c r="F484" s="8">
        <v>46.3112189093371</v>
      </c>
      <c r="G484" s="1">
        <v>0</v>
      </c>
      <c r="H484" s="1">
        <v>1</v>
      </c>
      <c r="J484" s="43">
        <f>+[1]Economics!$D724</f>
        <v>133.4542748105537</v>
      </c>
      <c r="K484" s="16">
        <f t="shared" si="19"/>
        <v>-3.1263880373444408E-13</v>
      </c>
    </row>
    <row r="485" spans="1:11" x14ac:dyDescent="0.3">
      <c r="A485" s="1">
        <v>2040</v>
      </c>
      <c r="B485" s="1">
        <v>4</v>
      </c>
      <c r="D485" s="8">
        <v>133.56155433550299</v>
      </c>
      <c r="E485" s="8">
        <v>114.03392869270699</v>
      </c>
      <c r="F485" s="8">
        <v>10.9440871187632</v>
      </c>
      <c r="G485" s="1">
        <v>0</v>
      </c>
      <c r="H485" s="1">
        <v>1</v>
      </c>
      <c r="J485" s="43">
        <f>+[1]Economics!$D725</f>
        <v>133.5615543355031</v>
      </c>
      <c r="K485" s="16">
        <f t="shared" si="19"/>
        <v>0</v>
      </c>
    </row>
    <row r="486" spans="1:11" x14ac:dyDescent="0.3">
      <c r="A486" s="1">
        <v>2040</v>
      </c>
      <c r="B486" s="1">
        <v>5</v>
      </c>
      <c r="D486" s="8">
        <v>133.671821472038</v>
      </c>
      <c r="E486" s="8">
        <v>208.47875842628699</v>
      </c>
      <c r="F486" s="8">
        <v>1.2472710741059501</v>
      </c>
      <c r="G486" s="1">
        <v>0</v>
      </c>
      <c r="H486" s="1">
        <v>1</v>
      </c>
      <c r="J486" s="43">
        <f>+[1]Economics!$D726</f>
        <v>133.67182147203766</v>
      </c>
      <c r="K486" s="16">
        <f t="shared" si="19"/>
        <v>-3.4106051316484809E-13</v>
      </c>
    </row>
    <row r="487" spans="1:11" x14ac:dyDescent="0.3">
      <c r="A487" s="1">
        <v>2040</v>
      </c>
      <c r="B487" s="1">
        <v>6</v>
      </c>
      <c r="D487" s="8">
        <v>133.78708102218101</v>
      </c>
      <c r="E487" s="8">
        <v>271.66325293295398</v>
      </c>
      <c r="F487" s="8">
        <v>0</v>
      </c>
      <c r="G487" s="1">
        <v>0</v>
      </c>
      <c r="H487" s="1">
        <v>1</v>
      </c>
      <c r="J487" s="43">
        <f>+[1]Economics!$D727</f>
        <v>133.7870810221807</v>
      </c>
      <c r="K487" s="16">
        <f t="shared" si="19"/>
        <v>-3.1263880373444408E-13</v>
      </c>
    </row>
    <row r="488" spans="1:11" x14ac:dyDescent="0.3">
      <c r="A488" s="1">
        <v>2040</v>
      </c>
      <c r="B488" s="1">
        <v>7</v>
      </c>
      <c r="D488" s="8">
        <v>133.890075289446</v>
      </c>
      <c r="E488" s="8">
        <v>322.31916585708098</v>
      </c>
      <c r="F488" s="8">
        <v>0</v>
      </c>
      <c r="G488" s="1">
        <v>0</v>
      </c>
      <c r="H488" s="1">
        <v>1</v>
      </c>
      <c r="J488" s="43">
        <f>+[1]Economics!$D728</f>
        <v>133.89007528944634</v>
      </c>
      <c r="K488" s="16">
        <f t="shared" si="19"/>
        <v>3.4106051316484809E-13</v>
      </c>
    </row>
    <row r="489" spans="1:11" x14ac:dyDescent="0.3">
      <c r="A489" s="1">
        <v>2040</v>
      </c>
      <c r="B489" s="1">
        <v>8</v>
      </c>
      <c r="D489" s="8">
        <v>133.98391930609699</v>
      </c>
      <c r="E489" s="8">
        <v>326.45437890907903</v>
      </c>
      <c r="F489" s="8">
        <v>0</v>
      </c>
      <c r="G489" s="1">
        <v>0</v>
      </c>
      <c r="H489" s="1">
        <v>1</v>
      </c>
      <c r="J489" s="43">
        <f>+[1]Economics!$D729</f>
        <v>133.98391930609733</v>
      </c>
      <c r="K489" s="16">
        <f t="shared" si="19"/>
        <v>3.4106051316484809E-13</v>
      </c>
    </row>
    <row r="490" spans="1:11" x14ac:dyDescent="0.3">
      <c r="A490" s="1">
        <v>2040</v>
      </c>
      <c r="B490" s="1">
        <v>9</v>
      </c>
      <c r="D490" s="8">
        <v>134.086843673906</v>
      </c>
      <c r="E490" s="8">
        <v>277.87653293728101</v>
      </c>
      <c r="F490" s="8">
        <v>0</v>
      </c>
      <c r="G490" s="1">
        <v>0</v>
      </c>
      <c r="H490" s="1">
        <v>1</v>
      </c>
      <c r="J490" s="43">
        <f>+[1]Economics!$D730</f>
        <v>134.08684367390583</v>
      </c>
      <c r="K490" s="16">
        <f t="shared" si="19"/>
        <v>0</v>
      </c>
    </row>
    <row r="491" spans="1:11" ht="15" x14ac:dyDescent="0.25">
      <c r="A491" s="1">
        <v>2040</v>
      </c>
      <c r="B491" s="1">
        <v>10</v>
      </c>
      <c r="D491" s="8">
        <v>134.22168514309399</v>
      </c>
      <c r="E491" s="8">
        <v>198.89039579254799</v>
      </c>
      <c r="F491" s="8">
        <v>3.8110897796785501</v>
      </c>
      <c r="G491" s="1">
        <v>0</v>
      </c>
      <c r="H491" s="1">
        <v>1</v>
      </c>
      <c r="J491" s="43">
        <f>+[1]Economics!$D731</f>
        <v>134.22168514309359</v>
      </c>
      <c r="K491" s="16">
        <f t="shared" si="19"/>
        <v>-3.979039320256561E-13</v>
      </c>
    </row>
    <row r="492" spans="1:11" ht="15" x14ac:dyDescent="0.25">
      <c r="A492" s="1">
        <v>2040</v>
      </c>
      <c r="B492" s="1">
        <v>11</v>
      </c>
      <c r="D492" s="8">
        <v>134.412994263781</v>
      </c>
      <c r="E492" s="8">
        <v>78.117279066674598</v>
      </c>
      <c r="F492" s="8">
        <v>26.436963465927999</v>
      </c>
      <c r="G492" s="1">
        <v>0</v>
      </c>
      <c r="H492" s="1">
        <v>1</v>
      </c>
      <c r="J492" s="43">
        <f>+[1]Economics!$D732</f>
        <v>134.41299426378137</v>
      </c>
      <c r="K492" s="16">
        <f t="shared" si="19"/>
        <v>3.694822225952521E-13</v>
      </c>
    </row>
    <row r="493" spans="1:11" x14ac:dyDescent="0.3">
      <c r="A493" s="1">
        <v>2040</v>
      </c>
      <c r="B493" s="1">
        <v>12</v>
      </c>
      <c r="D493" s="8">
        <v>134.61933994841399</v>
      </c>
      <c r="E493" s="8">
        <v>42.633806123140999</v>
      </c>
      <c r="F493" s="8">
        <v>81.614210043345395</v>
      </c>
      <c r="G493" s="1">
        <v>0</v>
      </c>
      <c r="H493" s="1">
        <v>1</v>
      </c>
      <c r="J493" s="43">
        <f>+[1]Economics!$D733</f>
        <v>134.6193399484136</v>
      </c>
      <c r="K493" s="16">
        <f t="shared" si="19"/>
        <v>-3.979039320256561E-13</v>
      </c>
    </row>
  </sheetData>
  <mergeCells count="1">
    <mergeCell ref="P180:Q18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xSplit="2" ySplit="14" topLeftCell="C15" activePane="bottomRight" state="frozen"/>
      <selection pane="topRight" activeCell="C1" sqref="C1"/>
      <selection pane="bottomLeft" activeCell="A11" sqref="A11"/>
      <selection pane="bottomRight" activeCell="A2" sqref="A2"/>
    </sheetView>
  </sheetViews>
  <sheetFormatPr defaultRowHeight="14.4" x14ac:dyDescent="0.3"/>
  <cols>
    <col min="1" max="1" width="17.33203125" customWidth="1"/>
    <col min="8" max="8" width="11.33203125" bestFit="1" customWidth="1"/>
  </cols>
  <sheetData>
    <row r="1" spans="1:15" s="19" customFormat="1" x14ac:dyDescent="0.3">
      <c r="A1" s="19" t="s">
        <v>97</v>
      </c>
    </row>
    <row r="2" spans="1:15" s="19" customFormat="1" x14ac:dyDescent="0.3">
      <c r="A2" s="19" t="s">
        <v>88</v>
      </c>
    </row>
    <row r="3" spans="1:15" s="19" customFormat="1" x14ac:dyDescent="0.3"/>
    <row r="4" spans="1:15" x14ac:dyDescent="0.3">
      <c r="A4" s="4" t="s">
        <v>13</v>
      </c>
      <c r="B4" s="4" t="s">
        <v>14</v>
      </c>
      <c r="C4" s="4" t="s">
        <v>48</v>
      </c>
      <c r="D4" s="4" t="s">
        <v>49</v>
      </c>
      <c r="E4" s="4" t="s">
        <v>50</v>
      </c>
      <c r="F4" s="4" t="s">
        <v>17</v>
      </c>
      <c r="G4" s="4" t="s">
        <v>18</v>
      </c>
    </row>
    <row r="5" spans="1:15" x14ac:dyDescent="0.3">
      <c r="A5" s="1" t="s">
        <v>7</v>
      </c>
      <c r="B5" s="11">
        <v>0.19002703338028518</v>
      </c>
      <c r="C5" s="11">
        <v>0.12506173394386133</v>
      </c>
      <c r="D5" s="5">
        <v>1.5194658460883483</v>
      </c>
      <c r="E5" s="6">
        <v>0.13058143902082817</v>
      </c>
      <c r="F5" s="1"/>
      <c r="G5" s="1"/>
      <c r="H5">
        <v>0.16674</v>
      </c>
    </row>
    <row r="6" spans="1:15" x14ac:dyDescent="0.3">
      <c r="A6" s="1" t="s">
        <v>52</v>
      </c>
      <c r="B6" s="11">
        <v>3.4716216941334923E-3</v>
      </c>
      <c r="C6" s="11">
        <v>1.4509411218816216E-3</v>
      </c>
      <c r="D6" s="5">
        <v>2.3926688972957049</v>
      </c>
      <c r="E6" s="6">
        <v>1.7846846008296648E-2</v>
      </c>
      <c r="F6" s="1"/>
      <c r="G6" s="1"/>
      <c r="H6" s="74">
        <v>3.5400000000000002E-3</v>
      </c>
    </row>
    <row r="7" spans="1:15" x14ac:dyDescent="0.3">
      <c r="A7" s="1" t="s">
        <v>53</v>
      </c>
      <c r="B7" s="11">
        <v>5.0784508623093097E-4</v>
      </c>
      <c r="C7" s="11">
        <v>5.0344567866509815E-5</v>
      </c>
      <c r="D7" s="5">
        <v>10.08738594355399</v>
      </c>
      <c r="E7" s="6">
        <v>4.8060259631700254E-15</v>
      </c>
      <c r="F7" s="1"/>
      <c r="G7" s="1"/>
      <c r="H7" s="74">
        <v>5.9999999999999995E-4</v>
      </c>
    </row>
    <row r="8" spans="1:15" x14ac:dyDescent="0.3">
      <c r="A8" s="1" t="s">
        <v>54</v>
      </c>
      <c r="B8" s="11">
        <v>2.1292883536890952E-4</v>
      </c>
      <c r="C8" s="11">
        <v>5.2450461948518189E-5</v>
      </c>
      <c r="D8" s="5">
        <v>4.0596179224866695</v>
      </c>
      <c r="E8" s="6">
        <v>8.1402644283382414E-5</v>
      </c>
      <c r="F8" s="1"/>
      <c r="G8" s="1"/>
      <c r="H8" s="74">
        <v>3.1E-4</v>
      </c>
    </row>
    <row r="9" spans="1:15" x14ac:dyDescent="0.3">
      <c r="A9" s="1" t="s">
        <v>55</v>
      </c>
      <c r="B9" s="11">
        <v>0.69085173008620337</v>
      </c>
      <c r="C9" s="11">
        <v>7.4824757494333136E-2</v>
      </c>
      <c r="D9" s="5">
        <v>9.2329297577546452</v>
      </c>
      <c r="E9" s="6">
        <v>9.7045433786929934E-14</v>
      </c>
      <c r="F9" s="1"/>
      <c r="G9" s="1"/>
      <c r="H9" s="74">
        <v>0.59057000000000004</v>
      </c>
    </row>
    <row r="10" spans="1:15" x14ac:dyDescent="0.3">
      <c r="A10" s="1" t="s">
        <v>56</v>
      </c>
      <c r="B10" s="11">
        <v>0.30262583896621414</v>
      </c>
      <c r="C10" s="11">
        <v>7.5434181919620341E-2</v>
      </c>
      <c r="D10" s="5">
        <v>4.0117865835501494</v>
      </c>
      <c r="E10" s="6">
        <v>9.7314934535156465E-5</v>
      </c>
      <c r="F10" s="1"/>
      <c r="G10" s="1"/>
    </row>
    <row r="11" spans="1:15" x14ac:dyDescent="0.3">
      <c r="A11" s="1" t="s">
        <v>57</v>
      </c>
      <c r="B11" s="11">
        <v>0.41619885266918116</v>
      </c>
      <c r="C11" s="11">
        <v>7.5880787277903566E-2</v>
      </c>
      <c r="D11" s="5">
        <v>5.4849042504647025</v>
      </c>
      <c r="E11" s="6">
        <v>2.7748151782242962E-7</v>
      </c>
      <c r="F11" s="1"/>
      <c r="G11" s="1"/>
    </row>
    <row r="12" spans="1:15" x14ac:dyDescent="0.3">
      <c r="A12" s="1"/>
      <c r="B12" s="11"/>
      <c r="C12" s="11"/>
      <c r="D12" s="5"/>
      <c r="E12" s="6"/>
      <c r="F12" s="1"/>
      <c r="G12" s="1"/>
    </row>
    <row r="13" spans="1:15" x14ac:dyDescent="0.3">
      <c r="C13" s="81" t="s">
        <v>73</v>
      </c>
      <c r="D13" s="81"/>
      <c r="E13" s="81"/>
    </row>
    <row r="14" spans="1:15" s="27" customFormat="1" ht="57.6" x14ac:dyDescent="0.3">
      <c r="A14" s="56" t="s">
        <v>0</v>
      </c>
      <c r="B14" s="56" t="s">
        <v>1</v>
      </c>
      <c r="C14" s="25" t="s">
        <v>8</v>
      </c>
      <c r="D14" s="52" t="s">
        <v>9</v>
      </c>
      <c r="E14" s="52" t="s">
        <v>10</v>
      </c>
      <c r="F14" s="52" t="s">
        <v>11</v>
      </c>
      <c r="G14" s="52" t="s">
        <v>79</v>
      </c>
      <c r="H14" s="41" t="s">
        <v>71</v>
      </c>
      <c r="I14" s="52" t="s">
        <v>80</v>
      </c>
      <c r="J14" s="57" t="s">
        <v>76</v>
      </c>
      <c r="K14" s="57" t="s">
        <v>74</v>
      </c>
      <c r="L14" s="57" t="s">
        <v>77</v>
      </c>
      <c r="M14" s="35" t="s">
        <v>78</v>
      </c>
      <c r="N14" s="35" t="s">
        <v>81</v>
      </c>
    </row>
    <row r="15" spans="1:15" x14ac:dyDescent="0.3">
      <c r="A15" s="49">
        <v>2015</v>
      </c>
      <c r="B15" s="49">
        <v>1</v>
      </c>
      <c r="C15" s="50">
        <f>+[2]Economics!$D422</f>
        <v>93.136983113149171</v>
      </c>
      <c r="D15" s="18">
        <f>+'[3]Daily Actuals vs Daily Normals'!$B$33</f>
        <v>32.320030455796434</v>
      </c>
      <c r="E15" s="18">
        <f>+'[3]Daily Actuals vs Daily Normals'!$D$33</f>
        <v>72.352096363399127</v>
      </c>
      <c r="F15">
        <f>+BX!H182</f>
        <v>-3.0607931116899401E-4</v>
      </c>
      <c r="G15" s="53">
        <f>+$B$5+$B$6*C15+$B$7*D15+$B$8*E15+F15</f>
        <v>0.54487674143983755</v>
      </c>
      <c r="H15" s="54">
        <f>+'[4]INDUSTRIAL_Sales Mod BILLED WN'!$AU221</f>
        <v>9170</v>
      </c>
      <c r="I15" s="55">
        <f>+H15*G15</f>
        <v>4996.5197190033105</v>
      </c>
      <c r="J15" s="79">
        <f>+'[7]Small IND Sales Mod'!$I110</f>
        <v>5124.1675657100486</v>
      </c>
      <c r="K15" s="59">
        <f>+I15/J15-1</f>
        <v>-2.4910943108288119E-2</v>
      </c>
      <c r="L15" s="38">
        <f>+I15-J15</f>
        <v>-127.64784670673816</v>
      </c>
      <c r="M15" s="38">
        <f>+[8]Data!$Y182</f>
        <v>4461.7759999999998</v>
      </c>
      <c r="N15" s="60">
        <f>+'[5]2015 INDUSTRIAL '!$B4</f>
        <v>4539.8657838747213</v>
      </c>
      <c r="O15" s="73">
        <f>+M15-L15</f>
        <v>4589.423846706738</v>
      </c>
    </row>
    <row r="16" spans="1:15" x14ac:dyDescent="0.3">
      <c r="A16" s="49">
        <v>2015</v>
      </c>
      <c r="B16" s="49">
        <v>2</v>
      </c>
      <c r="C16" s="50">
        <f>+[2]Economics!$D423</f>
        <v>93.32632017881167</v>
      </c>
      <c r="D16" s="18">
        <f>+'[3]Daily Actuals vs Daily Normals'!$B$65</f>
        <v>19.010312928949858</v>
      </c>
      <c r="E16" s="18">
        <f>+'[3]Daily Actuals vs Daily Normals'!$D$65</f>
        <v>102.4411886931855</v>
      </c>
      <c r="F16">
        <f>+BX!H183</f>
        <v>-1.28335539405714E-2</v>
      </c>
      <c r="G16" s="53">
        <f t="shared" ref="G16:G18" si="0">+$B$5+$B$6*C16+$B$7*D16+$B$8*E16+F16</f>
        <v>0.53265413421705099</v>
      </c>
      <c r="H16" s="54">
        <f>+'[4]INDUSTRIAL_Sales Mod BILLED WN'!$AU222</f>
        <v>9245</v>
      </c>
      <c r="I16" s="55">
        <f t="shared" ref="I16:I18" si="1">+H16*G16</f>
        <v>4924.3874708366366</v>
      </c>
      <c r="J16" s="79">
        <f>+'[7]Small IND Sales Mod'!$I111</f>
        <v>5020.9647946653604</v>
      </c>
      <c r="K16" s="59">
        <f t="shared" ref="K16:K18" si="2">+I16/J16-1</f>
        <v>-1.9234813980638643E-2</v>
      </c>
      <c r="L16" s="38">
        <f t="shared" ref="L16:L18" si="3">+I16-J16</f>
        <v>-96.57732382872382</v>
      </c>
      <c r="M16" s="38">
        <f>+[8]Data!$Y183</f>
        <v>4155.9160000000002</v>
      </c>
      <c r="N16" s="60">
        <f>+'[5]2015 INDUSTRIAL '!$B5</f>
        <v>4183.9936015156281</v>
      </c>
      <c r="O16" s="73">
        <f t="shared" ref="O16:O18" si="4">+M16-L16</f>
        <v>4252.493323828724</v>
      </c>
    </row>
    <row r="17" spans="1:15" x14ac:dyDescent="0.3">
      <c r="A17" s="49">
        <v>2015</v>
      </c>
      <c r="B17" s="49">
        <v>3</v>
      </c>
      <c r="C17" s="50">
        <f>+[2]Economics!$D424</f>
        <v>93.370903675504906</v>
      </c>
      <c r="D17" s="18">
        <f>+'[3]Daily Actuals vs Daily Normals'!$B$100</f>
        <v>112.46446916168981</v>
      </c>
      <c r="E17" s="18">
        <f>+'[3]Daily Actuals vs Daily Normals'!$D$100</f>
        <v>10.932357547240981</v>
      </c>
      <c r="F17">
        <f>+BX!H184</f>
        <v>-5.4113477818995602E-3</v>
      </c>
      <c r="G17" s="53">
        <f t="shared" si="0"/>
        <v>0.56820648259882189</v>
      </c>
      <c r="H17" s="54">
        <f>+'[4]INDUSTRIAL_Sales Mod BILLED WN'!$AU223</f>
        <v>9372</v>
      </c>
      <c r="I17" s="55">
        <f t="shared" si="1"/>
        <v>5325.2311549161586</v>
      </c>
      <c r="J17" s="79">
        <f>+'[7]Small IND Sales Mod'!$I112</f>
        <v>5204.8754843887173</v>
      </c>
      <c r="K17" s="59">
        <f t="shared" si="2"/>
        <v>2.3123640688126113E-2</v>
      </c>
      <c r="L17" s="38">
        <f t="shared" si="3"/>
        <v>120.35567052744136</v>
      </c>
      <c r="M17" s="38">
        <f>+[8]Data!$Y184</f>
        <v>4712.277</v>
      </c>
      <c r="N17" s="60">
        <f>+'[5]2015 INDUSTRIAL '!$B6</f>
        <v>4554.9814802636556</v>
      </c>
      <c r="O17" s="73">
        <f t="shared" si="4"/>
        <v>4591.9213294725587</v>
      </c>
    </row>
    <row r="18" spans="1:15" x14ac:dyDescent="0.3">
      <c r="A18" s="49">
        <v>2015</v>
      </c>
      <c r="B18" s="49">
        <v>4</v>
      </c>
      <c r="C18" s="50">
        <f>+[2]Economics!$D425</f>
        <v>93.362064780759866</v>
      </c>
      <c r="D18" s="18">
        <f>+'[3]Daily Actuals vs Daily Normals'!$B$134</f>
        <v>192.47769777510175</v>
      </c>
      <c r="E18" s="18">
        <f>+'[3]Daily Actuals vs Daily Normals'!$D$134</f>
        <v>7.0583324857793769E-2</v>
      </c>
      <c r="F18">
        <f>+BX!H185</f>
        <v>-1.54494656479478E-2</v>
      </c>
      <c r="G18" s="53">
        <f t="shared" si="0"/>
        <v>0.59645921948360581</v>
      </c>
      <c r="H18" s="54">
        <f>+'[4]INDUSTRIAL_Sales Mod BILLED WN'!$AU224</f>
        <v>9651</v>
      </c>
      <c r="I18" s="55">
        <f t="shared" si="1"/>
        <v>5756.4279272362801</v>
      </c>
      <c r="J18" s="79">
        <f>+'[7]Small IND Sales Mod'!$I113</f>
        <v>5301.6798318983201</v>
      </c>
      <c r="K18" s="59">
        <f t="shared" si="2"/>
        <v>8.5774341294980294E-2</v>
      </c>
      <c r="L18" s="38">
        <f t="shared" si="3"/>
        <v>454.74809533795997</v>
      </c>
      <c r="M18" s="38">
        <f>+[8]Data!$Y185</f>
        <v>5340.6959999999999</v>
      </c>
      <c r="N18" s="60">
        <f>+'[5]2015 INDUSTRIAL '!$B7</f>
        <v>4978.5711763138534</v>
      </c>
      <c r="O18" s="73">
        <f t="shared" si="4"/>
        <v>4885.9479046620399</v>
      </c>
    </row>
    <row r="19" spans="1:15" x14ac:dyDescent="0.3">
      <c r="A19" s="49">
        <v>2015</v>
      </c>
      <c r="B19" s="49">
        <v>5</v>
      </c>
      <c r="C19" s="50">
        <f>+[2]Economics!$D426</f>
        <v>93.360397665093913</v>
      </c>
    </row>
    <row r="20" spans="1:15" x14ac:dyDescent="0.3">
      <c r="A20" s="49">
        <v>2015</v>
      </c>
      <c r="B20" s="49">
        <v>6</v>
      </c>
      <c r="C20" s="50">
        <f>+[2]Economics!$D427</f>
        <v>93.369581393290005</v>
      </c>
    </row>
    <row r="21" spans="1:15" x14ac:dyDescent="0.3">
      <c r="A21" s="49">
        <v>2015</v>
      </c>
      <c r="B21" s="49">
        <v>7</v>
      </c>
      <c r="C21" s="50">
        <f>+[2]Economics!$D428</f>
        <v>93.376495483379372</v>
      </c>
    </row>
    <row r="22" spans="1:15" x14ac:dyDescent="0.3">
      <c r="A22" s="49">
        <v>2015</v>
      </c>
      <c r="B22" s="49">
        <v>8</v>
      </c>
      <c r="C22" s="50">
        <f>+[2]Economics!$D429</f>
        <v>93.376662898252476</v>
      </c>
    </row>
    <row r="23" spans="1:15" x14ac:dyDescent="0.3">
      <c r="A23" s="49">
        <v>2015</v>
      </c>
      <c r="B23" s="49">
        <v>9</v>
      </c>
      <c r="C23" s="50">
        <f>+[2]Economics!$D430</f>
        <v>93.396700633623638</v>
      </c>
    </row>
    <row r="24" spans="1:15" x14ac:dyDescent="0.3">
      <c r="A24" s="49">
        <v>2015</v>
      </c>
      <c r="B24" s="49">
        <v>10</v>
      </c>
      <c r="C24" s="50">
        <f>+[2]Economics!$D431</f>
        <v>93.46780501952324</v>
      </c>
    </row>
    <row r="25" spans="1:15" x14ac:dyDescent="0.3">
      <c r="A25" s="49">
        <v>2015</v>
      </c>
      <c r="B25" s="49">
        <v>11</v>
      </c>
      <c r="C25" s="50">
        <f>+[2]Economics!$D432</f>
        <v>93.612433632792843</v>
      </c>
    </row>
    <row r="26" spans="1:15" x14ac:dyDescent="0.3">
      <c r="A26" s="49">
        <v>2015</v>
      </c>
      <c r="B26" s="49">
        <v>12</v>
      </c>
      <c r="C26" s="50">
        <f>+[2]Economics!$D433</f>
        <v>93.778699571480757</v>
      </c>
    </row>
    <row r="28" spans="1:15" x14ac:dyDescent="0.3">
      <c r="B28" s="51" t="s">
        <v>75</v>
      </c>
      <c r="I28" s="60">
        <f>SUM(I15:I27)</f>
        <v>21002.566271992386</v>
      </c>
      <c r="J28" s="60">
        <f>SUM(J15:J27)</f>
        <v>20651.687676662448</v>
      </c>
      <c r="K28" s="59">
        <f t="shared" ref="K28" si="5">+I28/J28-1</f>
        <v>1.699031095296144E-2</v>
      </c>
      <c r="L28" s="60">
        <f>SUM(L15:L27)</f>
        <v>350.87859532993934</v>
      </c>
      <c r="M28" s="60">
        <f>SUM(M15:M27)</f>
        <v>18670.665000000001</v>
      </c>
      <c r="N28" s="60">
        <f>SUM(N15:N27)</f>
        <v>18257.412041967858</v>
      </c>
    </row>
    <row r="29" spans="1:15" x14ac:dyDescent="0.3">
      <c r="N29" s="58">
        <f>+N28/I28-1</f>
        <v>-0.13070565732175699</v>
      </c>
    </row>
  </sheetData>
  <mergeCells count="1">
    <mergeCell ref="C13:E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/>
  </sheetViews>
  <sheetFormatPr defaultRowHeight="14.4" x14ac:dyDescent="0.3"/>
  <cols>
    <col min="1" max="1" width="19.6640625" bestFit="1" customWidth="1"/>
    <col min="2" max="2" width="6.33203125" bestFit="1" customWidth="1"/>
    <col min="3" max="4" width="7.5546875" bestFit="1" customWidth="1"/>
    <col min="5" max="5" width="6.5546875" bestFit="1" customWidth="1"/>
    <col min="6" max="6" width="7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82" customFormat="1" x14ac:dyDescent="0.3">
      <c r="A1" s="82" t="s">
        <v>89</v>
      </c>
    </row>
    <row r="2" spans="1:13" s="82" customFormat="1" x14ac:dyDescent="0.3">
      <c r="A2" s="82" t="s">
        <v>88</v>
      </c>
    </row>
    <row r="3" spans="1:13" s="82" customFormat="1" x14ac:dyDescent="0.3"/>
    <row r="4" spans="1:13" x14ac:dyDescent="0.3">
      <c r="A4" s="4" t="s">
        <v>13</v>
      </c>
      <c r="B4" s="4" t="s">
        <v>59</v>
      </c>
      <c r="C4" s="4" t="s">
        <v>15</v>
      </c>
      <c r="D4" s="4" t="s">
        <v>60</v>
      </c>
      <c r="E4" s="4" t="s">
        <v>61</v>
      </c>
      <c r="F4" s="4" t="s">
        <v>62</v>
      </c>
      <c r="G4" s="4" t="s">
        <v>44</v>
      </c>
      <c r="H4" s="4" t="s">
        <v>45</v>
      </c>
      <c r="I4" s="4" t="s">
        <v>46</v>
      </c>
      <c r="J4" s="4" t="s">
        <v>63</v>
      </c>
      <c r="K4" s="4" t="s">
        <v>64</v>
      </c>
      <c r="L4" s="4" t="s">
        <v>17</v>
      </c>
      <c r="M4" s="4" t="s">
        <v>18</v>
      </c>
    </row>
    <row r="5" spans="1:13" x14ac:dyDescent="0.3">
      <c r="A5" s="1" t="s">
        <v>58</v>
      </c>
      <c r="B5" s="7">
        <v>171</v>
      </c>
      <c r="C5" s="2">
        <v>0.58043072855981004</v>
      </c>
      <c r="D5" s="2">
        <v>8.1421116453157E-2</v>
      </c>
      <c r="E5" s="2">
        <v>0.41559440559440602</v>
      </c>
      <c r="F5" s="2">
        <v>0.78251833582137997</v>
      </c>
      <c r="G5" s="5">
        <v>0.32706732129754601</v>
      </c>
      <c r="H5" s="5">
        <v>2.5826736144113598</v>
      </c>
      <c r="I5" s="13">
        <v>4.28963077960434</v>
      </c>
      <c r="J5" s="14">
        <v>0.117089650992621</v>
      </c>
      <c r="K5" s="5">
        <v>1</v>
      </c>
    </row>
    <row r="6" spans="1:13" x14ac:dyDescent="0.3">
      <c r="A6" s="1" t="s">
        <v>8</v>
      </c>
      <c r="B6" s="7">
        <v>171</v>
      </c>
      <c r="C6" s="2">
        <v>86.320017821346397</v>
      </c>
      <c r="D6" s="2">
        <v>4.1329424168937097</v>
      </c>
      <c r="E6" s="2">
        <v>77.803910190158206</v>
      </c>
      <c r="F6" s="2">
        <v>91.267600315894001</v>
      </c>
      <c r="G6" s="5">
        <v>-0.73849950191357105</v>
      </c>
      <c r="H6" s="5">
        <v>2.1136855594339301</v>
      </c>
      <c r="I6" s="13">
        <v>21.140440332143999</v>
      </c>
      <c r="J6" s="14">
        <v>2.56691630948691E-5</v>
      </c>
      <c r="K6" s="5">
        <v>0.18033053008828401</v>
      </c>
    </row>
    <row r="7" spans="1:13" x14ac:dyDescent="0.3">
      <c r="A7" s="1" t="s">
        <v>9</v>
      </c>
      <c r="B7" s="7">
        <v>171</v>
      </c>
      <c r="C7" s="2">
        <v>164.780773913464</v>
      </c>
      <c r="D7" s="2">
        <v>115.00435502353901</v>
      </c>
      <c r="E7" s="2">
        <v>7.42548173876561</v>
      </c>
      <c r="F7" s="2">
        <v>370.40277656987001</v>
      </c>
      <c r="G7" s="5">
        <v>0.20686519192518599</v>
      </c>
      <c r="H7" s="5">
        <v>1.5440482046600801</v>
      </c>
      <c r="I7" s="13">
        <v>16.3231502837309</v>
      </c>
      <c r="J7" s="14">
        <v>2.8541247540805599E-4</v>
      </c>
      <c r="K7" s="5">
        <v>0.74580874158509602</v>
      </c>
    </row>
    <row r="8" spans="1:13" x14ac:dyDescent="0.3">
      <c r="A8" s="1" t="s">
        <v>10</v>
      </c>
      <c r="B8" s="7">
        <v>171</v>
      </c>
      <c r="C8" s="2">
        <v>31.3610344518146</v>
      </c>
      <c r="D8" s="2">
        <v>53.693731316624699</v>
      </c>
      <c r="E8" s="2">
        <v>0</v>
      </c>
      <c r="F8" s="2">
        <v>288.02701803775398</v>
      </c>
      <c r="G8" s="5">
        <v>2.5691804327904801</v>
      </c>
      <c r="H8" s="5">
        <v>10.556996423848</v>
      </c>
      <c r="I8" s="13">
        <v>595.015499761775</v>
      </c>
      <c r="J8" s="14">
        <v>0</v>
      </c>
      <c r="K8" s="5">
        <v>-0.337107909063323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defaultRowHeight="14.4" x14ac:dyDescent="0.3"/>
  <cols>
    <col min="1" max="1" width="19.6640625" bestFit="1" customWidth="1"/>
    <col min="2" max="2" width="8.88671875" bestFit="1" customWidth="1"/>
    <col min="3" max="3" width="19.6640625" bestFit="1" customWidth="1"/>
    <col min="4" max="4" width="10.88671875" bestFit="1" customWidth="1"/>
    <col min="5" max="5" width="11" bestFit="1" customWidth="1"/>
  </cols>
  <sheetData>
    <row r="1" spans="1:5" s="82" customFormat="1" x14ac:dyDescent="0.3">
      <c r="A1" s="82" t="s">
        <v>90</v>
      </c>
    </row>
    <row r="2" spans="1:5" s="82" customFormat="1" x14ac:dyDescent="0.3">
      <c r="A2" s="82" t="s">
        <v>88</v>
      </c>
    </row>
    <row r="3" spans="1:5" s="82" customFormat="1" x14ac:dyDescent="0.3"/>
    <row r="4" spans="1:5" x14ac:dyDescent="0.3">
      <c r="A4" s="4"/>
      <c r="B4" s="4" t="s">
        <v>58</v>
      </c>
      <c r="C4" s="4" t="s">
        <v>8</v>
      </c>
      <c r="D4" s="4" t="s">
        <v>9</v>
      </c>
      <c r="E4" s="4" t="s">
        <v>10</v>
      </c>
    </row>
    <row r="5" spans="1:5" x14ac:dyDescent="0.3">
      <c r="A5" s="12" t="s">
        <v>58</v>
      </c>
      <c r="B5" s="5">
        <v>1</v>
      </c>
      <c r="C5" s="5">
        <v>0.18033053008828401</v>
      </c>
      <c r="D5" s="5">
        <v>0.74580874158509602</v>
      </c>
      <c r="E5" s="5">
        <v>-0.337107909063323</v>
      </c>
    </row>
    <row r="6" spans="1:5" x14ac:dyDescent="0.3">
      <c r="A6" s="12" t="s">
        <v>8</v>
      </c>
      <c r="B6" s="5">
        <v>0.18033053008828401</v>
      </c>
      <c r="C6" s="5">
        <v>1</v>
      </c>
      <c r="D6" s="5">
        <v>-1.5882526328194799E-2</v>
      </c>
      <c r="E6" s="5">
        <v>-7.3558797669498197E-3</v>
      </c>
    </row>
    <row r="7" spans="1:5" x14ac:dyDescent="0.3">
      <c r="A7" s="12" t="s">
        <v>9</v>
      </c>
      <c r="B7" s="5">
        <v>0.74580874158509602</v>
      </c>
      <c r="C7" s="5">
        <v>-1.5882526328194799E-2</v>
      </c>
      <c r="D7" s="5">
        <v>1</v>
      </c>
      <c r="E7" s="5">
        <v>-0.66037861469005299</v>
      </c>
    </row>
    <row r="8" spans="1:5" x14ac:dyDescent="0.3">
      <c r="A8" s="12" t="s">
        <v>10</v>
      </c>
      <c r="B8" s="5">
        <v>-0.337107909063323</v>
      </c>
      <c r="C8" s="5">
        <v>-7.3558797669498197E-3</v>
      </c>
      <c r="D8" s="5">
        <v>-0.66037861469005299</v>
      </c>
      <c r="E8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"/>
    </sheetView>
  </sheetViews>
  <sheetFormatPr defaultRowHeight="14.4" x14ac:dyDescent="0.3"/>
  <cols>
    <col min="1" max="1" width="30" bestFit="1" customWidth="1"/>
    <col min="2" max="2" width="10.88671875" bestFit="1" customWidth="1"/>
    <col min="3" max="3" width="8.554687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82" customFormat="1" x14ac:dyDescent="0.3">
      <c r="A1" s="82" t="s">
        <v>91</v>
      </c>
    </row>
    <row r="2" spans="1:7" s="82" customFormat="1" x14ac:dyDescent="0.3">
      <c r="A2" s="82" t="s">
        <v>88</v>
      </c>
    </row>
    <row r="3" spans="1:7" s="82" customFormat="1" x14ac:dyDescent="0.3"/>
    <row r="4" spans="1:7" x14ac:dyDescent="0.3">
      <c r="A4" s="4" t="s">
        <v>13</v>
      </c>
      <c r="B4" s="4" t="s">
        <v>14</v>
      </c>
      <c r="C4" s="4" t="s">
        <v>48</v>
      </c>
      <c r="D4" s="4" t="s">
        <v>49</v>
      </c>
      <c r="E4" s="4" t="s">
        <v>50</v>
      </c>
      <c r="F4" s="4" t="s">
        <v>17</v>
      </c>
      <c r="G4" s="4" t="s">
        <v>18</v>
      </c>
    </row>
    <row r="5" spans="1:7" x14ac:dyDescent="0.3">
      <c r="A5" s="1" t="s">
        <v>7</v>
      </c>
      <c r="B5" s="11">
        <v>0.19002703338028518</v>
      </c>
      <c r="C5" s="11">
        <v>0.12506173394386133</v>
      </c>
      <c r="D5" s="5">
        <v>1.5194658460883483</v>
      </c>
      <c r="E5" s="6">
        <v>0.13058143902082817</v>
      </c>
      <c r="F5" s="1"/>
      <c r="G5" s="1" t="s">
        <v>51</v>
      </c>
    </row>
    <row r="6" spans="1:7" x14ac:dyDescent="0.3">
      <c r="A6" s="1" t="s">
        <v>52</v>
      </c>
      <c r="B6" s="11">
        <v>3.4716216941334923E-3</v>
      </c>
      <c r="C6" s="11">
        <v>1.4509411218816216E-3</v>
      </c>
      <c r="D6" s="5">
        <v>2.3926688972957049</v>
      </c>
      <c r="E6" s="6">
        <v>1.7846846008296648E-2</v>
      </c>
      <c r="F6" s="1"/>
      <c r="G6" s="1"/>
    </row>
    <row r="7" spans="1:7" x14ac:dyDescent="0.3">
      <c r="A7" s="1" t="s">
        <v>53</v>
      </c>
      <c r="B7" s="11">
        <v>5.0784508623093097E-4</v>
      </c>
      <c r="C7" s="11">
        <v>5.0344567866509815E-5</v>
      </c>
      <c r="D7" s="5">
        <v>10.08738594355399</v>
      </c>
      <c r="E7" s="6">
        <v>4.8060259631700254E-15</v>
      </c>
      <c r="F7" s="1"/>
      <c r="G7" s="1"/>
    </row>
    <row r="8" spans="1:7" x14ac:dyDescent="0.3">
      <c r="A8" s="1" t="s">
        <v>54</v>
      </c>
      <c r="B8" s="11">
        <v>2.1292883536890952E-4</v>
      </c>
      <c r="C8" s="11">
        <v>5.2450461948518189E-5</v>
      </c>
      <c r="D8" s="5">
        <v>4.0596179224866695</v>
      </c>
      <c r="E8" s="6">
        <v>8.1402644283382414E-5</v>
      </c>
      <c r="F8" s="1"/>
      <c r="G8" s="1"/>
    </row>
    <row r="9" spans="1:7" x14ac:dyDescent="0.3">
      <c r="A9" s="1" t="s">
        <v>55</v>
      </c>
      <c r="B9" s="11">
        <v>0.69085173008620337</v>
      </c>
      <c r="C9" s="11">
        <v>7.4824757494333136E-2</v>
      </c>
      <c r="D9" s="5">
        <v>9.2329297577546452</v>
      </c>
      <c r="E9" s="6">
        <v>9.7045433786929934E-14</v>
      </c>
      <c r="F9" s="1"/>
      <c r="G9" s="1"/>
    </row>
    <row r="10" spans="1:7" x14ac:dyDescent="0.3">
      <c r="A10" s="1" t="s">
        <v>56</v>
      </c>
      <c r="B10" s="11">
        <v>0.30262583896621414</v>
      </c>
      <c r="C10" s="11">
        <v>7.5434181919620341E-2</v>
      </c>
      <c r="D10" s="5">
        <v>4.0117865835501494</v>
      </c>
      <c r="E10" s="6">
        <v>9.7314934535156465E-5</v>
      </c>
      <c r="F10" s="1"/>
      <c r="G10" s="1"/>
    </row>
    <row r="11" spans="1:7" x14ac:dyDescent="0.3">
      <c r="A11" s="1" t="s">
        <v>57</v>
      </c>
      <c r="B11" s="11">
        <v>0.41619885266918116</v>
      </c>
      <c r="C11" s="11">
        <v>7.5880787277903566E-2</v>
      </c>
      <c r="D11" s="5">
        <v>5.4849042504647025</v>
      </c>
      <c r="E11" s="6">
        <v>2.7748151782242962E-7</v>
      </c>
      <c r="F11" s="1"/>
      <c r="G1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2" sqref="A2"/>
    </sheetView>
  </sheetViews>
  <sheetFormatPr defaultRowHeight="14.4" x14ac:dyDescent="0.3"/>
  <cols>
    <col min="1" max="1" width="28.33203125" customWidth="1"/>
    <col min="2" max="4" width="11.44140625" customWidth="1"/>
  </cols>
  <sheetData>
    <row r="1" spans="1:2" s="82" customFormat="1" x14ac:dyDescent="0.3">
      <c r="A1" s="82" t="s">
        <v>92</v>
      </c>
    </row>
    <row r="2" spans="1:2" s="82" customFormat="1" x14ac:dyDescent="0.3">
      <c r="A2" s="82" t="s">
        <v>88</v>
      </c>
    </row>
    <row r="3" spans="1:2" s="82" customFormat="1" x14ac:dyDescent="0.3"/>
    <row r="4" spans="1:2" x14ac:dyDescent="0.3">
      <c r="A4" s="3" t="s">
        <v>22</v>
      </c>
    </row>
    <row r="5" spans="1:2" x14ac:dyDescent="0.3">
      <c r="A5" t="s">
        <v>23</v>
      </c>
      <c r="B5" s="7">
        <v>20</v>
      </c>
    </row>
    <row r="6" spans="1:2" x14ac:dyDescent="0.3">
      <c r="A6" t="s">
        <v>24</v>
      </c>
      <c r="B6" s="7">
        <v>171</v>
      </c>
    </row>
    <row r="7" spans="1:2" x14ac:dyDescent="0.3">
      <c r="A7" t="s">
        <v>26</v>
      </c>
      <c r="B7" s="7">
        <v>164</v>
      </c>
    </row>
    <row r="8" spans="1:2" x14ac:dyDescent="0.3">
      <c r="A8" s="19" t="s">
        <v>28</v>
      </c>
      <c r="B8" s="20">
        <v>0.84952268819753773</v>
      </c>
    </row>
    <row r="9" spans="1:2" x14ac:dyDescent="0.3">
      <c r="A9" s="19" t="s">
        <v>29</v>
      </c>
      <c r="B9" s="20">
        <v>0.84401742069256958</v>
      </c>
    </row>
    <row r="10" spans="1:2" x14ac:dyDescent="0.3">
      <c r="A10" t="s">
        <v>30</v>
      </c>
      <c r="B10" s="2">
        <v>-6.834177980183016</v>
      </c>
    </row>
    <row r="11" spans="1:2" x14ac:dyDescent="0.3">
      <c r="A11" t="s">
        <v>31</v>
      </c>
      <c r="B11" s="2">
        <v>-6.705571869682907</v>
      </c>
    </row>
    <row r="12" spans="1:2" x14ac:dyDescent="0.3">
      <c r="A12" t="s">
        <v>32</v>
      </c>
      <c r="B12" s="5">
        <v>154.31088270114046</v>
      </c>
    </row>
    <row r="13" spans="1:2" x14ac:dyDescent="0.3">
      <c r="A13" t="s">
        <v>33</v>
      </c>
      <c r="B13" s="9">
        <v>0</v>
      </c>
    </row>
    <row r="14" spans="1:2" x14ac:dyDescent="0.3">
      <c r="A14" t="s">
        <v>34</v>
      </c>
      <c r="B14" s="8">
        <v>348.68372807714786</v>
      </c>
    </row>
    <row r="15" spans="1:2" x14ac:dyDescent="0.3">
      <c r="A15" t="s">
        <v>35</v>
      </c>
      <c r="B15" s="8">
        <v>0.95741011124614639</v>
      </c>
    </row>
    <row r="16" spans="1:2" x14ac:dyDescent="0.3">
      <c r="A16" t="s">
        <v>36</v>
      </c>
      <c r="B16" s="8">
        <v>0.16958758351526984</v>
      </c>
    </row>
    <row r="17" spans="1:5" x14ac:dyDescent="0.3">
      <c r="A17" t="s">
        <v>37</v>
      </c>
      <c r="B17" s="8">
        <v>1.0340706311906698E-3</v>
      </c>
    </row>
    <row r="18" spans="1:5" x14ac:dyDescent="0.3">
      <c r="A18" t="s">
        <v>38</v>
      </c>
      <c r="B18" s="8">
        <v>3.2156968625644267E-2</v>
      </c>
    </row>
    <row r="19" spans="1:5" x14ac:dyDescent="0.3">
      <c r="A19" t="s">
        <v>25</v>
      </c>
      <c r="B19" s="8">
        <v>2.4825694258583733E-2</v>
      </c>
    </row>
    <row r="20" spans="1:5" x14ac:dyDescent="0.3">
      <c r="A20" s="19" t="s">
        <v>27</v>
      </c>
      <c r="B20" s="21">
        <v>4.3581193641399521E-2</v>
      </c>
    </row>
    <row r="21" spans="1:5" x14ac:dyDescent="0.3">
      <c r="A21" s="19" t="s">
        <v>39</v>
      </c>
      <c r="B21" s="20">
        <v>1.9088671886730046</v>
      </c>
    </row>
    <row r="22" spans="1:5" x14ac:dyDescent="0.3">
      <c r="A22" t="s">
        <v>40</v>
      </c>
      <c r="B22" s="1" t="s">
        <v>41</v>
      </c>
    </row>
    <row r="23" spans="1:5" x14ac:dyDescent="0.3">
      <c r="A23" t="s">
        <v>42</v>
      </c>
      <c r="B23" s="10">
        <v>105.36922766687255</v>
      </c>
    </row>
    <row r="24" spans="1:5" x14ac:dyDescent="0.3">
      <c r="A24" t="s">
        <v>43</v>
      </c>
      <c r="B24" s="9">
        <v>3.5962266151101652E-12</v>
      </c>
    </row>
    <row r="25" spans="1:5" x14ac:dyDescent="0.3">
      <c r="A25" t="s">
        <v>44</v>
      </c>
      <c r="B25" s="5">
        <v>-0.19951821407797873</v>
      </c>
    </row>
    <row r="26" spans="1:5" x14ac:dyDescent="0.3">
      <c r="A26" t="s">
        <v>45</v>
      </c>
      <c r="B26" s="5">
        <v>3.8117208698659777</v>
      </c>
    </row>
    <row r="27" spans="1:5" x14ac:dyDescent="0.3">
      <c r="A27" t="s">
        <v>46</v>
      </c>
      <c r="B27" s="5">
        <v>5.8291109961965395</v>
      </c>
    </row>
    <row r="28" spans="1:5" x14ac:dyDescent="0.3">
      <c r="A28" t="s">
        <v>47</v>
      </c>
      <c r="B28" s="9">
        <v>5.4228130183511393E-2</v>
      </c>
    </row>
    <row r="30" spans="1:5" x14ac:dyDescent="0.3">
      <c r="A30" s="4" t="s">
        <v>13</v>
      </c>
      <c r="B30" s="4" t="s">
        <v>14</v>
      </c>
      <c r="C30" s="4" t="s">
        <v>48</v>
      </c>
      <c r="D30" s="4" t="s">
        <v>49</v>
      </c>
      <c r="E30" s="4" t="s">
        <v>50</v>
      </c>
    </row>
    <row r="31" spans="1:5" x14ac:dyDescent="0.3">
      <c r="A31" s="1" t="s">
        <v>7</v>
      </c>
      <c r="B31" s="11">
        <v>0.19002703338028518</v>
      </c>
      <c r="C31" s="11">
        <v>0.12506173394386133</v>
      </c>
      <c r="D31" s="5">
        <v>1.5194658460883483</v>
      </c>
      <c r="E31" s="6">
        <v>0.13058143902082817</v>
      </c>
    </row>
    <row r="32" spans="1:5" x14ac:dyDescent="0.3">
      <c r="A32" s="1" t="s">
        <v>52</v>
      </c>
      <c r="B32" s="11">
        <v>3.4716216941334923E-3</v>
      </c>
      <c r="C32" s="11">
        <v>1.4509411218816216E-3</v>
      </c>
      <c r="D32" s="5">
        <v>2.3926688972957049</v>
      </c>
      <c r="E32" s="6">
        <v>1.7846846008296648E-2</v>
      </c>
    </row>
    <row r="33" spans="1:5" x14ac:dyDescent="0.3">
      <c r="A33" s="1" t="s">
        <v>53</v>
      </c>
      <c r="B33" s="11">
        <v>5.0784508623093097E-4</v>
      </c>
      <c r="C33" s="11">
        <v>5.0344567866509815E-5</v>
      </c>
      <c r="D33" s="5">
        <v>10.08738594355399</v>
      </c>
      <c r="E33" s="6">
        <v>4.8060259631700254E-15</v>
      </c>
    </row>
    <row r="34" spans="1:5" x14ac:dyDescent="0.3">
      <c r="A34" s="1" t="s">
        <v>54</v>
      </c>
      <c r="B34" s="11">
        <v>2.1292883536890952E-4</v>
      </c>
      <c r="C34" s="11">
        <v>5.2450461948518189E-5</v>
      </c>
      <c r="D34" s="5">
        <v>4.0596179224866695</v>
      </c>
      <c r="E34" s="6">
        <v>8.1402644283382414E-5</v>
      </c>
    </row>
    <row r="35" spans="1:5" x14ac:dyDescent="0.3">
      <c r="A35" s="1" t="s">
        <v>55</v>
      </c>
      <c r="B35" s="11">
        <v>0.69085173008620337</v>
      </c>
      <c r="C35" s="11">
        <v>7.4824757494333136E-2</v>
      </c>
      <c r="D35" s="5">
        <v>9.2329297577546452</v>
      </c>
      <c r="E35" s="6">
        <v>9.7045433786929934E-14</v>
      </c>
    </row>
    <row r="36" spans="1:5" x14ac:dyDescent="0.3">
      <c r="A36" s="1" t="s">
        <v>56</v>
      </c>
      <c r="B36" s="11">
        <v>0.30262583896621414</v>
      </c>
      <c r="C36" s="11">
        <v>7.5434181919620341E-2</v>
      </c>
      <c r="D36" s="5">
        <v>4.0117865835501494</v>
      </c>
      <c r="E36" s="6">
        <v>9.7314934535156465E-5</v>
      </c>
    </row>
    <row r="37" spans="1:5" x14ac:dyDescent="0.3">
      <c r="A37" s="1" t="s">
        <v>57</v>
      </c>
      <c r="B37" s="11">
        <v>0.41619885266918116</v>
      </c>
      <c r="C37" s="11">
        <v>7.5880787277903566E-2</v>
      </c>
      <c r="D37" s="5">
        <v>5.4849042504647025</v>
      </c>
      <c r="E37" s="6">
        <v>2.7748151782242962E-7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3"/>
  <sheetViews>
    <sheetView workbookViewId="0">
      <pane xSplit="2" ySplit="4" topLeftCell="C5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11.33203125" customWidth="1"/>
    <col min="2" max="2" width="6.88671875" bestFit="1" customWidth="1"/>
    <col min="3" max="4" width="12.5546875" style="16" customWidth="1"/>
    <col min="5" max="5" width="6.33203125" bestFit="1" customWidth="1"/>
    <col min="6" max="6" width="7.88671875" bestFit="1" customWidth="1"/>
    <col min="7" max="7" width="8.6640625" bestFit="1" customWidth="1"/>
  </cols>
  <sheetData>
    <row r="1" spans="1:7" s="82" customFormat="1" x14ac:dyDescent="0.3">
      <c r="A1" s="82" t="s">
        <v>93</v>
      </c>
      <c r="C1" s="83"/>
      <c r="D1" s="83"/>
    </row>
    <row r="2" spans="1:7" s="82" customFormat="1" x14ac:dyDescent="0.3">
      <c r="A2" s="82" t="s">
        <v>88</v>
      </c>
      <c r="C2" s="83"/>
      <c r="D2" s="83"/>
    </row>
    <row r="3" spans="1:7" s="82" customFormat="1" x14ac:dyDescent="0.3">
      <c r="C3" s="83"/>
      <c r="D3" s="83"/>
    </row>
    <row r="4" spans="1:7" x14ac:dyDescent="0.3">
      <c r="A4" s="4" t="s">
        <v>0</v>
      </c>
      <c r="B4" s="4" t="s">
        <v>1</v>
      </c>
      <c r="C4" s="15" t="s">
        <v>2</v>
      </c>
      <c r="D4" s="15" t="s">
        <v>3</v>
      </c>
      <c r="E4" s="4" t="s">
        <v>19</v>
      </c>
      <c r="F4" s="4" t="s">
        <v>20</v>
      </c>
      <c r="G4" s="4" t="s">
        <v>21</v>
      </c>
    </row>
    <row r="5" spans="1:7" x14ac:dyDescent="0.3">
      <c r="A5" s="1">
        <v>2000</v>
      </c>
      <c r="B5" s="1">
        <v>4</v>
      </c>
      <c r="C5" s="16">
        <v>0.49572570499681901</v>
      </c>
      <c r="D5" s="16">
        <v>0.51297340780492495</v>
      </c>
      <c r="E5" s="2">
        <v>-1.72477028081061E-2</v>
      </c>
      <c r="F5" s="6">
        <v>-3.4792835300353903E-2</v>
      </c>
      <c r="G5" s="5">
        <v>-0.53635972373190599</v>
      </c>
    </row>
    <row r="6" spans="1:7" x14ac:dyDescent="0.3">
      <c r="A6" s="1">
        <v>2000</v>
      </c>
      <c r="B6" s="1">
        <v>5</v>
      </c>
      <c r="C6" s="16">
        <v>0.51783901060070803</v>
      </c>
      <c r="D6" s="16">
        <v>0.545951382438568</v>
      </c>
      <c r="E6" s="2">
        <v>-2.81123718378599E-2</v>
      </c>
      <c r="F6" s="6">
        <v>-5.4287860246852997E-2</v>
      </c>
      <c r="G6" s="5">
        <v>-0.87422331890578298</v>
      </c>
    </row>
    <row r="7" spans="1:7" x14ac:dyDescent="0.3">
      <c r="A7" s="1">
        <v>2000</v>
      </c>
      <c r="B7" s="1">
        <v>6</v>
      </c>
      <c r="C7" s="16">
        <v>0.58780262603566802</v>
      </c>
      <c r="D7" s="16">
        <v>0.57195728146815505</v>
      </c>
      <c r="E7" s="2">
        <v>1.5845344567513599E-2</v>
      </c>
      <c r="F7" s="6">
        <v>2.6956913538103401E-2</v>
      </c>
      <c r="G7" s="5">
        <v>0.492749946426151</v>
      </c>
    </row>
    <row r="8" spans="1:7" x14ac:dyDescent="0.3">
      <c r="A8" s="1">
        <v>2000</v>
      </c>
      <c r="B8" s="1">
        <v>7</v>
      </c>
      <c r="C8" s="16">
        <v>0.59268372611909204</v>
      </c>
      <c r="D8" s="16">
        <v>0.61132754055493999</v>
      </c>
      <c r="E8" s="2">
        <v>-1.86438144358477E-2</v>
      </c>
      <c r="F8" s="6">
        <v>-3.1456599218486897E-2</v>
      </c>
      <c r="G8" s="5">
        <v>-0.57977524725324403</v>
      </c>
    </row>
    <row r="9" spans="1:7" x14ac:dyDescent="0.3">
      <c r="A9" s="1">
        <v>2000</v>
      </c>
      <c r="B9" s="1">
        <v>8</v>
      </c>
      <c r="C9" s="16">
        <v>0.59922798072221795</v>
      </c>
      <c r="D9" s="16">
        <v>0.609758100029408</v>
      </c>
      <c r="E9" s="2">
        <v>-1.05301193071894E-2</v>
      </c>
      <c r="F9" s="6">
        <v>-1.75728097584795E-2</v>
      </c>
      <c r="G9" s="5">
        <v>-0.32745994903238201</v>
      </c>
    </row>
    <row r="10" spans="1:7" x14ac:dyDescent="0.3">
      <c r="A10" s="1">
        <v>2000</v>
      </c>
      <c r="B10" s="1">
        <v>9</v>
      </c>
      <c r="C10" s="16">
        <v>0.61524640714385204</v>
      </c>
      <c r="D10" s="16">
        <v>0.59846919295710599</v>
      </c>
      <c r="E10" s="2">
        <v>1.6777214186745999E-2</v>
      </c>
      <c r="F10" s="6">
        <v>2.7269097376172599E-2</v>
      </c>
      <c r="G10" s="5">
        <v>0.52172872331525399</v>
      </c>
    </row>
    <row r="11" spans="1:7" x14ac:dyDescent="0.3">
      <c r="A11" s="1">
        <v>2000</v>
      </c>
      <c r="B11" s="1">
        <v>10</v>
      </c>
      <c r="C11" s="16">
        <v>0.56307006726457398</v>
      </c>
      <c r="D11" s="16">
        <v>0.54274099211834403</v>
      </c>
      <c r="E11" s="2">
        <v>2.03290751462297E-2</v>
      </c>
      <c r="F11" s="6">
        <v>3.6103988345517098E-2</v>
      </c>
      <c r="G11" s="5">
        <v>0.63218257239638798</v>
      </c>
    </row>
    <row r="12" spans="1:7" x14ac:dyDescent="0.3">
      <c r="A12" s="1">
        <v>2000</v>
      </c>
      <c r="B12" s="1">
        <v>11</v>
      </c>
      <c r="C12" s="16">
        <v>0.52537475233512698</v>
      </c>
      <c r="D12" s="16">
        <v>0.52351896307894097</v>
      </c>
      <c r="E12" s="2">
        <v>1.8557892561864599E-3</v>
      </c>
      <c r="F12" s="6">
        <v>3.5323152624636999E-3</v>
      </c>
      <c r="G12" s="5">
        <v>5.7710329533565502E-2</v>
      </c>
    </row>
    <row r="13" spans="1:7" x14ac:dyDescent="0.3">
      <c r="A13" s="1">
        <v>2000</v>
      </c>
      <c r="B13" s="1">
        <v>12</v>
      </c>
      <c r="C13" s="16">
        <v>0.52000536173863499</v>
      </c>
      <c r="D13" s="16">
        <v>0.50504297303349099</v>
      </c>
      <c r="E13" s="2">
        <v>1.4962388705143799E-2</v>
      </c>
      <c r="F13" s="6">
        <v>2.8773527748093101E-2</v>
      </c>
      <c r="G13" s="5">
        <v>0.46529226306523502</v>
      </c>
    </row>
    <row r="14" spans="1:7" x14ac:dyDescent="0.3">
      <c r="A14" s="1">
        <v>2001</v>
      </c>
      <c r="B14" s="1">
        <v>1</v>
      </c>
      <c r="C14" s="16">
        <v>0.57639611946806302</v>
      </c>
      <c r="D14" s="16">
        <v>0.54327043087716897</v>
      </c>
      <c r="E14" s="2">
        <v>3.3125688590893702E-2</v>
      </c>
      <c r="F14" s="6">
        <v>5.7470353238089703E-2</v>
      </c>
      <c r="G14" s="5">
        <v>1.0301247289981501</v>
      </c>
    </row>
    <row r="15" spans="1:7" x14ac:dyDescent="0.3">
      <c r="A15" s="1">
        <v>2001</v>
      </c>
      <c r="B15" s="1">
        <v>2</v>
      </c>
      <c r="C15" s="16">
        <v>0.50589455807428296</v>
      </c>
      <c r="D15" s="16">
        <v>0.524953539960061</v>
      </c>
      <c r="E15" s="2">
        <v>-1.9058981885777902E-2</v>
      </c>
      <c r="F15" s="6">
        <v>-3.7673822699985197E-2</v>
      </c>
      <c r="G15" s="5">
        <v>-0.59268589983257702</v>
      </c>
    </row>
    <row r="16" spans="1:7" x14ac:dyDescent="0.3">
      <c r="A16" s="1">
        <v>2001</v>
      </c>
      <c r="B16" s="1">
        <v>3</v>
      </c>
      <c r="C16" s="16">
        <v>0.50126329647182799</v>
      </c>
      <c r="D16" s="16">
        <v>0.50876826348451398</v>
      </c>
      <c r="E16" s="2">
        <v>-7.5049670126863298E-3</v>
      </c>
      <c r="F16" s="6">
        <v>-1.4972105608989299E-2</v>
      </c>
      <c r="G16" s="5">
        <v>-0.233385400845941</v>
      </c>
    </row>
    <row r="17" spans="1:7" x14ac:dyDescent="0.3">
      <c r="A17" s="1">
        <v>2001</v>
      </c>
      <c r="B17" s="1">
        <v>4</v>
      </c>
      <c r="C17" s="16">
        <v>0.51139349775784804</v>
      </c>
      <c r="D17" s="16">
        <v>0.50571595146721304</v>
      </c>
      <c r="E17" s="2">
        <v>5.6775462906349904E-3</v>
      </c>
      <c r="F17" s="6">
        <v>1.11021088760956E-2</v>
      </c>
      <c r="G17" s="5">
        <v>0.17655726062771099</v>
      </c>
    </row>
    <row r="18" spans="1:7" x14ac:dyDescent="0.3">
      <c r="A18" s="1">
        <v>2001</v>
      </c>
      <c r="B18" s="1">
        <v>5</v>
      </c>
      <c r="C18" s="16">
        <v>0.52762485909671497</v>
      </c>
      <c r="D18" s="16">
        <v>0.51804443822013302</v>
      </c>
      <c r="E18" s="2">
        <v>9.5804208765819503E-3</v>
      </c>
      <c r="F18" s="6">
        <v>1.8157637403558798E-2</v>
      </c>
      <c r="G18" s="5">
        <v>0.29792674141995601</v>
      </c>
    </row>
    <row r="19" spans="1:7" x14ac:dyDescent="0.3">
      <c r="A19" s="1">
        <v>2001</v>
      </c>
      <c r="B19" s="1">
        <v>6</v>
      </c>
      <c r="C19" s="16">
        <v>0.59998699531226496</v>
      </c>
      <c r="D19" s="16">
        <v>0.60365109277166895</v>
      </c>
      <c r="E19" s="2">
        <v>-3.6640974594045498E-3</v>
      </c>
      <c r="F19" s="6">
        <v>-6.1069614642190002E-3</v>
      </c>
      <c r="G19" s="5">
        <v>-0.113944118988956</v>
      </c>
    </row>
    <row r="20" spans="1:7" x14ac:dyDescent="0.3">
      <c r="A20" s="1">
        <v>2001</v>
      </c>
      <c r="B20" s="1">
        <v>7</v>
      </c>
      <c r="C20" s="16">
        <v>0.61279887005649902</v>
      </c>
      <c r="D20" s="16">
        <v>0.59245897709574602</v>
      </c>
      <c r="E20" s="2">
        <v>2.0339892960753399E-2</v>
      </c>
      <c r="F20" s="6">
        <v>3.3191792535254103E-2</v>
      </c>
      <c r="G20" s="5">
        <v>0.63251897893550102</v>
      </c>
    </row>
    <row r="21" spans="1:7" x14ac:dyDescent="0.3">
      <c r="A21" s="1">
        <v>2001</v>
      </c>
      <c r="B21" s="1">
        <v>8</v>
      </c>
      <c r="C21" s="16">
        <v>0.61711392501330797</v>
      </c>
      <c r="D21" s="16">
        <v>0.63170018309319198</v>
      </c>
      <c r="E21" s="2">
        <v>-1.45862580798846E-2</v>
      </c>
      <c r="F21" s="6">
        <v>-2.3636248492642599E-2</v>
      </c>
      <c r="G21" s="5">
        <v>-0.45359555652433098</v>
      </c>
    </row>
    <row r="22" spans="1:7" x14ac:dyDescent="0.3">
      <c r="A22" s="1">
        <v>2001</v>
      </c>
      <c r="B22" s="1">
        <v>9</v>
      </c>
      <c r="C22" s="16">
        <v>0.64833806491214496</v>
      </c>
      <c r="D22" s="16">
        <v>0.58620250483050895</v>
      </c>
      <c r="E22" s="2">
        <v>6.2135560081635503E-2</v>
      </c>
      <c r="F22" s="6">
        <v>9.5838210718131103E-2</v>
      </c>
      <c r="G22" s="5">
        <v>1.93225800618794</v>
      </c>
    </row>
    <row r="23" spans="1:7" x14ac:dyDescent="0.3">
      <c r="A23" s="1">
        <v>2001</v>
      </c>
      <c r="B23" s="1">
        <v>10</v>
      </c>
      <c r="C23" s="16">
        <v>0.60649755575924302</v>
      </c>
      <c r="D23" s="16">
        <v>0.60079457196350305</v>
      </c>
      <c r="E23" s="2">
        <v>5.7029837957391898E-3</v>
      </c>
      <c r="F23" s="6">
        <v>9.4031439064909701E-3</v>
      </c>
      <c r="G23" s="5">
        <v>0.177348302389151</v>
      </c>
    </row>
    <row r="24" spans="1:7" x14ac:dyDescent="0.3">
      <c r="A24" s="1">
        <v>2001</v>
      </c>
      <c r="B24" s="1">
        <v>11</v>
      </c>
      <c r="C24" s="16">
        <v>0.51271975299229799</v>
      </c>
      <c r="D24" s="16">
        <v>0.53248521531856297</v>
      </c>
      <c r="E24" s="2">
        <v>-1.97654623262652E-2</v>
      </c>
      <c r="F24" s="6">
        <v>-3.8550225948798401E-2</v>
      </c>
      <c r="G24" s="5">
        <v>-0.61465564607053202</v>
      </c>
    </row>
    <row r="25" spans="1:7" x14ac:dyDescent="0.3">
      <c r="A25" s="1">
        <v>2001</v>
      </c>
      <c r="B25" s="1">
        <v>12</v>
      </c>
      <c r="C25" s="16">
        <v>0.53458187647912103</v>
      </c>
      <c r="D25" s="16">
        <v>0.50552936025901396</v>
      </c>
      <c r="E25" s="2">
        <v>2.90525162201077E-2</v>
      </c>
      <c r="F25" s="6">
        <v>5.4346242359457203E-2</v>
      </c>
      <c r="G25" s="5">
        <v>0.90345941989504497</v>
      </c>
    </row>
    <row r="26" spans="1:7" x14ac:dyDescent="0.3">
      <c r="A26" s="1">
        <v>2002</v>
      </c>
      <c r="B26" s="1">
        <v>1</v>
      </c>
      <c r="C26" s="16">
        <v>0.53945345897494601</v>
      </c>
      <c r="D26" s="16">
        <v>0.54325578347401904</v>
      </c>
      <c r="E26" s="2">
        <v>-3.8023244990731402E-3</v>
      </c>
      <c r="F26" s="6">
        <v>-7.0484755187188997E-3</v>
      </c>
      <c r="G26" s="5">
        <v>-0.118242628630141</v>
      </c>
    </row>
    <row r="27" spans="1:7" x14ac:dyDescent="0.3">
      <c r="A27" s="1">
        <v>2002</v>
      </c>
      <c r="B27" s="1">
        <v>2</v>
      </c>
      <c r="C27" s="16">
        <v>0.49001550387596998</v>
      </c>
      <c r="D27" s="16">
        <v>0.50521650508457705</v>
      </c>
      <c r="E27" s="2">
        <v>-1.5201001208607101E-2</v>
      </c>
      <c r="F27" s="6">
        <v>-3.1021469909357599E-2</v>
      </c>
      <c r="G27" s="5">
        <v>-0.47271250550914101</v>
      </c>
    </row>
    <row r="28" spans="1:7" x14ac:dyDescent="0.3">
      <c r="A28" s="1">
        <v>2002</v>
      </c>
      <c r="B28" s="1">
        <v>3</v>
      </c>
      <c r="C28" s="16">
        <v>0.488900243309003</v>
      </c>
      <c r="D28" s="16">
        <v>0.50352145267786197</v>
      </c>
      <c r="E28" s="2">
        <v>-1.46212093688593E-2</v>
      </c>
      <c r="F28" s="6">
        <v>-2.99063245906756E-2</v>
      </c>
      <c r="G28" s="5">
        <v>-0.454682452785655</v>
      </c>
    </row>
    <row r="29" spans="1:7" x14ac:dyDescent="0.3">
      <c r="A29" s="1">
        <v>2002</v>
      </c>
      <c r="B29" s="1">
        <v>4</v>
      </c>
      <c r="C29" s="16">
        <v>0.53322444905167599</v>
      </c>
      <c r="D29" s="16">
        <v>0.52867452124558301</v>
      </c>
      <c r="E29" s="2">
        <v>4.5499278060930903E-3</v>
      </c>
      <c r="F29" s="6">
        <v>8.5328566876200201E-3</v>
      </c>
      <c r="G29" s="5">
        <v>0.14149119150692099</v>
      </c>
    </row>
    <row r="30" spans="1:7" x14ac:dyDescent="0.3">
      <c r="A30" s="1">
        <v>2002</v>
      </c>
      <c r="B30" s="1">
        <v>5</v>
      </c>
      <c r="C30" s="16">
        <v>0.57232783646173602</v>
      </c>
      <c r="D30" s="16">
        <v>0.58322157645713602</v>
      </c>
      <c r="E30" s="2">
        <v>-1.0893739995399601E-2</v>
      </c>
      <c r="F30" s="6">
        <v>-1.9034090780464499E-2</v>
      </c>
      <c r="G30" s="5">
        <v>-0.33876762832402402</v>
      </c>
    </row>
    <row r="31" spans="1:7" x14ac:dyDescent="0.3">
      <c r="A31" s="1">
        <v>2002</v>
      </c>
      <c r="B31" s="1">
        <v>6</v>
      </c>
      <c r="C31" s="16">
        <v>0.59289429239236802</v>
      </c>
      <c r="D31" s="16">
        <v>0.58078368202252495</v>
      </c>
      <c r="E31" s="2">
        <v>1.2110610369842401E-2</v>
      </c>
      <c r="F31" s="6">
        <v>2.0426255616284101E-2</v>
      </c>
      <c r="G31" s="5">
        <v>0.37660920439448797</v>
      </c>
    </row>
    <row r="32" spans="1:7" x14ac:dyDescent="0.3">
      <c r="A32" s="1">
        <v>2002</v>
      </c>
      <c r="B32" s="1">
        <v>7</v>
      </c>
      <c r="C32" s="16">
        <v>0.65038331393092796</v>
      </c>
      <c r="D32" s="16">
        <v>0.62482500136913</v>
      </c>
      <c r="E32" s="2">
        <v>2.5558312561798299E-2</v>
      </c>
      <c r="F32" s="6">
        <v>3.9297306702601897E-2</v>
      </c>
      <c r="G32" s="5">
        <v>0.79479856634920099</v>
      </c>
    </row>
    <row r="33" spans="1:7" x14ac:dyDescent="0.3">
      <c r="A33" s="1">
        <v>2002</v>
      </c>
      <c r="B33" s="1">
        <v>8</v>
      </c>
      <c r="C33" s="16">
        <v>0.62486623516720796</v>
      </c>
      <c r="D33" s="16">
        <v>0.65028626551491797</v>
      </c>
      <c r="E33" s="2">
        <v>-2.5420030347709701E-2</v>
      </c>
      <c r="F33" s="6">
        <v>-4.0680755203403703E-2</v>
      </c>
      <c r="G33" s="5">
        <v>-0.79049834092377502</v>
      </c>
    </row>
    <row r="34" spans="1:7" x14ac:dyDescent="0.3">
      <c r="A34" s="1">
        <v>2002</v>
      </c>
      <c r="B34" s="1">
        <v>9</v>
      </c>
      <c r="C34" s="16">
        <v>0.61666441294074803</v>
      </c>
      <c r="D34" s="16">
        <v>0.643166070358278</v>
      </c>
      <c r="E34" s="2">
        <v>-2.6501657417530699E-2</v>
      </c>
      <c r="F34" s="6">
        <v>-4.2975817740397403E-2</v>
      </c>
      <c r="G34" s="5">
        <v>-0.82413419393009701</v>
      </c>
    </row>
    <row r="35" spans="1:7" x14ac:dyDescent="0.3">
      <c r="A35" s="1">
        <v>2002</v>
      </c>
      <c r="B35" s="1">
        <v>10</v>
      </c>
      <c r="C35" s="16">
        <v>0.60551376538379398</v>
      </c>
      <c r="D35" s="16">
        <v>0.58346384575327503</v>
      </c>
      <c r="E35" s="2">
        <v>2.2049919630519499E-2</v>
      </c>
      <c r="F35" s="6">
        <v>3.6415224378166799E-2</v>
      </c>
      <c r="G35" s="5">
        <v>0.68569646247486504</v>
      </c>
    </row>
    <row r="36" spans="1:7" x14ac:dyDescent="0.3">
      <c r="A36" s="1">
        <v>2002</v>
      </c>
      <c r="B36" s="1">
        <v>11</v>
      </c>
      <c r="C36" s="16">
        <v>0.56774909913092697</v>
      </c>
      <c r="D36" s="16">
        <v>0.53725165256310403</v>
      </c>
      <c r="E36" s="2">
        <v>3.0497446567822498E-2</v>
      </c>
      <c r="F36" s="6">
        <v>5.3716415604192103E-2</v>
      </c>
      <c r="G36" s="5">
        <v>0.94839308153883795</v>
      </c>
    </row>
    <row r="37" spans="1:7" x14ac:dyDescent="0.3">
      <c r="A37" s="1">
        <v>2002</v>
      </c>
      <c r="B37" s="1">
        <v>12</v>
      </c>
      <c r="C37" s="16">
        <v>0.50265360896986899</v>
      </c>
      <c r="D37" s="16">
        <v>0.54037165553779598</v>
      </c>
      <c r="E37" s="2">
        <v>-3.7718046567927398E-2</v>
      </c>
      <c r="F37" s="6">
        <v>-7.5037850907359996E-2</v>
      </c>
      <c r="G37" s="5">
        <v>-1.17293539098858</v>
      </c>
    </row>
    <row r="38" spans="1:7" x14ac:dyDescent="0.3">
      <c r="A38" s="1">
        <v>2003</v>
      </c>
      <c r="B38" s="1">
        <v>1</v>
      </c>
      <c r="C38" s="16">
        <v>0.54324350534437704</v>
      </c>
      <c r="D38" s="16">
        <v>0.51442307870989301</v>
      </c>
      <c r="E38" s="2">
        <v>2.8820426634484302E-2</v>
      </c>
      <c r="F38" s="6">
        <v>5.3052501044102099E-2</v>
      </c>
      <c r="G38" s="5">
        <v>0.89624202361850702</v>
      </c>
    </row>
    <row r="39" spans="1:7" x14ac:dyDescent="0.3">
      <c r="A39" s="1">
        <v>2003</v>
      </c>
      <c r="B39" s="1">
        <v>2</v>
      </c>
      <c r="C39" s="16">
        <v>0.52280363406763097</v>
      </c>
      <c r="D39" s="16">
        <v>0.50651685593815998</v>
      </c>
      <c r="E39" s="2">
        <v>1.6286778129470499E-2</v>
      </c>
      <c r="F39" s="6">
        <v>3.11527638068477E-2</v>
      </c>
      <c r="G39" s="5">
        <v>0.506477408336379</v>
      </c>
    </row>
    <row r="40" spans="1:7" x14ac:dyDescent="0.3">
      <c r="A40" s="1">
        <v>2003</v>
      </c>
      <c r="B40" s="1">
        <v>3</v>
      </c>
      <c r="C40" s="16">
        <v>0.494089002345798</v>
      </c>
      <c r="D40" s="16">
        <v>0.54560791011796095</v>
      </c>
      <c r="E40" s="2">
        <v>-5.1518907772162698E-2</v>
      </c>
      <c r="F40" s="6">
        <v>-0.104270500916971</v>
      </c>
      <c r="G40" s="5">
        <v>-1.60210710070096</v>
      </c>
    </row>
    <row r="41" spans="1:7" x14ac:dyDescent="0.3">
      <c r="A41" s="1">
        <v>2003</v>
      </c>
      <c r="B41" s="1">
        <v>4</v>
      </c>
      <c r="C41" s="16">
        <v>0.51650549526033895</v>
      </c>
      <c r="D41" s="16">
        <v>0.49534735340216601</v>
      </c>
      <c r="E41" s="2">
        <v>2.1158141858173201E-2</v>
      </c>
      <c r="F41" s="6">
        <v>4.0964020813580498E-2</v>
      </c>
      <c r="G41" s="5">
        <v>0.65796444013383204</v>
      </c>
    </row>
    <row r="42" spans="1:7" x14ac:dyDescent="0.3">
      <c r="A42" s="1">
        <v>2003</v>
      </c>
      <c r="B42" s="1">
        <v>5</v>
      </c>
      <c r="C42" s="16">
        <v>0.54755736924437004</v>
      </c>
      <c r="D42" s="16">
        <v>0.58261449155318501</v>
      </c>
      <c r="E42" s="2">
        <v>-3.5057122308814997E-2</v>
      </c>
      <c r="F42" s="6">
        <v>-6.40245648728896E-2</v>
      </c>
      <c r="G42" s="5">
        <v>-1.0901874090475701</v>
      </c>
    </row>
    <row r="43" spans="1:7" x14ac:dyDescent="0.3">
      <c r="A43" s="1">
        <v>2003</v>
      </c>
      <c r="B43" s="1">
        <v>6</v>
      </c>
      <c r="C43" s="16">
        <v>0.61099329309188299</v>
      </c>
      <c r="D43" s="16">
        <v>0.58678183500254399</v>
      </c>
      <c r="E43" s="2">
        <v>2.4211458089339E-2</v>
      </c>
      <c r="F43" s="6">
        <v>3.9626389296057302E-2</v>
      </c>
      <c r="G43" s="5">
        <v>0.75291481517418402</v>
      </c>
    </row>
    <row r="44" spans="1:7" x14ac:dyDescent="0.3">
      <c r="A44" s="1">
        <v>2003</v>
      </c>
      <c r="B44" s="1">
        <v>7</v>
      </c>
      <c r="C44" s="16">
        <v>0.60910599786267505</v>
      </c>
      <c r="D44" s="16">
        <v>0.65772808511913505</v>
      </c>
      <c r="E44" s="2">
        <v>-4.8622087256459202E-2</v>
      </c>
      <c r="F44" s="6">
        <v>-7.9825329954181803E-2</v>
      </c>
      <c r="G44" s="5">
        <v>-1.5120233446906599</v>
      </c>
    </row>
    <row r="45" spans="1:7" x14ac:dyDescent="0.3">
      <c r="A45" s="1">
        <v>2003</v>
      </c>
      <c r="B45" s="1">
        <v>8</v>
      </c>
      <c r="C45" s="16">
        <v>0.61872023220529004</v>
      </c>
      <c r="D45" s="16">
        <v>0.59293841244664602</v>
      </c>
      <c r="E45" s="2">
        <v>2.5781819758643999E-2</v>
      </c>
      <c r="F45" s="6">
        <v>4.1669592194763801E-2</v>
      </c>
      <c r="G45" s="5">
        <v>0.80174907214617697</v>
      </c>
    </row>
    <row r="46" spans="1:7" x14ac:dyDescent="0.3">
      <c r="A46" s="1">
        <v>2003</v>
      </c>
      <c r="B46" s="1">
        <v>9</v>
      </c>
      <c r="C46" s="16">
        <v>0.632189899122232</v>
      </c>
      <c r="D46" s="16">
        <v>0.60892727908140798</v>
      </c>
      <c r="E46" s="2">
        <v>2.3262620040824598E-2</v>
      </c>
      <c r="F46" s="6">
        <v>3.6796886620813901E-2</v>
      </c>
      <c r="G46" s="5">
        <v>0.72340836325826097</v>
      </c>
    </row>
    <row r="47" spans="1:7" x14ac:dyDescent="0.3">
      <c r="A47" s="1">
        <v>2003</v>
      </c>
      <c r="B47" s="1">
        <v>10</v>
      </c>
      <c r="C47" s="16">
        <v>0.57354043074542305</v>
      </c>
      <c r="D47" s="16">
        <v>0.61161150002191</v>
      </c>
      <c r="E47" s="2">
        <v>-3.8071069276486701E-2</v>
      </c>
      <c r="F47" s="6">
        <v>-6.6379050605039694E-2</v>
      </c>
      <c r="G47" s="5">
        <v>-1.1839135000469601</v>
      </c>
    </row>
    <row r="48" spans="1:7" x14ac:dyDescent="0.3">
      <c r="A48" s="1">
        <v>2003</v>
      </c>
      <c r="B48" s="1">
        <v>11</v>
      </c>
      <c r="C48" s="16">
        <v>0.53159083688123698</v>
      </c>
      <c r="D48" s="16">
        <v>0.54103520624480606</v>
      </c>
      <c r="E48" s="2">
        <v>-9.4443693635691793E-3</v>
      </c>
      <c r="F48" s="6">
        <v>-1.77662380694481E-2</v>
      </c>
      <c r="G48" s="5">
        <v>-0.29369588512884798</v>
      </c>
    </row>
    <row r="49" spans="1:7" x14ac:dyDescent="0.3">
      <c r="A49" s="1">
        <v>2003</v>
      </c>
      <c r="B49" s="1">
        <v>12</v>
      </c>
      <c r="C49" s="16">
        <v>0.49728238506476902</v>
      </c>
      <c r="D49" s="16">
        <v>0.49276629792754301</v>
      </c>
      <c r="E49" s="2">
        <v>4.5160871372260103E-3</v>
      </c>
      <c r="F49" s="6">
        <v>9.0815345020471804E-3</v>
      </c>
      <c r="G49" s="5">
        <v>0.14043883270839599</v>
      </c>
    </row>
    <row r="50" spans="1:7" x14ac:dyDescent="0.3">
      <c r="A50" s="1">
        <v>2004</v>
      </c>
      <c r="B50" s="1">
        <v>1</v>
      </c>
      <c r="C50" s="16">
        <v>0.510303890306123</v>
      </c>
      <c r="D50" s="16">
        <v>0.52192125386746102</v>
      </c>
      <c r="E50" s="2">
        <v>-1.16173635613381E-2</v>
      </c>
      <c r="F50" s="6">
        <v>-2.27655790638184E-2</v>
      </c>
      <c r="G50" s="5">
        <v>-0.36127048219568902</v>
      </c>
    </row>
    <row r="51" spans="1:7" x14ac:dyDescent="0.3">
      <c r="A51" s="1">
        <v>2004</v>
      </c>
      <c r="B51" s="1">
        <v>2</v>
      </c>
      <c r="C51" s="16">
        <v>0.46138274195599699</v>
      </c>
      <c r="D51" s="16">
        <v>0.51427714803275604</v>
      </c>
      <c r="E51" s="2">
        <v>-5.28944060767585E-2</v>
      </c>
      <c r="F51" s="6">
        <v>-0.11464322625618099</v>
      </c>
      <c r="G51" s="5">
        <v>-1.6448816022595101</v>
      </c>
    </row>
    <row r="52" spans="1:7" x14ac:dyDescent="0.3">
      <c r="A52" s="1">
        <v>2004</v>
      </c>
      <c r="B52" s="1">
        <v>3</v>
      </c>
      <c r="C52" s="16">
        <v>0.45727911507761798</v>
      </c>
      <c r="D52" s="16">
        <v>0.46100502059154602</v>
      </c>
      <c r="E52" s="2">
        <v>-3.7259055139275401E-3</v>
      </c>
      <c r="F52" s="6">
        <v>-8.1479896874256108E-3</v>
      </c>
      <c r="G52" s="5">
        <v>-0.115866192404599</v>
      </c>
    </row>
    <row r="53" spans="1:7" x14ac:dyDescent="0.3">
      <c r="A53" s="1">
        <v>2004</v>
      </c>
      <c r="B53" s="1">
        <v>4</v>
      </c>
      <c r="C53" s="16">
        <v>0.45491866058214198</v>
      </c>
      <c r="D53" s="16">
        <v>0.50597775861013705</v>
      </c>
      <c r="E53" s="2">
        <v>-5.1059098027995201E-2</v>
      </c>
      <c r="F53" s="6">
        <v>-0.11223786239644901</v>
      </c>
      <c r="G53" s="5">
        <v>-1.58780818622552</v>
      </c>
    </row>
    <row r="54" spans="1:7" x14ac:dyDescent="0.3">
      <c r="A54" s="1">
        <v>2004</v>
      </c>
      <c r="B54" s="1">
        <v>5</v>
      </c>
      <c r="C54" s="16">
        <v>0.50199131238447403</v>
      </c>
      <c r="D54" s="16">
        <v>0.50180442151410198</v>
      </c>
      <c r="E54" s="2">
        <v>1.8689087037249101E-4</v>
      </c>
      <c r="F54" s="6">
        <v>3.7229901347247198E-4</v>
      </c>
      <c r="G54" s="5">
        <v>5.8118311010028302E-3</v>
      </c>
    </row>
    <row r="55" spans="1:7" x14ac:dyDescent="0.3">
      <c r="A55" s="1">
        <v>2004</v>
      </c>
      <c r="B55" s="1">
        <v>6</v>
      </c>
      <c r="C55" s="16">
        <v>0.60325948286376496</v>
      </c>
      <c r="D55" s="16">
        <v>0.63432067790755098</v>
      </c>
      <c r="E55" s="2">
        <v>-3.1061195043786901E-2</v>
      </c>
      <c r="F55" s="6">
        <v>-5.1488946176750802E-2</v>
      </c>
      <c r="G55" s="5">
        <v>-0.96592422642153197</v>
      </c>
    </row>
    <row r="56" spans="1:7" x14ac:dyDescent="0.3">
      <c r="A56" s="1">
        <v>2004</v>
      </c>
      <c r="B56" s="1">
        <v>7</v>
      </c>
      <c r="C56" s="16">
        <v>0.626181743032595</v>
      </c>
      <c r="D56" s="16">
        <v>0.60303912831378703</v>
      </c>
      <c r="E56" s="2">
        <v>2.3142614718807301E-2</v>
      </c>
      <c r="F56" s="6">
        <v>3.69583032024021E-2</v>
      </c>
      <c r="G56" s="5">
        <v>0.71967650272705497</v>
      </c>
    </row>
    <row r="57" spans="1:7" x14ac:dyDescent="0.3">
      <c r="A57" s="1">
        <v>2004</v>
      </c>
      <c r="B57" s="1">
        <v>8</v>
      </c>
      <c r="C57" s="16">
        <v>0.523204045176906</v>
      </c>
      <c r="D57" s="16">
        <v>0.64394211875518104</v>
      </c>
      <c r="E57" s="2">
        <v>-0.120738073578275</v>
      </c>
      <c r="F57" s="6">
        <v>-0.23076670505758701</v>
      </c>
      <c r="G57" s="5">
        <v>-3.7546472425261599</v>
      </c>
    </row>
    <row r="58" spans="1:7" x14ac:dyDescent="0.3">
      <c r="A58" s="1">
        <v>2004</v>
      </c>
      <c r="B58" s="1">
        <v>9</v>
      </c>
      <c r="C58" s="16">
        <v>0.59327177537291398</v>
      </c>
      <c r="D58" s="16">
        <v>0.57327243132370498</v>
      </c>
      <c r="E58" s="2">
        <v>1.9999344049209802E-2</v>
      </c>
      <c r="F58" s="6">
        <v>3.3710257051481597E-2</v>
      </c>
      <c r="G58" s="5">
        <v>0.62192877326318796</v>
      </c>
    </row>
    <row r="59" spans="1:7" x14ac:dyDescent="0.3">
      <c r="A59" s="1">
        <v>2004</v>
      </c>
      <c r="B59" s="1">
        <v>10</v>
      </c>
      <c r="C59" s="16">
        <v>0.58710807322224801</v>
      </c>
      <c r="D59" s="16">
        <v>0.55146257297813595</v>
      </c>
      <c r="E59" s="2">
        <v>3.5645500244112602E-2</v>
      </c>
      <c r="F59" s="6">
        <v>6.0713694581779498E-2</v>
      </c>
      <c r="G59" s="5">
        <v>1.1084844675218</v>
      </c>
    </row>
    <row r="60" spans="1:7" x14ac:dyDescent="0.3">
      <c r="A60" s="1">
        <v>2004</v>
      </c>
      <c r="B60" s="1">
        <v>11</v>
      </c>
      <c r="C60" s="16">
        <v>0.54383517145784499</v>
      </c>
      <c r="D60" s="16">
        <v>0.553604487585866</v>
      </c>
      <c r="E60" s="2">
        <v>-9.7693161280208995E-3</v>
      </c>
      <c r="F60" s="6">
        <v>-1.7963744606352999E-2</v>
      </c>
      <c r="G60" s="5">
        <v>-0.30380090367815799</v>
      </c>
    </row>
    <row r="61" spans="1:7" x14ac:dyDescent="0.3">
      <c r="A61" s="1">
        <v>2004</v>
      </c>
      <c r="B61" s="1">
        <v>12</v>
      </c>
      <c r="C61" s="16">
        <v>0.518020883534137</v>
      </c>
      <c r="D61" s="16">
        <v>0.52198161661352505</v>
      </c>
      <c r="E61" s="2">
        <v>-3.9607330793878202E-3</v>
      </c>
      <c r="F61" s="6">
        <v>-7.6458946063451801E-3</v>
      </c>
      <c r="G61" s="5">
        <v>-0.12316873289571401</v>
      </c>
    </row>
    <row r="62" spans="1:7" x14ac:dyDescent="0.3">
      <c r="A62" s="1">
        <v>2005</v>
      </c>
      <c r="B62" s="1">
        <v>1</v>
      </c>
      <c r="C62" s="16">
        <v>0.49582995265096202</v>
      </c>
      <c r="D62" s="16">
        <v>0.50974853949997601</v>
      </c>
      <c r="E62" s="2">
        <v>-1.3918586849014E-2</v>
      </c>
      <c r="F62" s="6">
        <v>-2.807129092262E-2</v>
      </c>
      <c r="G62" s="5">
        <v>-0.43283267807508302</v>
      </c>
    </row>
    <row r="63" spans="1:7" x14ac:dyDescent="0.3">
      <c r="A63" s="1">
        <v>2005</v>
      </c>
      <c r="B63" s="1">
        <v>2</v>
      </c>
      <c r="C63" s="16">
        <v>0.44496271167113299</v>
      </c>
      <c r="D63" s="16">
        <v>0.477124988307772</v>
      </c>
      <c r="E63" s="2">
        <v>-3.2162276636639502E-2</v>
      </c>
      <c r="F63" s="6">
        <v>-7.2280835658899506E-2</v>
      </c>
      <c r="G63" s="5">
        <v>-1.00016506565208</v>
      </c>
    </row>
    <row r="64" spans="1:7" x14ac:dyDescent="0.3">
      <c r="A64" s="1">
        <v>2005</v>
      </c>
      <c r="B64" s="1">
        <v>3</v>
      </c>
      <c r="C64" s="16">
        <v>0.43739106680184697</v>
      </c>
      <c r="D64" s="16">
        <v>0.48704218815382599</v>
      </c>
      <c r="E64" s="2">
        <v>-4.9651121351979202E-2</v>
      </c>
      <c r="F64" s="6">
        <v>-0.113516541878696</v>
      </c>
      <c r="G64" s="5">
        <v>-1.54402368985688</v>
      </c>
    </row>
    <row r="65" spans="1:7" x14ac:dyDescent="0.3">
      <c r="A65" s="1">
        <v>2005</v>
      </c>
      <c r="B65" s="1">
        <v>4</v>
      </c>
      <c r="C65" s="16">
        <v>0.42729331256259001</v>
      </c>
      <c r="D65" s="16">
        <v>0.45590913434060498</v>
      </c>
      <c r="E65" s="2">
        <v>-2.8615821778015998E-2</v>
      </c>
      <c r="F65" s="6">
        <v>-6.6969973403982003E-2</v>
      </c>
      <c r="G65" s="5">
        <v>-0.88987933256854501</v>
      </c>
    </row>
    <row r="66" spans="1:7" x14ac:dyDescent="0.3">
      <c r="A66" s="1">
        <v>2005</v>
      </c>
      <c r="B66" s="1">
        <v>5</v>
      </c>
      <c r="C66" s="16">
        <v>0.45440738924309398</v>
      </c>
      <c r="D66" s="16">
        <v>0.516526646814087</v>
      </c>
      <c r="E66" s="2">
        <v>-6.2119257570993E-2</v>
      </c>
      <c r="F66" s="6">
        <v>-0.136703889596657</v>
      </c>
      <c r="G66" s="5">
        <v>-1.9317510395384301</v>
      </c>
    </row>
    <row r="67" spans="1:7" x14ac:dyDescent="0.3">
      <c r="A67" s="1">
        <v>2005</v>
      </c>
      <c r="B67" s="1">
        <v>6</v>
      </c>
      <c r="C67" s="16">
        <v>0.54029119965678096</v>
      </c>
      <c r="D67" s="16">
        <v>0.54425853932470702</v>
      </c>
      <c r="E67" s="2">
        <v>-3.9673396679256196E-3</v>
      </c>
      <c r="F67" s="6">
        <v>-7.3429655534753497E-3</v>
      </c>
      <c r="G67" s="5">
        <v>-0.123374181009145</v>
      </c>
    </row>
    <row r="68" spans="1:7" x14ac:dyDescent="0.3">
      <c r="A68" s="1">
        <v>2005</v>
      </c>
      <c r="B68" s="1">
        <v>7</v>
      </c>
      <c r="C68" s="16">
        <v>0.59293183520599302</v>
      </c>
      <c r="D68" s="16">
        <v>0.64817780679201298</v>
      </c>
      <c r="E68" s="2">
        <v>-5.5245971586019599E-2</v>
      </c>
      <c r="F68" s="6">
        <v>-9.3174237417740294E-2</v>
      </c>
      <c r="G68" s="5">
        <v>-1.7180093132896399</v>
      </c>
    </row>
    <row r="69" spans="1:7" x14ac:dyDescent="0.3">
      <c r="A69" s="1">
        <v>2005</v>
      </c>
      <c r="B69" s="1">
        <v>8</v>
      </c>
      <c r="C69" s="16">
        <v>0.61369987462124997</v>
      </c>
      <c r="D69" s="16">
        <v>0.58840855480356702</v>
      </c>
      <c r="E69" s="2">
        <v>2.5291319817682699E-2</v>
      </c>
      <c r="F69" s="6">
        <v>4.1211218811624303E-2</v>
      </c>
      <c r="G69" s="5">
        <v>0.78649577054702902</v>
      </c>
    </row>
    <row r="70" spans="1:7" x14ac:dyDescent="0.3">
      <c r="A70" s="1">
        <v>2005</v>
      </c>
      <c r="B70" s="1">
        <v>9</v>
      </c>
      <c r="C70" s="16">
        <v>0.61891115321858903</v>
      </c>
      <c r="D70" s="16">
        <v>0.62826226450668399</v>
      </c>
      <c r="E70" s="2">
        <v>-9.3511112880951801E-3</v>
      </c>
      <c r="F70" s="6">
        <v>-1.5108972005861599E-2</v>
      </c>
      <c r="G70" s="5">
        <v>-0.29079579598923799</v>
      </c>
    </row>
    <row r="71" spans="1:7" x14ac:dyDescent="0.3">
      <c r="A71" s="1">
        <v>2005</v>
      </c>
      <c r="B71" s="1">
        <v>10</v>
      </c>
      <c r="C71" s="16">
        <v>0.57579532902004105</v>
      </c>
      <c r="D71" s="16">
        <v>0.61017110938934704</v>
      </c>
      <c r="E71" s="2">
        <v>-3.4375780369305803E-2</v>
      </c>
      <c r="F71" s="6">
        <v>-5.9701388039758302E-2</v>
      </c>
      <c r="G71" s="5">
        <v>-1.06899940630262</v>
      </c>
    </row>
    <row r="72" spans="1:7" x14ac:dyDescent="0.3">
      <c r="A72" s="1">
        <v>2005</v>
      </c>
      <c r="B72" s="1">
        <v>11</v>
      </c>
      <c r="C72" s="16">
        <v>0.44433739772180197</v>
      </c>
      <c r="D72" s="16">
        <v>0.52447815623455396</v>
      </c>
      <c r="E72" s="2">
        <v>-8.0140758512752E-2</v>
      </c>
      <c r="F72" s="6">
        <v>-0.18036014731969</v>
      </c>
      <c r="G72" s="5">
        <v>-2.49217391868343</v>
      </c>
    </row>
    <row r="73" spans="1:7" x14ac:dyDescent="0.3">
      <c r="A73" s="1">
        <v>2005</v>
      </c>
      <c r="B73" s="1">
        <v>12</v>
      </c>
      <c r="C73" s="16">
        <v>0.46761222892912901</v>
      </c>
      <c r="D73" s="16">
        <v>0.46175902214516201</v>
      </c>
      <c r="E73" s="2">
        <v>5.8532067839677801E-3</v>
      </c>
      <c r="F73" s="6">
        <v>1.25172235066908E-2</v>
      </c>
      <c r="G73" s="5">
        <v>0.182019855543847</v>
      </c>
    </row>
    <row r="74" spans="1:7" x14ac:dyDescent="0.3">
      <c r="A74" s="1">
        <v>2006</v>
      </c>
      <c r="B74" s="1">
        <v>1</v>
      </c>
      <c r="C74" s="16">
        <v>0.45807695782282098</v>
      </c>
      <c r="D74" s="16">
        <v>0.50818168847574596</v>
      </c>
      <c r="E74" s="2">
        <v>-5.0104730652924798E-2</v>
      </c>
      <c r="F74" s="6">
        <v>-0.10938059598340399</v>
      </c>
      <c r="G74" s="5">
        <v>-1.5581297863060299</v>
      </c>
    </row>
    <row r="75" spans="1:7" x14ac:dyDescent="0.3">
      <c r="A75" s="1">
        <v>2006</v>
      </c>
      <c r="B75" s="1">
        <v>2</v>
      </c>
      <c r="C75" s="16">
        <v>0.41559440559440602</v>
      </c>
      <c r="D75" s="16">
        <v>0.48702044849787102</v>
      </c>
      <c r="E75" s="2">
        <v>-7.1426042903464895E-2</v>
      </c>
      <c r="F75" s="6">
        <v>-0.171864784371453</v>
      </c>
      <c r="G75" s="5">
        <v>-2.2211684109585099</v>
      </c>
    </row>
    <row r="76" spans="1:7" x14ac:dyDescent="0.3">
      <c r="A76" s="1">
        <v>2006</v>
      </c>
      <c r="B76" s="1">
        <v>3</v>
      </c>
      <c r="C76" s="16">
        <v>0.41690054144982502</v>
      </c>
      <c r="D76" s="16">
        <v>0.44134982327363398</v>
      </c>
      <c r="E76" s="2">
        <v>-2.4449281823809201E-2</v>
      </c>
      <c r="F76" s="6">
        <v>-5.8645358767785899E-2</v>
      </c>
      <c r="G76" s="5">
        <v>-0.76031052890699302</v>
      </c>
    </row>
    <row r="77" spans="1:7" x14ac:dyDescent="0.3">
      <c r="A77" s="1">
        <v>2006</v>
      </c>
      <c r="B77" s="1">
        <v>4</v>
      </c>
      <c r="C77" s="16">
        <v>0.45292339935030801</v>
      </c>
      <c r="D77" s="16">
        <v>0.499337672883853</v>
      </c>
      <c r="E77" s="2">
        <v>-4.6414273533544402E-2</v>
      </c>
      <c r="F77" s="6">
        <v>-0.102477093477888</v>
      </c>
      <c r="G77" s="5">
        <v>-1.4433659488827</v>
      </c>
    </row>
    <row r="78" spans="1:7" x14ac:dyDescent="0.3">
      <c r="A78" s="1">
        <v>2006</v>
      </c>
      <c r="B78" s="1">
        <v>5</v>
      </c>
      <c r="C78" s="16">
        <v>0.49522722609766201</v>
      </c>
      <c r="D78" s="16">
        <v>0.51009157241734804</v>
      </c>
      <c r="E78" s="2">
        <v>-1.48643463196868E-2</v>
      </c>
      <c r="F78" s="6">
        <v>-3.0015204205989E-2</v>
      </c>
      <c r="G78" s="5">
        <v>-0.46224339404407999</v>
      </c>
    </row>
    <row r="79" spans="1:7" x14ac:dyDescent="0.3">
      <c r="A79" s="1">
        <v>2006</v>
      </c>
      <c r="B79" s="1">
        <v>6</v>
      </c>
      <c r="C79" s="16">
        <v>0.56560509521621405</v>
      </c>
      <c r="D79" s="16">
        <v>0.596555186324632</v>
      </c>
      <c r="E79" s="2">
        <v>-3.0950091108418301E-2</v>
      </c>
      <c r="F79" s="6">
        <v>-5.4720318770443498E-2</v>
      </c>
      <c r="G79" s="5">
        <v>-0.96246917639296603</v>
      </c>
    </row>
    <row r="80" spans="1:7" x14ac:dyDescent="0.3">
      <c r="A80" s="1">
        <v>2006</v>
      </c>
      <c r="B80" s="1">
        <v>7</v>
      </c>
      <c r="C80" s="16">
        <v>0.60553492325126101</v>
      </c>
      <c r="D80" s="16">
        <v>0.58735367219954104</v>
      </c>
      <c r="E80" s="2">
        <v>1.8181251051720099E-2</v>
      </c>
      <c r="F80" s="6">
        <v>3.00251073118964E-2</v>
      </c>
      <c r="G80" s="5">
        <v>0.56539070157319005</v>
      </c>
    </row>
    <row r="81" spans="1:7" x14ac:dyDescent="0.3">
      <c r="A81" s="1">
        <v>2006</v>
      </c>
      <c r="B81" s="1">
        <v>8</v>
      </c>
      <c r="C81" s="16">
        <v>0.64412163892445495</v>
      </c>
      <c r="D81" s="16">
        <v>0.66858099602943599</v>
      </c>
      <c r="E81" s="2">
        <v>-2.44593571049814E-2</v>
      </c>
      <c r="F81" s="6">
        <v>-3.79731957861612E-2</v>
      </c>
      <c r="G81" s="5">
        <v>-0.76062384454595999</v>
      </c>
    </row>
    <row r="82" spans="1:7" x14ac:dyDescent="0.3">
      <c r="A82" s="1">
        <v>2006</v>
      </c>
      <c r="B82" s="1">
        <v>9</v>
      </c>
      <c r="C82" s="16">
        <v>0.63678476582604204</v>
      </c>
      <c r="D82" s="16">
        <v>0.63284030543916903</v>
      </c>
      <c r="E82" s="2">
        <v>3.9444603868733497E-3</v>
      </c>
      <c r="F82" s="6">
        <v>6.1943384932529998E-3</v>
      </c>
      <c r="G82" s="5">
        <v>0.122662693514206</v>
      </c>
    </row>
    <row r="83" spans="1:7" x14ac:dyDescent="0.3">
      <c r="A83" s="1">
        <v>2006</v>
      </c>
      <c r="B83" s="1">
        <v>10</v>
      </c>
      <c r="C83" s="16">
        <v>0.60504052785311901</v>
      </c>
      <c r="D83" s="16">
        <v>0.59063214622017302</v>
      </c>
      <c r="E83" s="2">
        <v>1.4408381632946001E-2</v>
      </c>
      <c r="F83" s="6">
        <v>2.3813911580554199E-2</v>
      </c>
      <c r="G83" s="5">
        <v>0.44806405108271702</v>
      </c>
    </row>
    <row r="84" spans="1:7" x14ac:dyDescent="0.3">
      <c r="A84" s="1">
        <v>2006</v>
      </c>
      <c r="B84" s="1">
        <v>11</v>
      </c>
      <c r="C84" s="16">
        <v>0.50861927248196803</v>
      </c>
      <c r="D84" s="16">
        <v>0.521252056916509</v>
      </c>
      <c r="E84" s="2">
        <v>-1.2632784434541E-2</v>
      </c>
      <c r="F84" s="6">
        <v>-2.4837408092885101E-2</v>
      </c>
      <c r="G84" s="5">
        <v>-0.39284749074471798</v>
      </c>
    </row>
    <row r="85" spans="1:7" x14ac:dyDescent="0.3">
      <c r="A85" s="1">
        <v>2006</v>
      </c>
      <c r="B85" s="1">
        <v>12</v>
      </c>
      <c r="C85" s="16">
        <v>0.48999582990115298</v>
      </c>
      <c r="D85" s="16">
        <v>0.51315515203100803</v>
      </c>
      <c r="E85" s="2">
        <v>-2.31593221298542E-2</v>
      </c>
      <c r="F85" s="6">
        <v>-4.7264324952573697E-2</v>
      </c>
      <c r="G85" s="5">
        <v>-0.72019606075011899</v>
      </c>
    </row>
    <row r="86" spans="1:7" x14ac:dyDescent="0.3">
      <c r="A86" s="1">
        <v>2007</v>
      </c>
      <c r="B86" s="1">
        <v>1</v>
      </c>
      <c r="C86" s="16">
        <v>0.50442712835199099</v>
      </c>
      <c r="D86" s="16">
        <v>0.49052737112568401</v>
      </c>
      <c r="E86" s="2">
        <v>1.38997572263073E-2</v>
      </c>
      <c r="F86" s="6">
        <v>2.7555530710093E-2</v>
      </c>
      <c r="G86" s="5">
        <v>0.432247124662822</v>
      </c>
    </row>
    <row r="87" spans="1:7" x14ac:dyDescent="0.3">
      <c r="A87" s="1">
        <v>2007</v>
      </c>
      <c r="B87" s="1">
        <v>2</v>
      </c>
      <c r="C87" s="16">
        <v>0.45445474441144201</v>
      </c>
      <c r="D87" s="16">
        <v>0.50243004532879998</v>
      </c>
      <c r="E87" s="2">
        <v>-4.7975300917357099E-2</v>
      </c>
      <c r="F87" s="6">
        <v>-0.10556672915691399</v>
      </c>
      <c r="G87" s="5">
        <v>-1.4919099332982</v>
      </c>
    </row>
    <row r="88" spans="1:7" x14ac:dyDescent="0.3">
      <c r="A88" s="1">
        <v>2007</v>
      </c>
      <c r="B88" s="1">
        <v>3</v>
      </c>
      <c r="C88" s="16">
        <v>0.45871876159677499</v>
      </c>
      <c r="D88" s="16">
        <v>0.47779779915388798</v>
      </c>
      <c r="E88" s="2">
        <v>-1.90790375571128E-2</v>
      </c>
      <c r="F88" s="6">
        <v>-4.1592014877917E-2</v>
      </c>
      <c r="G88" s="5">
        <v>-0.59330958024127201</v>
      </c>
    </row>
    <row r="89" spans="1:7" x14ac:dyDescent="0.3">
      <c r="A89" s="1">
        <v>2007</v>
      </c>
      <c r="B89" s="1">
        <v>4</v>
      </c>
      <c r="C89" s="16">
        <v>0.48960593266805702</v>
      </c>
      <c r="D89" s="16">
        <v>0.49714059609355898</v>
      </c>
      <c r="E89" s="2">
        <v>-7.5346634255025703E-3</v>
      </c>
      <c r="F89" s="6">
        <v>-1.53892404539365E-2</v>
      </c>
      <c r="G89" s="5">
        <v>-0.23430888381356599</v>
      </c>
    </row>
    <row r="90" spans="1:7" x14ac:dyDescent="0.3">
      <c r="A90" s="1">
        <v>2007</v>
      </c>
      <c r="B90" s="1">
        <v>5</v>
      </c>
      <c r="C90" s="16">
        <v>0.53138331929233495</v>
      </c>
      <c r="D90" s="16">
        <v>0.55386825311088195</v>
      </c>
      <c r="E90" s="2">
        <v>-2.2484933818546399E-2</v>
      </c>
      <c r="F90" s="6">
        <v>-4.2313962448972897E-2</v>
      </c>
      <c r="G90" s="5">
        <v>-0.69922429817017495</v>
      </c>
    </row>
    <row r="91" spans="1:7" x14ac:dyDescent="0.3">
      <c r="A91" s="1">
        <v>2007</v>
      </c>
      <c r="B91" s="1">
        <v>6</v>
      </c>
      <c r="C91" s="16">
        <v>0.63189755128279901</v>
      </c>
      <c r="D91" s="16">
        <v>0.59394627136737499</v>
      </c>
      <c r="E91" s="2">
        <v>3.79512799154237E-2</v>
      </c>
      <c r="F91" s="6">
        <v>6.0059229282309702E-2</v>
      </c>
      <c r="G91" s="5">
        <v>1.18018835535258</v>
      </c>
    </row>
    <row r="92" spans="1:7" x14ac:dyDescent="0.3">
      <c r="A92" s="1">
        <v>2007</v>
      </c>
      <c r="B92" s="1">
        <v>7</v>
      </c>
      <c r="C92" s="16">
        <v>0.74662956871344899</v>
      </c>
      <c r="D92" s="16">
        <v>0.67847146726535801</v>
      </c>
      <c r="E92" s="2">
        <v>6.81581014480903E-2</v>
      </c>
      <c r="F92" s="6">
        <v>9.1287707189974601E-2</v>
      </c>
      <c r="G92" s="5">
        <v>2.11954373689739</v>
      </c>
    </row>
    <row r="93" spans="1:7" x14ac:dyDescent="0.3">
      <c r="A93" s="1">
        <v>2007</v>
      </c>
      <c r="B93" s="1">
        <v>8</v>
      </c>
      <c r="C93" s="16">
        <v>0.75913632338056802</v>
      </c>
      <c r="D93" s="16">
        <v>0.73631424509576504</v>
      </c>
      <c r="E93" s="2">
        <v>2.2822078284803302E-2</v>
      </c>
      <c r="F93" s="6">
        <v>3.0063214711124001E-2</v>
      </c>
      <c r="G93" s="5">
        <v>0.70970863424618202</v>
      </c>
    </row>
    <row r="94" spans="1:7" x14ac:dyDescent="0.3">
      <c r="A94" s="1">
        <v>2007</v>
      </c>
      <c r="B94" s="1">
        <v>9</v>
      </c>
      <c r="C94" s="16">
        <v>0.78251833582137997</v>
      </c>
      <c r="D94" s="16">
        <v>0.69137774125093798</v>
      </c>
      <c r="E94" s="2">
        <v>9.1140594570442296E-2</v>
      </c>
      <c r="F94" s="6">
        <v>0.116470874097507</v>
      </c>
      <c r="G94" s="5">
        <v>2.8342408649103898</v>
      </c>
    </row>
    <row r="95" spans="1:7" x14ac:dyDescent="0.3">
      <c r="A95" s="1">
        <v>2007</v>
      </c>
      <c r="B95" s="1">
        <v>10</v>
      </c>
      <c r="C95" s="16">
        <v>0.70529191003692304</v>
      </c>
      <c r="D95" s="16">
        <v>0.70426930735281401</v>
      </c>
      <c r="E95" s="2">
        <v>1.0226026841094701E-3</v>
      </c>
      <c r="F95" s="6">
        <v>1.44989992024145E-3</v>
      </c>
      <c r="G95" s="5">
        <v>3.1800344616251502E-2</v>
      </c>
    </row>
    <row r="96" spans="1:7" x14ac:dyDescent="0.3">
      <c r="A96" s="1">
        <v>2007</v>
      </c>
      <c r="B96" s="1">
        <v>11</v>
      </c>
      <c r="C96" s="16">
        <v>0.60425557724484003</v>
      </c>
      <c r="D96" s="16">
        <v>0.58137036086913096</v>
      </c>
      <c r="E96" s="2">
        <v>2.28852163757087E-2</v>
      </c>
      <c r="F96" s="6">
        <v>3.7873405289953699E-2</v>
      </c>
      <c r="G96" s="5">
        <v>0.71167206841314101</v>
      </c>
    </row>
    <row r="97" spans="1:7" x14ac:dyDescent="0.3">
      <c r="A97" s="1">
        <v>2007</v>
      </c>
      <c r="B97" s="1">
        <v>12</v>
      </c>
      <c r="C97" s="16">
        <v>0.55838690909091004</v>
      </c>
      <c r="D97" s="16">
        <v>0.55360030743247801</v>
      </c>
      <c r="E97" s="2">
        <v>4.7866016584315902E-3</v>
      </c>
      <c r="F97" s="6">
        <v>8.5721953371444403E-3</v>
      </c>
      <c r="G97" s="5">
        <v>0.14885114682776401</v>
      </c>
    </row>
    <row r="98" spans="1:7" x14ac:dyDescent="0.3">
      <c r="A98" s="1">
        <v>2008</v>
      </c>
      <c r="B98" s="1">
        <v>1</v>
      </c>
      <c r="C98" s="16">
        <v>0.56120333080999096</v>
      </c>
      <c r="D98" s="16">
        <v>0.54920384948749901</v>
      </c>
      <c r="E98" s="2">
        <v>1.1999481322491999E-2</v>
      </c>
      <c r="F98" s="6">
        <v>2.1381700114240201E-2</v>
      </c>
      <c r="G98" s="5">
        <v>0.37315337344710803</v>
      </c>
    </row>
    <row r="99" spans="1:7" x14ac:dyDescent="0.3">
      <c r="A99" s="1">
        <v>2008</v>
      </c>
      <c r="B99" s="1">
        <v>2</v>
      </c>
      <c r="C99" s="16">
        <v>0.52856499608457497</v>
      </c>
      <c r="D99" s="16">
        <v>0.53364038441855299</v>
      </c>
      <c r="E99" s="2">
        <v>-5.0753883339778004E-3</v>
      </c>
      <c r="F99" s="6">
        <v>-9.6022028919328893E-3</v>
      </c>
      <c r="G99" s="5">
        <v>-0.15783167850996799</v>
      </c>
    </row>
    <row r="100" spans="1:7" x14ac:dyDescent="0.3">
      <c r="A100" s="1">
        <v>2008</v>
      </c>
      <c r="B100" s="1">
        <v>3</v>
      </c>
      <c r="C100" s="16">
        <v>0.52190209619759498</v>
      </c>
      <c r="D100" s="16">
        <v>0.52511457759568003</v>
      </c>
      <c r="E100" s="2">
        <v>-3.21248139808517E-3</v>
      </c>
      <c r="F100" s="6">
        <v>-6.1553333881780503E-3</v>
      </c>
      <c r="G100" s="5">
        <v>-9.9900007226530099E-2</v>
      </c>
    </row>
    <row r="101" spans="1:7" x14ac:dyDescent="0.3">
      <c r="A101" s="1">
        <v>2008</v>
      </c>
      <c r="B101" s="1">
        <v>4</v>
      </c>
      <c r="C101" s="16">
        <v>0.55514329673985396</v>
      </c>
      <c r="D101" s="16">
        <v>0.54672236504167104</v>
      </c>
      <c r="E101" s="2">
        <v>8.4209316981831393E-3</v>
      </c>
      <c r="F101" s="6">
        <v>1.5168933404467099E-2</v>
      </c>
      <c r="G101" s="5">
        <v>0.26186957471693101</v>
      </c>
    </row>
    <row r="102" spans="1:7" x14ac:dyDescent="0.3">
      <c r="A102" s="1">
        <v>2008</v>
      </c>
      <c r="B102" s="1">
        <v>5</v>
      </c>
      <c r="C102" s="16">
        <v>0.59645026893195696</v>
      </c>
      <c r="D102" s="16">
        <v>0.60431727961595705</v>
      </c>
      <c r="E102" s="2">
        <v>-7.8670106840001992E-3</v>
      </c>
      <c r="F102" s="6">
        <v>-1.31897177246435E-2</v>
      </c>
      <c r="G102" s="5">
        <v>-0.244644038919965</v>
      </c>
    </row>
    <row r="103" spans="1:7" x14ac:dyDescent="0.3">
      <c r="A103" s="1">
        <v>2008</v>
      </c>
      <c r="B103" s="1">
        <v>6</v>
      </c>
      <c r="C103" s="16">
        <v>0.693554089251604</v>
      </c>
      <c r="D103" s="16">
        <v>0.65124945489539199</v>
      </c>
      <c r="E103" s="2">
        <v>4.23046343562112E-2</v>
      </c>
      <c r="F103" s="6">
        <v>6.0996878270678297E-2</v>
      </c>
      <c r="G103" s="5">
        <v>1.31556661477334</v>
      </c>
    </row>
    <row r="104" spans="1:7" x14ac:dyDescent="0.3">
      <c r="A104" s="1">
        <v>2008</v>
      </c>
      <c r="B104" s="1">
        <v>7</v>
      </c>
      <c r="C104" s="16">
        <v>0.69543128758400896</v>
      </c>
      <c r="D104" s="16">
        <v>0.70312299811512502</v>
      </c>
      <c r="E104" s="2">
        <v>-7.6917105311154997E-3</v>
      </c>
      <c r="F104" s="6">
        <v>-1.1060345814806799E-2</v>
      </c>
      <c r="G104" s="5">
        <v>-0.23919264967598899</v>
      </c>
    </row>
    <row r="105" spans="1:7" x14ac:dyDescent="0.3">
      <c r="A105" s="1">
        <v>2008</v>
      </c>
      <c r="B105" s="1">
        <v>8</v>
      </c>
      <c r="C105" s="16">
        <v>0.70098483617655105</v>
      </c>
      <c r="D105" s="16">
        <v>0.70220138167911295</v>
      </c>
      <c r="E105" s="2">
        <v>-1.21654550256189E-3</v>
      </c>
      <c r="F105" s="6">
        <v>-1.7354804837112E-3</v>
      </c>
      <c r="G105" s="5">
        <v>-3.7831473380601402E-2</v>
      </c>
    </row>
    <row r="106" spans="1:7" x14ac:dyDescent="0.3">
      <c r="A106" s="1">
        <v>2008</v>
      </c>
      <c r="B106" s="1">
        <v>9</v>
      </c>
      <c r="C106" s="16">
        <v>0.78174817451624501</v>
      </c>
      <c r="D106" s="16">
        <v>0.70981409129321904</v>
      </c>
      <c r="E106" s="2">
        <v>7.1934083223026205E-2</v>
      </c>
      <c r="F106" s="6">
        <v>9.2016950685609E-2</v>
      </c>
      <c r="G106" s="5">
        <v>2.2369671737547101</v>
      </c>
    </row>
    <row r="107" spans="1:7" x14ac:dyDescent="0.3">
      <c r="A107" s="1">
        <v>2008</v>
      </c>
      <c r="B107" s="1">
        <v>10</v>
      </c>
      <c r="C107" s="16">
        <v>0.69649948708384002</v>
      </c>
      <c r="D107" s="16">
        <v>0.67041096143040202</v>
      </c>
      <c r="E107" s="2">
        <v>2.60885256534381E-2</v>
      </c>
      <c r="F107" s="6">
        <v>3.7456632972793197E-2</v>
      </c>
      <c r="G107" s="5">
        <v>0.81128684600678602</v>
      </c>
    </row>
    <row r="108" spans="1:7" x14ac:dyDescent="0.3">
      <c r="A108" s="1">
        <v>2008</v>
      </c>
      <c r="B108" s="1">
        <v>11</v>
      </c>
      <c r="C108" s="16">
        <v>0.59306249999999805</v>
      </c>
      <c r="D108" s="16">
        <v>0.60163425857655595</v>
      </c>
      <c r="E108" s="2">
        <v>-8.5717585765580102E-3</v>
      </c>
      <c r="F108" s="6">
        <v>-1.4453381518065999E-2</v>
      </c>
      <c r="G108" s="5">
        <v>-0.26655990732043899</v>
      </c>
    </row>
    <row r="109" spans="1:7" x14ac:dyDescent="0.3">
      <c r="A109" s="1">
        <v>2008</v>
      </c>
      <c r="B109" s="1">
        <v>12</v>
      </c>
      <c r="C109" s="16">
        <v>0.55874611808921204</v>
      </c>
      <c r="D109" s="16">
        <v>0.535201461488644</v>
      </c>
      <c r="E109" s="2">
        <v>2.35446566005676E-2</v>
      </c>
      <c r="F109" s="6">
        <v>4.2138380631770903E-2</v>
      </c>
      <c r="G109" s="5">
        <v>0.73217898349384203</v>
      </c>
    </row>
    <row r="110" spans="1:7" x14ac:dyDescent="0.3">
      <c r="A110" s="1">
        <v>2009</v>
      </c>
      <c r="B110" s="1">
        <v>1</v>
      </c>
      <c r="C110" s="16">
        <v>0.57949562682216005</v>
      </c>
      <c r="D110" s="16">
        <v>0.55813662144970699</v>
      </c>
      <c r="E110" s="2">
        <v>2.1359005372452899E-2</v>
      </c>
      <c r="F110" s="6">
        <v>3.68579233109688E-2</v>
      </c>
      <c r="G110" s="5">
        <v>0.66421078495003905</v>
      </c>
    </row>
    <row r="111" spans="1:7" x14ac:dyDescent="0.3">
      <c r="A111" s="1">
        <v>2009</v>
      </c>
      <c r="B111" s="1">
        <v>2</v>
      </c>
      <c r="C111" s="16">
        <v>0.49758463696191901</v>
      </c>
      <c r="D111" s="16">
        <v>0.55394958303782904</v>
      </c>
      <c r="E111" s="2">
        <v>-5.6364946075910298E-2</v>
      </c>
      <c r="F111" s="6">
        <v>-0.113277102806179</v>
      </c>
      <c r="G111" s="5">
        <v>-1.75280657614477</v>
      </c>
    </row>
    <row r="112" spans="1:7" x14ac:dyDescent="0.3">
      <c r="A112" s="1">
        <v>2009</v>
      </c>
      <c r="B112" s="1">
        <v>3</v>
      </c>
      <c r="C112" s="16">
        <v>0.53345380947099796</v>
      </c>
      <c r="D112" s="16">
        <v>0.49533401726046999</v>
      </c>
      <c r="E112" s="2">
        <v>3.8119792210528199E-2</v>
      </c>
      <c r="F112" s="6">
        <v>7.14584684442124E-2</v>
      </c>
      <c r="G112" s="5">
        <v>1.18542865947037</v>
      </c>
    </row>
    <row r="113" spans="1:7" x14ac:dyDescent="0.3">
      <c r="A113" s="1">
        <v>2009</v>
      </c>
      <c r="B113" s="1">
        <v>4</v>
      </c>
      <c r="C113" s="16">
        <v>0.55627320832853899</v>
      </c>
      <c r="D113" s="16">
        <v>0.57203355258038902</v>
      </c>
      <c r="E113" s="2">
        <v>-1.57603442518497E-2</v>
      </c>
      <c r="F113" s="6">
        <v>-2.8332021057072901E-2</v>
      </c>
      <c r="G113" s="5">
        <v>-0.49010665263022501</v>
      </c>
    </row>
    <row r="114" spans="1:7" x14ac:dyDescent="0.3">
      <c r="A114" s="1">
        <v>2009</v>
      </c>
      <c r="B114" s="1">
        <v>5</v>
      </c>
      <c r="C114" s="16">
        <v>0.59614282358468396</v>
      </c>
      <c r="D114" s="16">
        <v>0.58970806718370405</v>
      </c>
      <c r="E114" s="2">
        <v>6.4347564009802297E-3</v>
      </c>
      <c r="F114" s="6">
        <v>1.07939845057384E-2</v>
      </c>
      <c r="G114" s="5">
        <v>0.20010457067301701</v>
      </c>
    </row>
    <row r="115" spans="1:7" x14ac:dyDescent="0.3">
      <c r="A115" s="1">
        <v>2009</v>
      </c>
      <c r="B115" s="1">
        <v>6</v>
      </c>
      <c r="C115" s="16">
        <v>0.69789108311121695</v>
      </c>
      <c r="D115" s="16">
        <v>0.65421553318558701</v>
      </c>
      <c r="E115" s="2">
        <v>4.3675549925629303E-2</v>
      </c>
      <c r="F115" s="6">
        <v>6.25821865081332E-2</v>
      </c>
      <c r="G115" s="5">
        <v>1.3581986049145001</v>
      </c>
    </row>
    <row r="116" spans="1:7" x14ac:dyDescent="0.3">
      <c r="A116" s="1">
        <v>2009</v>
      </c>
      <c r="B116" s="1">
        <v>7</v>
      </c>
      <c r="C116" s="16">
        <v>0.76051254303984395</v>
      </c>
      <c r="D116" s="16">
        <v>0.69099357988981802</v>
      </c>
      <c r="E116" s="2">
        <v>6.9518963150026106E-2</v>
      </c>
      <c r="F116" s="6">
        <v>9.1410672692066305E-2</v>
      </c>
      <c r="G116" s="5">
        <v>2.1618630773109202</v>
      </c>
    </row>
    <row r="117" spans="1:7" x14ac:dyDescent="0.3">
      <c r="A117" s="1">
        <v>2009</v>
      </c>
      <c r="B117" s="1">
        <v>8</v>
      </c>
      <c r="C117" s="16">
        <v>0.70939382917345695</v>
      </c>
      <c r="D117" s="16">
        <v>0.733111687466933</v>
      </c>
      <c r="E117" s="2">
        <v>-2.37178582934762E-2</v>
      </c>
      <c r="F117" s="6">
        <v>-3.3433978867719802E-2</v>
      </c>
      <c r="G117" s="5">
        <v>-0.73756511596562202</v>
      </c>
    </row>
    <row r="118" spans="1:7" x14ac:dyDescent="0.3">
      <c r="A118" s="1">
        <v>2009</v>
      </c>
      <c r="B118" s="1">
        <v>9</v>
      </c>
      <c r="C118" s="16">
        <v>0.70959949077020801</v>
      </c>
      <c r="D118" s="16">
        <v>0.67917460963618403</v>
      </c>
      <c r="E118" s="2">
        <v>3.0424881134023099E-2</v>
      </c>
      <c r="F118" s="6">
        <v>4.2876131578109697E-2</v>
      </c>
      <c r="G118" s="5">
        <v>0.94613648096668301</v>
      </c>
    </row>
    <row r="119" spans="1:7" x14ac:dyDescent="0.3">
      <c r="A119" s="1">
        <v>2009</v>
      </c>
      <c r="B119" s="1">
        <v>10</v>
      </c>
      <c r="C119" s="16">
        <v>0.69691385960400998</v>
      </c>
      <c r="D119" s="16">
        <v>0.66474224178108299</v>
      </c>
      <c r="E119" s="2">
        <v>3.2171617822926997E-2</v>
      </c>
      <c r="F119" s="6">
        <v>4.61629760688173E-2</v>
      </c>
      <c r="G119" s="5">
        <v>1.0004555528057799</v>
      </c>
    </row>
    <row r="120" spans="1:7" x14ac:dyDescent="0.3">
      <c r="A120" s="1">
        <v>2009</v>
      </c>
      <c r="B120" s="1">
        <v>11</v>
      </c>
      <c r="C120" s="16">
        <v>0.61457536024925397</v>
      </c>
      <c r="D120" s="16">
        <v>0.60269144142700004</v>
      </c>
      <c r="E120" s="2">
        <v>1.18839188222533E-2</v>
      </c>
      <c r="F120" s="6">
        <v>1.9336796739513801E-2</v>
      </c>
      <c r="G120" s="5">
        <v>0.36955967338215401</v>
      </c>
    </row>
    <row r="121" spans="1:7" x14ac:dyDescent="0.3">
      <c r="A121" s="1">
        <v>2009</v>
      </c>
      <c r="B121" s="1">
        <v>12</v>
      </c>
      <c r="C121" s="16">
        <v>0.617732707313847</v>
      </c>
      <c r="D121" s="16">
        <v>0.56354696069644905</v>
      </c>
      <c r="E121" s="2">
        <v>5.4185746617398702E-2</v>
      </c>
      <c r="F121" s="6">
        <v>8.7717140400449797E-2</v>
      </c>
      <c r="G121" s="5">
        <v>1.6850390112389899</v>
      </c>
    </row>
    <row r="122" spans="1:7" x14ac:dyDescent="0.3">
      <c r="A122" s="1">
        <v>2010</v>
      </c>
      <c r="B122" s="1">
        <v>1</v>
      </c>
      <c r="C122" s="16">
        <v>0.66731247460382004</v>
      </c>
      <c r="D122" s="16">
        <v>0.61669680150725403</v>
      </c>
      <c r="E122" s="2">
        <v>5.0615673096565297E-2</v>
      </c>
      <c r="F122" s="6">
        <v>7.5850032815010099E-2</v>
      </c>
      <c r="G122" s="5">
        <v>1.57401879778558</v>
      </c>
    </row>
    <row r="123" spans="1:7" x14ac:dyDescent="0.3">
      <c r="A123" s="1">
        <v>2010</v>
      </c>
      <c r="B123" s="1">
        <v>2</v>
      </c>
      <c r="C123" s="16">
        <v>0.55715721474228197</v>
      </c>
      <c r="D123" s="16">
        <v>0.57083325667738505</v>
      </c>
      <c r="E123" s="2">
        <v>-1.36760419351033E-2</v>
      </c>
      <c r="F123" s="6">
        <v>-2.4546109380328598E-2</v>
      </c>
      <c r="G123" s="5">
        <v>-0.42529014766015699</v>
      </c>
    </row>
    <row r="124" spans="1:7" x14ac:dyDescent="0.3">
      <c r="A124" s="1">
        <v>2010</v>
      </c>
      <c r="B124" s="1">
        <v>3</v>
      </c>
      <c r="C124" s="16">
        <v>0.53791344837030997</v>
      </c>
      <c r="D124" s="16">
        <v>0.54415051099478695</v>
      </c>
      <c r="E124" s="2">
        <v>-6.23706262447765E-3</v>
      </c>
      <c r="F124" s="6">
        <v>-1.15949185568306E-2</v>
      </c>
      <c r="G124" s="5">
        <v>-0.193956796646055</v>
      </c>
    </row>
    <row r="125" spans="1:7" x14ac:dyDescent="0.3">
      <c r="A125" s="1">
        <v>2010</v>
      </c>
      <c r="B125" s="1">
        <v>4</v>
      </c>
      <c r="C125" s="16">
        <v>0.55292343450916004</v>
      </c>
      <c r="D125" s="16">
        <v>0.53019461324991801</v>
      </c>
      <c r="E125" s="2">
        <v>2.2728821259242599E-2</v>
      </c>
      <c r="F125" s="6">
        <v>4.1106634012391501E-2</v>
      </c>
      <c r="G125" s="5">
        <v>0.70680857775620698</v>
      </c>
    </row>
    <row r="126" spans="1:7" x14ac:dyDescent="0.3">
      <c r="A126" s="1">
        <v>2010</v>
      </c>
      <c r="B126" s="1">
        <v>5</v>
      </c>
      <c r="C126" s="16">
        <v>0.60658112216694304</v>
      </c>
      <c r="D126" s="16">
        <v>0.63431756628008695</v>
      </c>
      <c r="E126" s="2">
        <v>-2.7736444113143702E-2</v>
      </c>
      <c r="F126" s="6">
        <v>-4.5725861058877597E-2</v>
      </c>
      <c r="G126" s="5">
        <v>-0.86253292205611298</v>
      </c>
    </row>
    <row r="127" spans="1:7" x14ac:dyDescent="0.3">
      <c r="A127" s="1">
        <v>2010</v>
      </c>
      <c r="B127" s="1">
        <v>6</v>
      </c>
      <c r="C127" s="16">
        <v>0.67018821423654096</v>
      </c>
      <c r="D127" s="16">
        <v>0.68789638696797295</v>
      </c>
      <c r="E127" s="2">
        <v>-1.7708172731431299E-2</v>
      </c>
      <c r="F127" s="6">
        <v>-2.6422685978749898E-2</v>
      </c>
      <c r="G127" s="5">
        <v>-0.55067916810135997</v>
      </c>
    </row>
    <row r="128" spans="1:7" x14ac:dyDescent="0.3">
      <c r="A128" s="1">
        <v>2010</v>
      </c>
      <c r="B128" s="1">
        <v>7</v>
      </c>
      <c r="C128" s="16">
        <v>0.70806629910406604</v>
      </c>
      <c r="D128" s="16">
        <v>0.69976376271384799</v>
      </c>
      <c r="E128" s="2">
        <v>8.3025363902178295E-3</v>
      </c>
      <c r="F128" s="6">
        <v>1.1725648291301599E-2</v>
      </c>
      <c r="G128" s="5">
        <v>0.25818778153102401</v>
      </c>
    </row>
    <row r="129" spans="1:7" x14ac:dyDescent="0.3">
      <c r="A129" s="1">
        <v>2010</v>
      </c>
      <c r="B129" s="1">
        <v>8</v>
      </c>
      <c r="C129" s="16">
        <v>0.71768174154312903</v>
      </c>
      <c r="D129" s="16">
        <v>0.69933860551627902</v>
      </c>
      <c r="E129" s="2">
        <v>1.8343136026849699E-2</v>
      </c>
      <c r="F129" s="6">
        <v>2.5558872359507202E-2</v>
      </c>
      <c r="G129" s="5">
        <v>0.57042491288253905</v>
      </c>
    </row>
    <row r="130" spans="1:7" x14ac:dyDescent="0.3">
      <c r="A130" s="1">
        <v>2010</v>
      </c>
      <c r="B130" s="1">
        <v>9</v>
      </c>
      <c r="C130" s="16">
        <v>0.73570869395416005</v>
      </c>
      <c r="D130" s="16">
        <v>0.69725271266545497</v>
      </c>
      <c r="E130" s="2">
        <v>3.8455981288705199E-2</v>
      </c>
      <c r="F130" s="6">
        <v>5.2270663109903803E-2</v>
      </c>
      <c r="G130" s="5">
        <v>1.19588328540513</v>
      </c>
    </row>
    <row r="131" spans="1:7" x14ac:dyDescent="0.3">
      <c r="A131" s="1">
        <v>2010</v>
      </c>
      <c r="B131" s="1">
        <v>10</v>
      </c>
      <c r="C131" s="16">
        <v>0.661909440379993</v>
      </c>
      <c r="D131" s="16">
        <v>0.64080129611519998</v>
      </c>
      <c r="E131" s="2">
        <v>2.1108144264793099E-2</v>
      </c>
      <c r="F131" s="6">
        <v>3.1889776723346398E-2</v>
      </c>
      <c r="G131" s="5">
        <v>0.65640964204442998</v>
      </c>
    </row>
    <row r="132" spans="1:7" x14ac:dyDescent="0.3">
      <c r="A132" s="1">
        <v>2010</v>
      </c>
      <c r="B132" s="1">
        <v>11</v>
      </c>
      <c r="C132" s="16">
        <v>0.57504748219607305</v>
      </c>
      <c r="D132" s="16">
        <v>0.59581400019405895</v>
      </c>
      <c r="E132" s="2">
        <v>-2.0766517997986299E-2</v>
      </c>
      <c r="F132" s="6">
        <v>-3.6112701369772501E-2</v>
      </c>
      <c r="G132" s="5">
        <v>-0.64578593336144396</v>
      </c>
    </row>
    <row r="133" spans="1:7" x14ac:dyDescent="0.3">
      <c r="A133" s="1">
        <v>2010</v>
      </c>
      <c r="B133" s="1">
        <v>12</v>
      </c>
      <c r="C133" s="16">
        <v>0.58727173350585105</v>
      </c>
      <c r="D133" s="16">
        <v>0.58502790425112805</v>
      </c>
      <c r="E133" s="2">
        <v>2.2438292547227699E-3</v>
      </c>
      <c r="F133" s="6">
        <v>3.82076835424673E-3</v>
      </c>
      <c r="G133" s="5">
        <v>6.9777387316706893E-2</v>
      </c>
    </row>
    <row r="134" spans="1:7" x14ac:dyDescent="0.3">
      <c r="A134" s="1">
        <v>2011</v>
      </c>
      <c r="B134" s="1">
        <v>1</v>
      </c>
      <c r="C134" s="16">
        <v>0.60554948901021999</v>
      </c>
      <c r="D134" s="16">
        <v>0.568603535439973</v>
      </c>
      <c r="E134" s="2">
        <v>3.6945953570246902E-2</v>
      </c>
      <c r="F134" s="6">
        <v>6.10122776763228E-2</v>
      </c>
      <c r="G134" s="5">
        <v>1.1489252609707601</v>
      </c>
    </row>
    <row r="135" spans="1:7" x14ac:dyDescent="0.3">
      <c r="A135" s="1">
        <v>2011</v>
      </c>
      <c r="B135" s="1">
        <v>2</v>
      </c>
      <c r="C135" s="16">
        <v>0.52652988103568898</v>
      </c>
      <c r="D135" s="16">
        <v>0.57203286420857202</v>
      </c>
      <c r="E135" s="2">
        <v>-4.5502983172882601E-2</v>
      </c>
      <c r="F135" s="6">
        <v>-8.6420514412929E-2</v>
      </c>
      <c r="G135" s="5">
        <v>-1.4150271346346801</v>
      </c>
    </row>
    <row r="136" spans="1:7" x14ac:dyDescent="0.3">
      <c r="A136" s="1">
        <v>2011</v>
      </c>
      <c r="B136" s="1">
        <v>3</v>
      </c>
      <c r="C136" s="16">
        <v>0.54841939582156995</v>
      </c>
      <c r="D136" s="16">
        <v>0.52117387649325198</v>
      </c>
      <c r="E136" s="2">
        <v>2.7245519328318198E-2</v>
      </c>
      <c r="F136" s="6">
        <v>4.9680079763595099E-2</v>
      </c>
      <c r="G136" s="5">
        <v>0.84726640889249405</v>
      </c>
    </row>
    <row r="137" spans="1:7" x14ac:dyDescent="0.3">
      <c r="A137" s="1">
        <v>2011</v>
      </c>
      <c r="B137" s="1">
        <v>4</v>
      </c>
      <c r="C137" s="16">
        <v>0.61783926569506697</v>
      </c>
      <c r="D137" s="16">
        <v>0.60855821832925105</v>
      </c>
      <c r="E137" s="2">
        <v>9.2810473658159198E-3</v>
      </c>
      <c r="F137" s="6">
        <v>1.5021782980035699E-2</v>
      </c>
      <c r="G137" s="5">
        <v>0.28861698606797598</v>
      </c>
    </row>
    <row r="138" spans="1:7" x14ac:dyDescent="0.3">
      <c r="A138" s="1">
        <v>2011</v>
      </c>
      <c r="B138" s="1">
        <v>5</v>
      </c>
      <c r="C138" s="16">
        <v>0.65635456062291397</v>
      </c>
      <c r="D138" s="16">
        <v>0.62234813209861195</v>
      </c>
      <c r="E138" s="2">
        <v>3.4006428524302898E-2</v>
      </c>
      <c r="F138" s="6">
        <v>5.1811064574654703E-2</v>
      </c>
      <c r="G138" s="5">
        <v>1.05751350259999</v>
      </c>
    </row>
    <row r="139" spans="1:7" x14ac:dyDescent="0.3">
      <c r="A139" s="1">
        <v>2011</v>
      </c>
      <c r="B139" s="1">
        <v>6</v>
      </c>
      <c r="C139" s="16">
        <v>0.65919787739142599</v>
      </c>
      <c r="D139" s="16">
        <v>0.67463127549625801</v>
      </c>
      <c r="E139" s="2">
        <v>-1.5433398104832199E-2</v>
      </c>
      <c r="F139" s="6">
        <v>-2.3412390473563399E-2</v>
      </c>
      <c r="G139" s="5">
        <v>-0.47993945836438501</v>
      </c>
    </row>
    <row r="140" spans="1:7" x14ac:dyDescent="0.3">
      <c r="A140" s="1">
        <v>2011</v>
      </c>
      <c r="B140" s="1">
        <v>7</v>
      </c>
      <c r="C140" s="16">
        <v>0.67631721928113697</v>
      </c>
      <c r="D140" s="16">
        <v>0.68101110881062699</v>
      </c>
      <c r="E140" s="2">
        <v>-4.6938895294897903E-3</v>
      </c>
      <c r="F140" s="6">
        <v>-6.9403667327573998E-3</v>
      </c>
      <c r="G140" s="5">
        <v>-0.145968035237829</v>
      </c>
    </row>
    <row r="141" spans="1:7" x14ac:dyDescent="0.3">
      <c r="A141" s="1">
        <v>2011</v>
      </c>
      <c r="B141" s="1">
        <v>8</v>
      </c>
      <c r="C141" s="16">
        <v>0.71408885793871901</v>
      </c>
      <c r="D141" s="16">
        <v>0.67157478572643803</v>
      </c>
      <c r="E141" s="2">
        <v>4.2514072212281102E-2</v>
      </c>
      <c r="F141" s="6">
        <v>5.9536109182548702E-2</v>
      </c>
      <c r="G141" s="5">
        <v>1.32207959982824</v>
      </c>
    </row>
    <row r="142" spans="1:7" x14ac:dyDescent="0.3">
      <c r="A142" s="1">
        <v>2011</v>
      </c>
      <c r="B142" s="1">
        <v>9</v>
      </c>
      <c r="C142" s="16">
        <v>0.766991706979959</v>
      </c>
      <c r="D142" s="16">
        <v>0.69915146305060805</v>
      </c>
      <c r="E142" s="2">
        <v>6.7840243929350105E-2</v>
      </c>
      <c r="F142" s="6">
        <v>8.8449775026215094E-2</v>
      </c>
      <c r="G142" s="5">
        <v>2.1096591758729799</v>
      </c>
    </row>
    <row r="143" spans="1:7" x14ac:dyDescent="0.3">
      <c r="A143" s="1">
        <v>2011</v>
      </c>
      <c r="B143" s="1">
        <v>10</v>
      </c>
      <c r="C143" s="16">
        <v>0.67525114599249902</v>
      </c>
      <c r="D143" s="16">
        <v>0.66180924212509895</v>
      </c>
      <c r="E143" s="2">
        <v>1.3441903867400301E-2</v>
      </c>
      <c r="F143" s="6">
        <v>1.9906525071709601E-2</v>
      </c>
      <c r="G143" s="5">
        <v>0.41800904879699302</v>
      </c>
    </row>
    <row r="144" spans="1:7" x14ac:dyDescent="0.3">
      <c r="A144" s="1">
        <v>2011</v>
      </c>
      <c r="B144" s="1">
        <v>11</v>
      </c>
      <c r="C144" s="16">
        <v>0.62696542553191503</v>
      </c>
      <c r="D144" s="16">
        <v>0.57340998313111102</v>
      </c>
      <c r="E144" s="2">
        <v>5.3555442400803899E-2</v>
      </c>
      <c r="F144" s="6">
        <v>8.5420088923352802E-2</v>
      </c>
      <c r="G144" s="5">
        <v>1.6654381519685599</v>
      </c>
    </row>
    <row r="145" spans="1:7" x14ac:dyDescent="0.3">
      <c r="A145" s="1">
        <v>2011</v>
      </c>
      <c r="B145" s="1">
        <v>12</v>
      </c>
      <c r="C145" s="16">
        <v>0.56442438749648005</v>
      </c>
      <c r="D145" s="16">
        <v>0.56696203944391499</v>
      </c>
      <c r="E145" s="2">
        <v>-2.5376519474356002E-3</v>
      </c>
      <c r="F145" s="6">
        <v>-4.4959998250455298E-3</v>
      </c>
      <c r="G145" s="5">
        <v>-7.8914526334173798E-2</v>
      </c>
    </row>
    <row r="146" spans="1:7" x14ac:dyDescent="0.3">
      <c r="A146" s="1">
        <v>2012</v>
      </c>
      <c r="B146" s="1">
        <v>1</v>
      </c>
      <c r="C146" s="16">
        <v>0.60335363429869404</v>
      </c>
      <c r="D146" s="16">
        <v>0.56334237793125397</v>
      </c>
      <c r="E146" s="2">
        <v>4.0011256367440302E-2</v>
      </c>
      <c r="F146" s="6">
        <v>6.6314768144137004E-2</v>
      </c>
      <c r="G146" s="5">
        <v>1.2442483877517101</v>
      </c>
    </row>
    <row r="147" spans="1:7" x14ac:dyDescent="0.3">
      <c r="A147" s="1">
        <v>2012</v>
      </c>
      <c r="B147" s="1">
        <v>2</v>
      </c>
      <c r="C147" s="16">
        <v>0.52592030117914501</v>
      </c>
      <c r="D147" s="16">
        <v>0.55081138686185604</v>
      </c>
      <c r="E147" s="2">
        <v>-2.4891085682711301E-2</v>
      </c>
      <c r="F147" s="6">
        <v>-4.7328626841184801E-2</v>
      </c>
      <c r="G147" s="5">
        <v>-0.77404950611113599</v>
      </c>
    </row>
    <row r="148" spans="1:7" x14ac:dyDescent="0.3">
      <c r="A148" s="1">
        <v>2012</v>
      </c>
      <c r="B148" s="1">
        <v>3</v>
      </c>
      <c r="C148" s="16">
        <v>0.54731203272675999</v>
      </c>
      <c r="D148" s="16">
        <v>0.54431532924155501</v>
      </c>
      <c r="E148" s="2">
        <v>2.9967034852046398E-3</v>
      </c>
      <c r="F148" s="6">
        <v>5.4753108026417497E-3</v>
      </c>
      <c r="G148" s="5">
        <v>9.3189862517540203E-2</v>
      </c>
    </row>
    <row r="149" spans="1:7" x14ac:dyDescent="0.3">
      <c r="A149" s="1">
        <v>2012</v>
      </c>
      <c r="B149" s="1">
        <v>4</v>
      </c>
      <c r="C149" s="16">
        <v>0.57073938629676302</v>
      </c>
      <c r="D149" s="16">
        <v>0.55496729960667202</v>
      </c>
      <c r="E149" s="2">
        <v>1.57720866900916E-2</v>
      </c>
      <c r="F149" s="6">
        <v>2.7634480936086399E-2</v>
      </c>
      <c r="G149" s="5">
        <v>0.49047181261711897</v>
      </c>
    </row>
    <row r="150" spans="1:7" x14ac:dyDescent="0.3">
      <c r="A150" s="1">
        <v>2012</v>
      </c>
      <c r="B150" s="1">
        <v>5</v>
      </c>
      <c r="C150" s="16">
        <v>0.61202561231630503</v>
      </c>
      <c r="D150" s="16">
        <v>0.63264467069719399</v>
      </c>
      <c r="E150" s="2">
        <v>-2.0619058380889101E-2</v>
      </c>
      <c r="F150" s="6">
        <v>-3.3689861937073302E-2</v>
      </c>
      <c r="G150" s="5">
        <v>-0.64120031402605404</v>
      </c>
    </row>
    <row r="151" spans="1:7" x14ac:dyDescent="0.3">
      <c r="A151" s="1">
        <v>2012</v>
      </c>
      <c r="B151" s="1">
        <v>6</v>
      </c>
      <c r="C151" s="16">
        <v>0.67531122236128505</v>
      </c>
      <c r="D151" s="16">
        <v>0.63286791338187698</v>
      </c>
      <c r="E151" s="2">
        <v>4.2443308979407797E-2</v>
      </c>
      <c r="F151" s="6">
        <v>6.28499980068465E-2</v>
      </c>
      <c r="G151" s="5">
        <v>1.31987904312475</v>
      </c>
    </row>
    <row r="152" spans="1:7" x14ac:dyDescent="0.3">
      <c r="A152" s="1">
        <v>2012</v>
      </c>
      <c r="B152" s="1">
        <v>7</v>
      </c>
      <c r="C152" s="16">
        <v>0.68762524380050205</v>
      </c>
      <c r="D152" s="16">
        <v>0.68281144200858501</v>
      </c>
      <c r="E152" s="2">
        <v>4.8138017919170401E-3</v>
      </c>
      <c r="F152" s="6">
        <v>7.00061819329258E-3</v>
      </c>
      <c r="G152" s="5">
        <v>0.14969700185228799</v>
      </c>
    </row>
    <row r="153" spans="1:7" x14ac:dyDescent="0.3">
      <c r="A153" s="1">
        <v>2012</v>
      </c>
      <c r="B153" s="1">
        <v>8</v>
      </c>
      <c r="C153" s="16">
        <v>0.69969348817917898</v>
      </c>
      <c r="D153" s="16">
        <v>0.69605187713235495</v>
      </c>
      <c r="E153" s="2">
        <v>3.6416110468240298E-3</v>
      </c>
      <c r="F153" s="6">
        <v>5.2045804460759603E-3</v>
      </c>
      <c r="G153" s="5">
        <v>0.113244848705047</v>
      </c>
    </row>
    <row r="154" spans="1:7" x14ac:dyDescent="0.3">
      <c r="A154" s="1">
        <v>2012</v>
      </c>
      <c r="B154" s="1">
        <v>9</v>
      </c>
      <c r="C154" s="16">
        <v>0.73467611447440795</v>
      </c>
      <c r="D154" s="16">
        <v>0.68854584594561197</v>
      </c>
      <c r="E154" s="2">
        <v>4.6130268528796599E-2</v>
      </c>
      <c r="F154" s="6">
        <v>6.2789939158153396E-2</v>
      </c>
      <c r="G154" s="5">
        <v>1.4345341150101201</v>
      </c>
    </row>
    <row r="155" spans="1:7" x14ac:dyDescent="0.3">
      <c r="A155" s="1">
        <v>2012</v>
      </c>
      <c r="B155" s="1">
        <v>10</v>
      </c>
      <c r="C155" s="16">
        <v>0.66790153349475401</v>
      </c>
      <c r="D155" s="16">
        <v>0.67308421709504396</v>
      </c>
      <c r="E155" s="2">
        <v>-5.1826836002903899E-3</v>
      </c>
      <c r="F155" s="6">
        <v>-7.7596521947963203E-3</v>
      </c>
      <c r="G155" s="5">
        <v>-0.16116828861030599</v>
      </c>
    </row>
    <row r="156" spans="1:7" x14ac:dyDescent="0.3">
      <c r="A156" s="1">
        <v>2012</v>
      </c>
      <c r="B156" s="1">
        <v>11</v>
      </c>
      <c r="C156" s="16">
        <v>0.56495941796822902</v>
      </c>
      <c r="D156" s="16">
        <v>0.578927588454894</v>
      </c>
      <c r="E156" s="2">
        <v>-1.3968170486665901E-2</v>
      </c>
      <c r="F156" s="6">
        <v>-2.4724201495569E-2</v>
      </c>
      <c r="G156" s="5">
        <v>-0.43437460319337001</v>
      </c>
    </row>
    <row r="157" spans="1:7" x14ac:dyDescent="0.3">
      <c r="A157" s="1">
        <v>2012</v>
      </c>
      <c r="B157" s="1">
        <v>12</v>
      </c>
      <c r="C157" s="16">
        <v>0.51176662234042603</v>
      </c>
      <c r="D157" s="16">
        <v>0.54236831144144604</v>
      </c>
      <c r="E157" s="2">
        <v>-3.0601689101020901E-2</v>
      </c>
      <c r="F157" s="6">
        <v>-5.9796180065578297E-2</v>
      </c>
      <c r="G157" s="5">
        <v>-0.95163475939759201</v>
      </c>
    </row>
    <row r="158" spans="1:7" x14ac:dyDescent="0.3">
      <c r="A158" s="1">
        <v>2013</v>
      </c>
      <c r="B158" s="1">
        <v>1</v>
      </c>
      <c r="C158" s="16">
        <v>0.54345629393818795</v>
      </c>
      <c r="D158" s="16">
        <v>0.52477345795939001</v>
      </c>
      <c r="E158" s="2">
        <v>1.8682835978797701E-2</v>
      </c>
      <c r="F158" s="6">
        <v>3.4377807722883201E-2</v>
      </c>
      <c r="G158" s="5">
        <v>0.580988718068988</v>
      </c>
    </row>
    <row r="159" spans="1:7" x14ac:dyDescent="0.3">
      <c r="A159" s="1">
        <v>2013</v>
      </c>
      <c r="B159" s="1">
        <v>2</v>
      </c>
      <c r="C159" s="16">
        <v>0.49780068098480901</v>
      </c>
      <c r="D159" s="16">
        <v>0.53656752277451902</v>
      </c>
      <c r="E159" s="2">
        <v>-3.8766841789710099E-2</v>
      </c>
      <c r="F159" s="6">
        <v>-7.7876232939289802E-2</v>
      </c>
      <c r="G159" s="5">
        <v>-1.20555025696031</v>
      </c>
    </row>
    <row r="160" spans="1:7" x14ac:dyDescent="0.3">
      <c r="A160" s="1">
        <v>2013</v>
      </c>
      <c r="B160" s="1">
        <v>3</v>
      </c>
      <c r="C160" s="16">
        <v>0.48013159617650902</v>
      </c>
      <c r="D160" s="16">
        <v>0.51654212599801996</v>
      </c>
      <c r="E160" s="2">
        <v>-3.6410529821511203E-2</v>
      </c>
      <c r="F160" s="6">
        <v>-7.5834479779009895E-2</v>
      </c>
      <c r="G160" s="5">
        <v>-1.1322749431199499</v>
      </c>
    </row>
    <row r="161" spans="1:10" x14ac:dyDescent="0.3">
      <c r="A161" s="1">
        <v>2013</v>
      </c>
      <c r="B161" s="1">
        <v>4</v>
      </c>
      <c r="C161" s="16">
        <v>0.548119362363919</v>
      </c>
      <c r="D161" s="16">
        <v>0.53588972518701405</v>
      </c>
      <c r="E161" s="2">
        <v>1.22296371769055E-2</v>
      </c>
      <c r="F161" s="6">
        <v>2.2311996285191898E-2</v>
      </c>
      <c r="G161" s="5">
        <v>0.380310635597434</v>
      </c>
    </row>
    <row r="162" spans="1:10" x14ac:dyDescent="0.3">
      <c r="A162" s="1">
        <v>2013</v>
      </c>
      <c r="B162" s="1">
        <v>5</v>
      </c>
      <c r="C162" s="16">
        <v>0.58698951358180695</v>
      </c>
      <c r="D162" s="16">
        <v>0.57757371856779105</v>
      </c>
      <c r="E162" s="2">
        <v>9.4157950140160204E-3</v>
      </c>
      <c r="F162" s="6">
        <v>1.6040823210896699E-2</v>
      </c>
      <c r="G162" s="5">
        <v>0.29280729547707401</v>
      </c>
    </row>
    <row r="163" spans="1:10" x14ac:dyDescent="0.3">
      <c r="A163" s="1">
        <v>2013</v>
      </c>
      <c r="B163" s="1">
        <v>6</v>
      </c>
      <c r="C163" s="16">
        <v>0.63120181321410795</v>
      </c>
      <c r="D163" s="16">
        <v>0.66285385097938399</v>
      </c>
      <c r="E163" s="2">
        <v>-3.1652037765275899E-2</v>
      </c>
      <c r="F163" s="6">
        <v>-5.0145669899302601E-2</v>
      </c>
      <c r="G163" s="5">
        <v>-0.98429793348227201</v>
      </c>
    </row>
    <row r="164" spans="1:10" x14ac:dyDescent="0.3">
      <c r="A164" s="1">
        <v>2013</v>
      </c>
      <c r="B164" s="1">
        <v>7</v>
      </c>
      <c r="C164" s="16">
        <v>0.62812193927521998</v>
      </c>
      <c r="D164" s="16">
        <v>0.64198337391556104</v>
      </c>
      <c r="E164" s="2">
        <v>-1.38614346403408E-2</v>
      </c>
      <c r="F164" s="6">
        <v>-2.2068063179476499E-2</v>
      </c>
      <c r="G164" s="5">
        <v>-0.431055389632925</v>
      </c>
    </row>
    <row r="165" spans="1:10" x14ac:dyDescent="0.3">
      <c r="A165" s="1">
        <v>2013</v>
      </c>
      <c r="B165" s="1">
        <v>8</v>
      </c>
      <c r="C165" s="16">
        <v>0.70324761555392501</v>
      </c>
      <c r="D165" s="16">
        <v>0.66090391867200604</v>
      </c>
      <c r="E165" s="2">
        <v>4.2343696881919198E-2</v>
      </c>
      <c r="F165" s="6">
        <v>6.0211646574253097E-2</v>
      </c>
      <c r="G165" s="5">
        <v>1.3167813600486999</v>
      </c>
    </row>
    <row r="166" spans="1:10" x14ac:dyDescent="0.3">
      <c r="A166" s="1">
        <v>2013</v>
      </c>
      <c r="B166" s="1">
        <v>9</v>
      </c>
      <c r="C166" s="16">
        <v>0.68542523644199704</v>
      </c>
      <c r="D166" s="16">
        <v>0.68374793512174503</v>
      </c>
      <c r="E166" s="2">
        <v>1.6773013202521199E-3</v>
      </c>
      <c r="F166" s="6">
        <v>2.4470959501854601E-3</v>
      </c>
      <c r="G166" s="5">
        <v>5.2159808338231299E-2</v>
      </c>
    </row>
    <row r="167" spans="1:10" x14ac:dyDescent="0.3">
      <c r="A167" s="1">
        <v>2013</v>
      </c>
      <c r="B167" s="1">
        <v>10</v>
      </c>
      <c r="C167" s="16">
        <v>0.62002359325233003</v>
      </c>
      <c r="D167" s="16">
        <v>0.634714562563641</v>
      </c>
      <c r="E167" s="2">
        <v>-1.46909693113113E-2</v>
      </c>
      <c r="F167" s="6">
        <v>-2.36942101416656E-2</v>
      </c>
      <c r="G167" s="5">
        <v>-0.45685180970682898</v>
      </c>
    </row>
    <row r="168" spans="1:10" x14ac:dyDescent="0.3">
      <c r="A168" s="1">
        <v>2013</v>
      </c>
      <c r="B168" s="1">
        <v>11</v>
      </c>
      <c r="C168" s="16">
        <v>0.56270574470574497</v>
      </c>
      <c r="D168" s="16">
        <v>0.54786626232917701</v>
      </c>
      <c r="E168" s="2">
        <v>1.4839482376567599E-2</v>
      </c>
      <c r="F168" s="6">
        <v>2.6371656085238001E-2</v>
      </c>
      <c r="G168" s="5">
        <v>0.46147018860271399</v>
      </c>
    </row>
    <row r="169" spans="1:10" x14ac:dyDescent="0.3">
      <c r="A169" s="1">
        <v>2013</v>
      </c>
      <c r="B169" s="1">
        <v>12</v>
      </c>
      <c r="C169" s="16">
        <v>0.55669875595860996</v>
      </c>
      <c r="D169" s="16">
        <v>0.53201816026580095</v>
      </c>
      <c r="E169" s="2">
        <v>2.46805956928083E-2</v>
      </c>
      <c r="F169" s="6">
        <v>4.4333843804463903E-2</v>
      </c>
      <c r="G169" s="5">
        <v>0.76750380236793403</v>
      </c>
    </row>
    <row r="170" spans="1:10" x14ac:dyDescent="0.3">
      <c r="A170" s="1">
        <v>2014</v>
      </c>
      <c r="B170" s="1">
        <v>1</v>
      </c>
      <c r="C170" s="16">
        <v>0.53906212495587702</v>
      </c>
      <c r="D170" s="16">
        <v>0.56133898403164995</v>
      </c>
      <c r="E170" s="2">
        <v>-2.2276859075772901E-2</v>
      </c>
      <c r="F170" s="6">
        <v>-4.1325216602068497E-2</v>
      </c>
      <c r="G170" s="5">
        <v>-0.69275370247454704</v>
      </c>
      <c r="I170">
        <v>0.53900000000000003</v>
      </c>
      <c r="J170">
        <v>0.55300000000000005</v>
      </c>
    </row>
    <row r="171" spans="1:10" x14ac:dyDescent="0.3">
      <c r="A171" s="1">
        <v>2014</v>
      </c>
      <c r="B171" s="1">
        <v>2</v>
      </c>
      <c r="C171" s="16">
        <v>0.49187693016824202</v>
      </c>
      <c r="D171" s="16">
        <v>0.51479105924513402</v>
      </c>
      <c r="E171" s="2">
        <v>-2.2914129076892099E-2</v>
      </c>
      <c r="F171" s="6">
        <v>-4.6585085966635E-2</v>
      </c>
      <c r="G171" s="5">
        <v>-0.71257117994071995</v>
      </c>
      <c r="I171">
        <v>0.49199999999999999</v>
      </c>
      <c r="J171">
        <v>0.498</v>
      </c>
    </row>
    <row r="172" spans="1:10" x14ac:dyDescent="0.3">
      <c r="A172" s="1">
        <v>2014</v>
      </c>
      <c r="B172" s="1">
        <v>3</v>
      </c>
      <c r="C172" s="16">
        <v>0.50231880603790702</v>
      </c>
      <c r="D172" s="16">
        <v>0.492748819685141</v>
      </c>
      <c r="E172" s="2">
        <v>9.5699863527660706E-3</v>
      </c>
      <c r="F172" s="6">
        <v>1.90516186886379E-2</v>
      </c>
      <c r="G172" s="5">
        <v>0.29760225424775499</v>
      </c>
      <c r="I172">
        <v>0.502</v>
      </c>
      <c r="J172">
        <v>0.52100000000000002</v>
      </c>
    </row>
    <row r="173" spans="1:10" x14ac:dyDescent="0.3">
      <c r="A173" s="1">
        <v>2014</v>
      </c>
      <c r="B173" s="1">
        <v>4</v>
      </c>
      <c r="C173" s="16">
        <v>0.52492235744872695</v>
      </c>
      <c r="D173" s="16">
        <v>0.56171978615289597</v>
      </c>
      <c r="E173" s="2">
        <v>-3.6797428704169702E-2</v>
      </c>
      <c r="F173" s="6">
        <v>-7.0100707622772596E-2</v>
      </c>
      <c r="G173" s="5">
        <v>-1.1443065150993399</v>
      </c>
      <c r="I173">
        <v>0.52500000000000002</v>
      </c>
      <c r="J173">
        <v>0.53600000000000003</v>
      </c>
    </row>
    <row r="174" spans="1:10" x14ac:dyDescent="0.3">
      <c r="A174" s="1">
        <v>2014</v>
      </c>
      <c r="B174" s="1">
        <v>5</v>
      </c>
      <c r="C174" s="16">
        <v>0.58665711418376398</v>
      </c>
      <c r="D174" s="16">
        <v>0.59407461586180299</v>
      </c>
      <c r="E174" s="2">
        <v>-7.4175016780390103E-3</v>
      </c>
      <c r="F174" s="6">
        <v>-1.2643674641803699E-2</v>
      </c>
      <c r="G174" s="5">
        <v>-0.23066545122427201</v>
      </c>
      <c r="I174">
        <v>0.58699999999999997</v>
      </c>
      <c r="J174">
        <v>0.58499999999999996</v>
      </c>
    </row>
    <row r="175" spans="1:10" x14ac:dyDescent="0.3">
      <c r="A175" s="1">
        <v>2014</v>
      </c>
      <c r="B175" s="1">
        <v>6</v>
      </c>
      <c r="C175" s="16">
        <v>0.62585622293771503</v>
      </c>
      <c r="D175" s="16">
        <v>0.60182756827928996</v>
      </c>
      <c r="E175" s="2">
        <v>2.4028654658424901E-2</v>
      </c>
      <c r="F175" s="6">
        <v>3.8393250362897098E-2</v>
      </c>
      <c r="G175" s="5">
        <v>0.74723009305244903</v>
      </c>
      <c r="I175">
        <v>0.626</v>
      </c>
      <c r="J175">
        <v>0.623</v>
      </c>
    </row>
    <row r="176" spans="1:10" x14ac:dyDescent="0.3">
      <c r="A176" s="1">
        <v>2014</v>
      </c>
      <c r="B176" s="1">
        <v>7</v>
      </c>
      <c r="D176" s="16">
        <v>0.66531600222517195</v>
      </c>
      <c r="E176" s="2"/>
      <c r="F176" s="6"/>
      <c r="G176" s="5"/>
      <c r="I176">
        <v>0.68400000000000005</v>
      </c>
      <c r="J176">
        <v>0.66300000000000003</v>
      </c>
    </row>
    <row r="177" spans="1:11" x14ac:dyDescent="0.3">
      <c r="A177" s="1">
        <v>2014</v>
      </c>
      <c r="B177" s="1">
        <v>8</v>
      </c>
      <c r="D177" s="16">
        <v>0.68365767351538498</v>
      </c>
      <c r="E177" s="2"/>
      <c r="F177" s="6"/>
      <c r="G177" s="5"/>
      <c r="I177">
        <v>0.72899999999999998</v>
      </c>
      <c r="J177">
        <v>0.71499999999999997</v>
      </c>
    </row>
    <row r="178" spans="1:11" x14ac:dyDescent="0.3">
      <c r="A178" s="1">
        <v>2014</v>
      </c>
      <c r="B178" s="1">
        <v>9</v>
      </c>
      <c r="D178" s="16">
        <v>0.65353714890382097</v>
      </c>
      <c r="E178" s="2"/>
      <c r="F178" s="6"/>
      <c r="G178" s="5"/>
      <c r="I178">
        <v>0.71099999999999997</v>
      </c>
      <c r="J178">
        <v>0.69199999999999995</v>
      </c>
    </row>
    <row r="179" spans="1:11" x14ac:dyDescent="0.3">
      <c r="A179" s="1">
        <v>2014</v>
      </c>
      <c r="B179" s="1">
        <v>10</v>
      </c>
      <c r="D179" s="16">
        <v>0.60345126874556898</v>
      </c>
      <c r="E179" s="2"/>
      <c r="F179" s="6"/>
      <c r="G179" s="5"/>
      <c r="I179">
        <v>0.64600000000000002</v>
      </c>
      <c r="J179">
        <v>0.65400000000000003</v>
      </c>
    </row>
    <row r="180" spans="1:11" x14ac:dyDescent="0.3">
      <c r="A180" s="1">
        <v>2014</v>
      </c>
      <c r="B180" s="1">
        <v>11</v>
      </c>
      <c r="D180" s="16">
        <v>0.550315054459242</v>
      </c>
      <c r="E180" s="2"/>
      <c r="F180" s="6"/>
      <c r="G180" s="5"/>
      <c r="I180">
        <v>0.53400000000000003</v>
      </c>
      <c r="J180">
        <v>0.58599999999999997</v>
      </c>
    </row>
    <row r="181" spans="1:11" x14ac:dyDescent="0.3">
      <c r="A181" s="1">
        <v>2014</v>
      </c>
      <c r="B181" s="1">
        <v>12</v>
      </c>
      <c r="C181" s="75">
        <f>SUM('[6]Total Monthly SALES'!$W$57:$W$62)</f>
        <v>1494760.4053172809</v>
      </c>
      <c r="D181" s="16">
        <v>0.55552595688186601</v>
      </c>
      <c r="E181" s="2"/>
      <c r="F181" s="6"/>
      <c r="G181" s="5"/>
      <c r="I181">
        <v>0.503</v>
      </c>
      <c r="J181">
        <v>0.51</v>
      </c>
    </row>
    <row r="182" spans="1:11" x14ac:dyDescent="0.3">
      <c r="A182" s="1">
        <v>2015</v>
      </c>
      <c r="B182" s="1">
        <v>1</v>
      </c>
      <c r="D182" s="16">
        <v>0.54468163995552499</v>
      </c>
      <c r="E182" s="2"/>
      <c r="F182" s="6"/>
      <c r="G182" s="5"/>
      <c r="H182" s="16">
        <v>0.48899999999999999</v>
      </c>
      <c r="I182" s="16">
        <v>0.48699999999999999</v>
      </c>
      <c r="J182">
        <v>0.504</v>
      </c>
      <c r="K182" s="16">
        <f>+J182-D182</f>
        <v>-4.0681639955524984E-2</v>
      </c>
    </row>
    <row r="183" spans="1:11" x14ac:dyDescent="0.3">
      <c r="A183" s="1">
        <v>2015</v>
      </c>
      <c r="B183" s="1">
        <v>2</v>
      </c>
      <c r="D183" s="16">
        <v>0.52687187598307295</v>
      </c>
      <c r="E183" s="2"/>
      <c r="F183" s="6"/>
      <c r="G183" s="5"/>
      <c r="H183" s="16">
        <v>0.45200000000000001</v>
      </c>
      <c r="I183" s="16">
        <v>0.45</v>
      </c>
      <c r="J183">
        <v>0.47699999999999998</v>
      </c>
      <c r="K183" s="16">
        <f t="shared" ref="K183:K246" si="0">+J183-D183</f>
        <v>-4.9871875983072966E-2</v>
      </c>
    </row>
    <row r="184" spans="1:11" x14ac:dyDescent="0.3">
      <c r="A184" s="1">
        <v>2015</v>
      </c>
      <c r="B184" s="1">
        <v>3</v>
      </c>
      <c r="D184" s="16">
        <v>0.54279304369565096</v>
      </c>
      <c r="E184" s="2"/>
      <c r="F184" s="6"/>
      <c r="G184" s="5"/>
      <c r="H184" s="16">
        <v>0.50600000000000001</v>
      </c>
      <c r="I184" s="16">
        <v>0.503</v>
      </c>
      <c r="J184">
        <v>0.496</v>
      </c>
      <c r="K184" s="16">
        <f t="shared" si="0"/>
        <v>-4.679304369565096E-2</v>
      </c>
    </row>
    <row r="185" spans="1:11" x14ac:dyDescent="0.3">
      <c r="A185" s="1">
        <v>2015</v>
      </c>
      <c r="B185" s="1">
        <v>4</v>
      </c>
      <c r="D185" s="16">
        <v>0.55072974736967195</v>
      </c>
      <c r="E185" s="2"/>
      <c r="F185" s="6"/>
      <c r="G185" s="5"/>
      <c r="H185" s="16">
        <v>0.55600000000000005</v>
      </c>
      <c r="I185" s="16">
        <v>0.55300000000000005</v>
      </c>
      <c r="J185">
        <v>0.56599999999999995</v>
      </c>
      <c r="K185" s="16">
        <f t="shared" si="0"/>
        <v>1.5270252630327996E-2</v>
      </c>
    </row>
    <row r="186" spans="1:11" x14ac:dyDescent="0.3">
      <c r="A186" s="1">
        <v>2015</v>
      </c>
      <c r="B186" s="1">
        <v>5</v>
      </c>
      <c r="D186" s="16">
        <v>0.60013907883165796</v>
      </c>
      <c r="E186" s="2"/>
      <c r="F186" s="6"/>
      <c r="G186" s="5"/>
      <c r="I186">
        <v>0.627</v>
      </c>
      <c r="J186">
        <v>0.6</v>
      </c>
      <c r="K186" s="16">
        <f t="shared" si="0"/>
        <v>-1.3907883165797941E-4</v>
      </c>
    </row>
    <row r="187" spans="1:11" x14ac:dyDescent="0.3">
      <c r="A187" s="1">
        <v>2015</v>
      </c>
      <c r="B187" s="1">
        <v>6</v>
      </c>
      <c r="D187" s="16">
        <v>0.64831045660817099</v>
      </c>
      <c r="E187" s="2"/>
      <c r="F187" s="6"/>
      <c r="G187" s="5"/>
      <c r="I187">
        <v>0.68100000000000005</v>
      </c>
      <c r="J187">
        <v>0.66700000000000004</v>
      </c>
      <c r="K187" s="16">
        <f t="shared" si="0"/>
        <v>1.8689543391829044E-2</v>
      </c>
    </row>
    <row r="188" spans="1:11" x14ac:dyDescent="0.3">
      <c r="A188" s="1">
        <v>2015</v>
      </c>
      <c r="B188" s="1">
        <v>7</v>
      </c>
      <c r="D188" s="16">
        <v>0.67743996162769504</v>
      </c>
      <c r="E188" s="2"/>
      <c r="F188" s="6"/>
      <c r="G188" s="5"/>
      <c r="J188">
        <v>0.70499999999999996</v>
      </c>
      <c r="K188" s="16">
        <f t="shared" si="0"/>
        <v>2.7560038372304918E-2</v>
      </c>
    </row>
    <row r="189" spans="1:11" x14ac:dyDescent="0.3">
      <c r="A189" s="1">
        <v>2015</v>
      </c>
      <c r="B189" s="1">
        <v>8</v>
      </c>
      <c r="D189" s="16">
        <v>0.677250736227068</v>
      </c>
      <c r="E189" s="2"/>
      <c r="F189" s="6"/>
      <c r="G189" s="5"/>
      <c r="J189">
        <v>0.71299999999999997</v>
      </c>
      <c r="K189" s="16">
        <f t="shared" si="0"/>
        <v>3.5749263772931972E-2</v>
      </c>
    </row>
    <row r="190" spans="1:11" x14ac:dyDescent="0.3">
      <c r="A190" s="1">
        <v>2015</v>
      </c>
      <c r="B190" s="1">
        <v>9</v>
      </c>
      <c r="D190" s="16">
        <v>0.65023023675457003</v>
      </c>
      <c r="E190" s="2"/>
      <c r="F190" s="6"/>
      <c r="G190" s="5"/>
      <c r="J190">
        <v>0.69099999999999995</v>
      </c>
      <c r="K190" s="16">
        <f t="shared" si="0"/>
        <v>4.0769763245429913E-2</v>
      </c>
    </row>
    <row r="191" spans="1:11" x14ac:dyDescent="0.3">
      <c r="A191" s="1">
        <v>2015</v>
      </c>
      <c r="B191" s="1">
        <v>10</v>
      </c>
      <c r="D191" s="16">
        <v>0.61166316072045501</v>
      </c>
      <c r="E191" s="2"/>
      <c r="F191" s="6"/>
      <c r="G191" s="5"/>
      <c r="J191">
        <v>0.64500000000000002</v>
      </c>
      <c r="K191" s="16">
        <f t="shared" si="0"/>
        <v>3.3336839279545005E-2</v>
      </c>
    </row>
    <row r="192" spans="1:11" x14ac:dyDescent="0.3">
      <c r="A192" s="1">
        <v>2015</v>
      </c>
      <c r="B192" s="1">
        <v>11</v>
      </c>
      <c r="D192" s="16">
        <v>0.55602672116853402</v>
      </c>
      <c r="E192" s="2"/>
      <c r="F192" s="6"/>
      <c r="G192" s="5"/>
      <c r="J192">
        <v>0.57899999999999996</v>
      </c>
      <c r="K192" s="16">
        <f t="shared" si="0"/>
        <v>2.2973278831465938E-2</v>
      </c>
    </row>
    <row r="193" spans="1:11" x14ac:dyDescent="0.3">
      <c r="A193" s="1">
        <v>2015</v>
      </c>
      <c r="B193" s="1">
        <v>12</v>
      </c>
      <c r="D193" s="16">
        <v>0.55066063008580002</v>
      </c>
      <c r="E193" s="2"/>
      <c r="F193" s="6"/>
      <c r="G193" s="5"/>
      <c r="J193">
        <v>0.54900000000000004</v>
      </c>
      <c r="K193" s="16">
        <f t="shared" si="0"/>
        <v>-1.6606300857999745E-3</v>
      </c>
    </row>
    <row r="194" spans="1:11" x14ac:dyDescent="0.3">
      <c r="A194" s="1">
        <v>2016</v>
      </c>
      <c r="B194" s="1">
        <v>1</v>
      </c>
      <c r="D194" s="16">
        <v>0.55286556215594196</v>
      </c>
      <c r="E194" s="2"/>
      <c r="F194" s="6"/>
      <c r="G194" s="5"/>
      <c r="J194">
        <v>0.54400000000000004</v>
      </c>
      <c r="K194" s="16">
        <f t="shared" si="0"/>
        <v>-8.8655621559419195E-3</v>
      </c>
    </row>
    <row r="195" spans="1:11" x14ac:dyDescent="0.3">
      <c r="A195" s="1">
        <v>2016</v>
      </c>
      <c r="B195" s="1">
        <v>2</v>
      </c>
      <c r="D195" s="16">
        <v>0.547831790646228</v>
      </c>
      <c r="E195" s="2"/>
      <c r="F195" s="6"/>
      <c r="G195" s="5"/>
      <c r="J195">
        <v>0.51400000000000001</v>
      </c>
      <c r="K195" s="16">
        <f t="shared" si="0"/>
        <v>-3.3831790646227988E-2</v>
      </c>
    </row>
    <row r="196" spans="1:11" x14ac:dyDescent="0.3">
      <c r="A196" s="1">
        <v>2016</v>
      </c>
      <c r="B196" s="1">
        <v>3</v>
      </c>
      <c r="D196" s="16">
        <v>0.55668054861982197</v>
      </c>
      <c r="E196" s="2"/>
      <c r="F196" s="6"/>
      <c r="G196" s="5"/>
      <c r="J196">
        <v>0.54100000000000004</v>
      </c>
      <c r="K196" s="16">
        <f t="shared" si="0"/>
        <v>-1.5680548619821932E-2</v>
      </c>
    </row>
    <row r="197" spans="1:11" x14ac:dyDescent="0.3">
      <c r="A197" s="1">
        <v>2016</v>
      </c>
      <c r="B197" s="1">
        <v>4</v>
      </c>
      <c r="D197" s="16">
        <v>0.57501960360020798</v>
      </c>
      <c r="E197" s="2"/>
      <c r="F197" s="6"/>
      <c r="G197" s="5"/>
      <c r="J197">
        <v>0.56200000000000006</v>
      </c>
      <c r="K197" s="16">
        <f t="shared" si="0"/>
        <v>-1.301960360020793E-2</v>
      </c>
    </row>
    <row r="198" spans="1:11" x14ac:dyDescent="0.3">
      <c r="A198" s="1">
        <v>2016</v>
      </c>
      <c r="B198" s="1">
        <v>5</v>
      </c>
      <c r="D198" s="16">
        <v>0.621719236044179</v>
      </c>
      <c r="E198" s="2"/>
      <c r="F198" s="6"/>
      <c r="G198" s="5"/>
      <c r="J198">
        <v>0.61</v>
      </c>
      <c r="K198" s="16">
        <f t="shared" si="0"/>
        <v>-1.1719236044179016E-2</v>
      </c>
    </row>
    <row r="199" spans="1:11" x14ac:dyDescent="0.3">
      <c r="A199" s="1">
        <v>2016</v>
      </c>
      <c r="B199" s="1">
        <v>6</v>
      </c>
      <c r="D199" s="16">
        <v>0.65444920558243702</v>
      </c>
      <c r="E199" s="2"/>
      <c r="F199" s="6"/>
      <c r="G199" s="5"/>
      <c r="J199">
        <v>0.66</v>
      </c>
      <c r="K199" s="16">
        <f t="shared" si="0"/>
        <v>5.5507944175630097E-3</v>
      </c>
    </row>
    <row r="200" spans="1:11" x14ac:dyDescent="0.3">
      <c r="A200" s="1">
        <v>2016</v>
      </c>
      <c r="B200" s="1">
        <v>7</v>
      </c>
      <c r="D200" s="16">
        <v>0.681125607637452</v>
      </c>
      <c r="E200" s="2"/>
      <c r="F200" s="6"/>
      <c r="G200" s="5"/>
      <c r="J200">
        <v>0.69799999999999995</v>
      </c>
      <c r="K200" s="16">
        <f t="shared" si="0"/>
        <v>1.6874392362547952E-2</v>
      </c>
    </row>
    <row r="201" spans="1:11" x14ac:dyDescent="0.3">
      <c r="A201" s="1">
        <v>2016</v>
      </c>
      <c r="B201" s="1">
        <v>8</v>
      </c>
      <c r="D201" s="16">
        <v>0.68426732535726398</v>
      </c>
      <c r="E201" s="2"/>
      <c r="F201" s="6"/>
      <c r="G201" s="5"/>
      <c r="J201">
        <v>0.71299999999999997</v>
      </c>
      <c r="K201" s="16">
        <f t="shared" si="0"/>
        <v>2.8732674642735989E-2</v>
      </c>
    </row>
    <row r="202" spans="1:11" x14ac:dyDescent="0.3">
      <c r="A202" s="1">
        <v>2016</v>
      </c>
      <c r="B202" s="1">
        <v>9</v>
      </c>
      <c r="D202" s="16">
        <v>0.66063704615310104</v>
      </c>
      <c r="E202" s="2"/>
      <c r="F202" s="6"/>
      <c r="G202" s="5"/>
      <c r="J202">
        <v>0.69299999999999995</v>
      </c>
      <c r="K202" s="16">
        <f t="shared" si="0"/>
        <v>3.2362953846898912E-2</v>
      </c>
    </row>
    <row r="203" spans="1:11" x14ac:dyDescent="0.3">
      <c r="A203" s="1">
        <v>2016</v>
      </c>
      <c r="B203" s="1">
        <v>10</v>
      </c>
      <c r="D203" s="16">
        <v>0.62227128642432905</v>
      </c>
      <c r="E203" s="2"/>
      <c r="F203" s="6"/>
      <c r="G203" s="5"/>
      <c r="J203">
        <v>0.64800000000000002</v>
      </c>
      <c r="K203" s="16">
        <f t="shared" si="0"/>
        <v>2.572871357567097E-2</v>
      </c>
    </row>
    <row r="204" spans="1:11" x14ac:dyDescent="0.3">
      <c r="A204" s="1">
        <v>2016</v>
      </c>
      <c r="B204" s="1">
        <v>11</v>
      </c>
      <c r="D204" s="16">
        <v>0.56660408544019103</v>
      </c>
      <c r="E204" s="2"/>
      <c r="F204" s="6"/>
      <c r="G204" s="5"/>
      <c r="J204">
        <v>0.58299999999999996</v>
      </c>
      <c r="K204" s="16">
        <f t="shared" si="0"/>
        <v>1.6395914559808933E-2</v>
      </c>
    </row>
    <row r="205" spans="1:11" x14ac:dyDescent="0.3">
      <c r="A205" s="1">
        <v>2016</v>
      </c>
      <c r="B205" s="1">
        <v>12</v>
      </c>
      <c r="D205" s="16">
        <v>0.56109656730898705</v>
      </c>
      <c r="E205" s="2"/>
      <c r="F205" s="6"/>
      <c r="G205" s="5"/>
      <c r="J205">
        <v>0.55300000000000005</v>
      </c>
      <c r="K205" s="16">
        <f t="shared" si="0"/>
        <v>-8.0965673089870016E-3</v>
      </c>
    </row>
    <row r="206" spans="1:11" x14ac:dyDescent="0.3">
      <c r="A206" s="1">
        <v>2017</v>
      </c>
      <c r="B206" s="1">
        <v>1</v>
      </c>
      <c r="D206" s="16">
        <v>0.56321445607547804</v>
      </c>
      <c r="E206" s="2"/>
      <c r="F206" s="6"/>
      <c r="G206" s="5"/>
      <c r="J206">
        <v>0.55000000000000004</v>
      </c>
      <c r="K206" s="16">
        <f t="shared" si="0"/>
        <v>-1.3214456075477998E-2</v>
      </c>
    </row>
    <row r="207" spans="1:11" x14ac:dyDescent="0.3">
      <c r="A207" s="1">
        <v>2017</v>
      </c>
      <c r="B207" s="1">
        <v>2</v>
      </c>
      <c r="D207" s="16">
        <v>0.55827924011564301</v>
      </c>
      <c r="E207" s="2"/>
      <c r="F207" s="6"/>
      <c r="G207" s="5"/>
      <c r="J207">
        <v>0.52100000000000002</v>
      </c>
      <c r="K207" s="16">
        <f t="shared" si="0"/>
        <v>-3.7279240115642986E-2</v>
      </c>
    </row>
    <row r="208" spans="1:11" x14ac:dyDescent="0.3">
      <c r="A208" s="1">
        <v>2017</v>
      </c>
      <c r="B208" s="1">
        <v>3</v>
      </c>
      <c r="D208" s="16">
        <v>0.567290660868915</v>
      </c>
      <c r="E208" s="2"/>
      <c r="F208" s="6"/>
      <c r="G208" s="5"/>
      <c r="J208">
        <v>0.54800000000000004</v>
      </c>
      <c r="K208" s="16">
        <f t="shared" si="0"/>
        <v>-1.9290660868914955E-2</v>
      </c>
    </row>
    <row r="209" spans="1:11" x14ac:dyDescent="0.3">
      <c r="A209" s="1">
        <v>2017</v>
      </c>
      <c r="B209" s="1">
        <v>4</v>
      </c>
      <c r="D209" s="16">
        <v>0.585825830426143</v>
      </c>
      <c r="E209" s="2"/>
      <c r="F209" s="6"/>
      <c r="G209" s="5"/>
      <c r="J209">
        <v>0.56899999999999995</v>
      </c>
      <c r="K209" s="16">
        <f t="shared" si="0"/>
        <v>-1.6825830426143051E-2</v>
      </c>
    </row>
    <row r="210" spans="1:11" x14ac:dyDescent="0.3">
      <c r="A210" s="1">
        <v>2017</v>
      </c>
      <c r="B210" s="1">
        <v>5</v>
      </c>
      <c r="D210" s="16">
        <v>0.63261312225021005</v>
      </c>
      <c r="E210" s="2"/>
      <c r="F210" s="6"/>
      <c r="G210" s="5"/>
      <c r="J210">
        <v>0.61799999999999999</v>
      </c>
      <c r="K210" s="16">
        <f t="shared" si="0"/>
        <v>-1.4613122250210053E-2</v>
      </c>
    </row>
    <row r="211" spans="1:11" x14ac:dyDescent="0.3">
      <c r="A211" s="1">
        <v>2017</v>
      </c>
      <c r="B211" s="1">
        <v>6</v>
      </c>
      <c r="D211" s="16">
        <v>0.66533169069109499</v>
      </c>
      <c r="E211" s="2"/>
      <c r="F211" s="6"/>
      <c r="G211" s="5"/>
      <c r="J211">
        <v>0.66800000000000004</v>
      </c>
      <c r="K211" s="16">
        <f t="shared" si="0"/>
        <v>2.668309308905048E-3</v>
      </c>
    </row>
    <row r="212" spans="1:11" x14ac:dyDescent="0.3">
      <c r="A212" s="1">
        <v>2017</v>
      </c>
      <c r="B212" s="1">
        <v>7</v>
      </c>
      <c r="D212" s="16">
        <v>0.69192646530172797</v>
      </c>
      <c r="E212" s="2"/>
      <c r="F212" s="6"/>
      <c r="G212" s="5"/>
      <c r="J212">
        <v>0.70599999999999996</v>
      </c>
      <c r="K212" s="16">
        <f t="shared" si="0"/>
        <v>1.4073534698271994E-2</v>
      </c>
    </row>
    <row r="213" spans="1:11" x14ac:dyDescent="0.3">
      <c r="A213" s="1">
        <v>2017</v>
      </c>
      <c r="B213" s="1">
        <v>8</v>
      </c>
      <c r="D213" s="16">
        <v>0.69493600145661805</v>
      </c>
      <c r="E213" s="2"/>
      <c r="F213" s="6"/>
      <c r="G213" s="5"/>
      <c r="J213">
        <v>0.72199999999999998</v>
      </c>
      <c r="K213" s="16">
        <f t="shared" si="0"/>
        <v>2.7063998543381929E-2</v>
      </c>
    </row>
    <row r="214" spans="1:11" x14ac:dyDescent="0.3">
      <c r="A214" s="1">
        <v>2017</v>
      </c>
      <c r="B214" s="1">
        <v>9</v>
      </c>
      <c r="D214" s="16">
        <v>0.671134418525135</v>
      </c>
      <c r="E214" s="2"/>
      <c r="F214" s="6"/>
      <c r="G214" s="5"/>
      <c r="J214">
        <v>0.70199999999999996</v>
      </c>
      <c r="K214" s="16">
        <f t="shared" si="0"/>
        <v>3.0865581474864956E-2</v>
      </c>
    </row>
    <row r="215" spans="1:11" x14ac:dyDescent="0.3">
      <c r="A215" s="1">
        <v>2017</v>
      </c>
      <c r="B215" s="1">
        <v>10</v>
      </c>
      <c r="D215" s="16">
        <v>0.63257102769612905</v>
      </c>
      <c r="E215" s="2"/>
      <c r="F215" s="6"/>
      <c r="G215" s="5"/>
      <c r="J215">
        <v>0.65600000000000003</v>
      </c>
      <c r="K215" s="16">
        <f t="shared" si="0"/>
        <v>2.3428972303870976E-2</v>
      </c>
    </row>
    <row r="216" spans="1:11" x14ac:dyDescent="0.3">
      <c r="A216" s="1">
        <v>2017</v>
      </c>
      <c r="B216" s="1">
        <v>11</v>
      </c>
      <c r="D216" s="16">
        <v>0.57667323980373997</v>
      </c>
      <c r="E216" s="2"/>
      <c r="F216" s="6"/>
      <c r="G216" s="5"/>
      <c r="J216">
        <v>0.59099999999999997</v>
      </c>
      <c r="K216" s="16">
        <f t="shared" si="0"/>
        <v>1.4326760196260002E-2</v>
      </c>
    </row>
    <row r="217" spans="1:11" x14ac:dyDescent="0.3">
      <c r="A217" s="1">
        <v>2017</v>
      </c>
      <c r="B217" s="1">
        <v>12</v>
      </c>
      <c r="D217" s="16">
        <v>0.57092693961773999</v>
      </c>
      <c r="E217" s="2"/>
      <c r="F217" s="6"/>
      <c r="G217" s="5"/>
      <c r="J217">
        <v>0.56100000000000005</v>
      </c>
      <c r="K217" s="16">
        <f t="shared" si="0"/>
        <v>-9.9269396177399383E-3</v>
      </c>
    </row>
    <row r="218" spans="1:11" x14ac:dyDescent="0.3">
      <c r="A218" s="1">
        <v>2018</v>
      </c>
      <c r="B218" s="1">
        <v>1</v>
      </c>
      <c r="D218" s="16">
        <v>0.57279311902365004</v>
      </c>
      <c r="E218" s="2"/>
      <c r="F218" s="6"/>
      <c r="G218" s="5"/>
      <c r="J218">
        <v>0.55700000000000005</v>
      </c>
      <c r="K218" s="16">
        <f t="shared" si="0"/>
        <v>-1.5793119023649993E-2</v>
      </c>
    </row>
    <row r="219" spans="1:11" x14ac:dyDescent="0.3">
      <c r="A219" s="1">
        <v>2018</v>
      </c>
      <c r="B219" s="1">
        <v>2</v>
      </c>
      <c r="D219" s="16">
        <v>0.56760958806283401</v>
      </c>
      <c r="E219" s="2"/>
      <c r="F219" s="6"/>
      <c r="G219" s="5"/>
      <c r="J219">
        <v>0.52800000000000002</v>
      </c>
      <c r="K219" s="16">
        <f t="shared" si="0"/>
        <v>-3.9609588062833989E-2</v>
      </c>
    </row>
    <row r="220" spans="1:11" x14ac:dyDescent="0.3">
      <c r="A220" s="1">
        <v>2018</v>
      </c>
      <c r="B220" s="1">
        <v>3</v>
      </c>
      <c r="D220" s="16">
        <v>0.57639731160327501</v>
      </c>
      <c r="E220" s="2"/>
      <c r="F220" s="6"/>
      <c r="G220" s="5"/>
      <c r="J220">
        <v>0.55500000000000005</v>
      </c>
      <c r="K220" s="16">
        <f t="shared" si="0"/>
        <v>-2.139731160327496E-2</v>
      </c>
    </row>
    <row r="221" spans="1:11" x14ac:dyDescent="0.3">
      <c r="A221" s="1">
        <v>2018</v>
      </c>
      <c r="B221" s="1">
        <v>4</v>
      </c>
      <c r="D221" s="16">
        <v>0.59468019882308198</v>
      </c>
      <c r="E221" s="2"/>
      <c r="F221" s="6"/>
      <c r="G221" s="5"/>
      <c r="J221">
        <v>0.57599999999999996</v>
      </c>
      <c r="K221" s="16">
        <f t="shared" si="0"/>
        <v>-1.8680198823082028E-2</v>
      </c>
    </row>
    <row r="222" spans="1:11" x14ac:dyDescent="0.3">
      <c r="A222" s="1">
        <v>2018</v>
      </c>
      <c r="B222" s="1">
        <v>5</v>
      </c>
      <c r="D222" s="16">
        <v>0.64121205915356205</v>
      </c>
      <c r="E222" s="2"/>
      <c r="F222" s="6"/>
      <c r="G222" s="5"/>
      <c r="J222">
        <v>0.624</v>
      </c>
      <c r="K222" s="16">
        <f t="shared" si="0"/>
        <v>-1.7212059153562054E-2</v>
      </c>
    </row>
    <row r="223" spans="1:11" x14ac:dyDescent="0.3">
      <c r="A223" s="1">
        <v>2018</v>
      </c>
      <c r="B223" s="1">
        <v>6</v>
      </c>
      <c r="D223" s="16">
        <v>0.67364154724874603</v>
      </c>
      <c r="E223" s="2"/>
      <c r="F223" s="6"/>
      <c r="G223" s="5"/>
      <c r="J223">
        <v>0.67500000000000004</v>
      </c>
      <c r="K223" s="16">
        <f t="shared" si="0"/>
        <v>1.3584527512540134E-3</v>
      </c>
    </row>
    <row r="224" spans="1:11" x14ac:dyDescent="0.3">
      <c r="A224" s="1">
        <v>2018</v>
      </c>
      <c r="B224" s="1">
        <v>7</v>
      </c>
      <c r="D224" s="16">
        <v>0.699917812033235</v>
      </c>
      <c r="E224" s="2"/>
      <c r="F224" s="6"/>
      <c r="G224" s="5"/>
      <c r="J224">
        <v>0.71199999999999997</v>
      </c>
      <c r="K224" s="16">
        <f t="shared" si="0"/>
        <v>1.2082187966764968E-2</v>
      </c>
    </row>
    <row r="225" spans="1:11" x14ac:dyDescent="0.3">
      <c r="A225" s="1">
        <v>2018</v>
      </c>
      <c r="B225" s="1">
        <v>8</v>
      </c>
      <c r="D225" s="16">
        <v>0.70256486086313197</v>
      </c>
      <c r="E225" s="2"/>
      <c r="F225" s="6"/>
      <c r="G225" s="5"/>
      <c r="J225">
        <v>0.72699999999999998</v>
      </c>
      <c r="K225" s="16">
        <f t="shared" si="0"/>
        <v>2.4435139136868012E-2</v>
      </c>
    </row>
    <row r="226" spans="1:11" x14ac:dyDescent="0.3">
      <c r="A226" s="1">
        <v>2018</v>
      </c>
      <c r="B226" s="1">
        <v>9</v>
      </c>
      <c r="D226" s="16">
        <v>0.67845963833923195</v>
      </c>
      <c r="E226" s="2"/>
      <c r="F226" s="6"/>
      <c r="G226" s="5"/>
      <c r="J226">
        <v>0.70699999999999996</v>
      </c>
      <c r="K226" s="16">
        <f t="shared" si="0"/>
        <v>2.854036166076801E-2</v>
      </c>
    </row>
    <row r="227" spans="1:11" x14ac:dyDescent="0.3">
      <c r="A227" s="1">
        <v>2018</v>
      </c>
      <c r="B227" s="1">
        <v>10</v>
      </c>
      <c r="D227" s="16">
        <v>0.63976591565841001</v>
      </c>
      <c r="E227" s="2"/>
      <c r="F227" s="6"/>
      <c r="G227" s="5"/>
      <c r="J227">
        <v>0.66200000000000003</v>
      </c>
      <c r="K227" s="16">
        <f t="shared" si="0"/>
        <v>2.2234084341590021E-2</v>
      </c>
    </row>
    <row r="228" spans="1:11" x14ac:dyDescent="0.3">
      <c r="A228" s="1">
        <v>2018</v>
      </c>
      <c r="B228" s="1">
        <v>11</v>
      </c>
      <c r="D228" s="16">
        <v>0.58396770067756698</v>
      </c>
      <c r="E228" s="2"/>
      <c r="F228" s="6"/>
      <c r="G228" s="5"/>
      <c r="J228">
        <v>0.59599999999999997</v>
      </c>
      <c r="K228" s="16">
        <f t="shared" si="0"/>
        <v>1.2032299322432993E-2</v>
      </c>
    </row>
    <row r="229" spans="1:11" x14ac:dyDescent="0.3">
      <c r="A229" s="1">
        <v>2018</v>
      </c>
      <c r="B229" s="1">
        <v>12</v>
      </c>
      <c r="D229" s="16">
        <v>0.57843831706247795</v>
      </c>
      <c r="E229" s="2"/>
      <c r="F229" s="6"/>
      <c r="G229" s="5"/>
      <c r="J229">
        <v>0.56699999999999995</v>
      </c>
      <c r="K229" s="16">
        <f t="shared" si="0"/>
        <v>-1.1438317062477998E-2</v>
      </c>
    </row>
    <row r="230" spans="1:11" x14ac:dyDescent="0.3">
      <c r="A230" s="1">
        <v>2019</v>
      </c>
      <c r="B230" s="1">
        <v>1</v>
      </c>
      <c r="D230" s="16">
        <v>0.58050018781907997</v>
      </c>
      <c r="E230" s="2"/>
      <c r="F230" s="6"/>
      <c r="G230" s="5"/>
      <c r="J230">
        <v>0.56299999999999994</v>
      </c>
      <c r="K230" s="16">
        <f t="shared" si="0"/>
        <v>-1.7500187819080026E-2</v>
      </c>
    </row>
    <row r="231" spans="1:11" x14ac:dyDescent="0.3">
      <c r="A231" s="1">
        <v>2019</v>
      </c>
      <c r="B231" s="1">
        <v>2</v>
      </c>
      <c r="D231" s="16">
        <v>0.57536721375339595</v>
      </c>
      <c r="E231" s="2"/>
      <c r="F231" s="6"/>
      <c r="G231" s="5"/>
      <c r="J231">
        <v>0.53400000000000003</v>
      </c>
      <c r="K231" s="16">
        <f t="shared" si="0"/>
        <v>-4.1367213753395915E-2</v>
      </c>
    </row>
    <row r="232" spans="1:11" x14ac:dyDescent="0.3">
      <c r="A232" s="1">
        <v>2019</v>
      </c>
      <c r="B232" s="1">
        <v>3</v>
      </c>
      <c r="D232" s="16">
        <v>0.58410529083457696</v>
      </c>
      <c r="E232" s="2"/>
      <c r="F232" s="6"/>
      <c r="G232" s="5"/>
      <c r="J232">
        <v>0.56000000000000005</v>
      </c>
      <c r="K232" s="16">
        <f t="shared" si="0"/>
        <v>-2.4105290834576909E-2</v>
      </c>
    </row>
    <row r="233" spans="1:11" x14ac:dyDescent="0.3">
      <c r="A233" s="1">
        <v>2019</v>
      </c>
      <c r="B233" s="1">
        <v>4</v>
      </c>
      <c r="D233" s="16">
        <v>0.60229666241813196</v>
      </c>
      <c r="E233" s="2"/>
      <c r="F233" s="6"/>
      <c r="G233" s="5"/>
      <c r="J233">
        <v>0.58199999999999996</v>
      </c>
      <c r="K233" s="16">
        <f t="shared" si="0"/>
        <v>-2.0296662418131994E-2</v>
      </c>
    </row>
    <row r="234" spans="1:11" x14ac:dyDescent="0.3">
      <c r="A234" s="1">
        <v>2019</v>
      </c>
      <c r="B234" s="1">
        <v>5</v>
      </c>
      <c r="D234" s="16">
        <v>0.64876087022991202</v>
      </c>
      <c r="E234" s="2"/>
      <c r="F234" s="6"/>
      <c r="G234" s="5"/>
      <c r="J234">
        <v>0.63</v>
      </c>
      <c r="K234" s="16">
        <f t="shared" si="0"/>
        <v>-1.8760870229912019E-2</v>
      </c>
    </row>
    <row r="235" spans="1:11" x14ac:dyDescent="0.3">
      <c r="A235" s="1">
        <v>2019</v>
      </c>
      <c r="B235" s="1">
        <v>6</v>
      </c>
      <c r="D235" s="16">
        <v>0.68115890409981805</v>
      </c>
      <c r="E235" s="2"/>
      <c r="F235" s="6"/>
      <c r="G235" s="5"/>
      <c r="J235">
        <v>0.68100000000000005</v>
      </c>
      <c r="K235" s="16">
        <f t="shared" si="0"/>
        <v>-1.5890409981800246E-4</v>
      </c>
    </row>
    <row r="236" spans="1:11" x14ac:dyDescent="0.3">
      <c r="A236" s="1">
        <v>2019</v>
      </c>
      <c r="B236" s="1">
        <v>7</v>
      </c>
      <c r="D236" s="16">
        <v>0.70744710283084</v>
      </c>
      <c r="E236" s="2"/>
      <c r="F236" s="6"/>
      <c r="G236" s="5"/>
      <c r="J236">
        <v>0.71799999999999997</v>
      </c>
      <c r="K236" s="16">
        <f t="shared" si="0"/>
        <v>1.0552897169159969E-2</v>
      </c>
    </row>
    <row r="237" spans="1:11" x14ac:dyDescent="0.3">
      <c r="A237" s="1">
        <v>2019</v>
      </c>
      <c r="B237" s="1">
        <v>8</v>
      </c>
      <c r="D237" s="16">
        <v>0.710133458262589</v>
      </c>
      <c r="E237" s="2"/>
      <c r="F237" s="6"/>
      <c r="G237" s="5"/>
      <c r="J237">
        <v>0.73299999999999998</v>
      </c>
      <c r="K237" s="16">
        <f t="shared" si="0"/>
        <v>2.2866541737410984E-2</v>
      </c>
    </row>
    <row r="238" spans="1:11" x14ac:dyDescent="0.3">
      <c r="A238" s="1">
        <v>2019</v>
      </c>
      <c r="B238" s="1">
        <v>9</v>
      </c>
      <c r="D238" s="16">
        <v>0.68598994334281604</v>
      </c>
      <c r="E238" s="2"/>
      <c r="F238" s="6"/>
      <c r="G238" s="5"/>
      <c r="J238">
        <v>0.71299999999999997</v>
      </c>
      <c r="K238" s="16">
        <f t="shared" si="0"/>
        <v>2.7010056657183923E-2</v>
      </c>
    </row>
    <row r="239" spans="1:11" x14ac:dyDescent="0.3">
      <c r="A239" s="1">
        <v>2019</v>
      </c>
      <c r="B239" s="1">
        <v>10</v>
      </c>
      <c r="D239" s="16">
        <v>0.64706566964983103</v>
      </c>
      <c r="E239" s="2"/>
      <c r="F239" s="6"/>
      <c r="G239" s="5"/>
      <c r="J239">
        <v>0.66800000000000004</v>
      </c>
      <c r="K239" s="16">
        <f t="shared" si="0"/>
        <v>2.0934330350169006E-2</v>
      </c>
    </row>
    <row r="240" spans="1:11" x14ac:dyDescent="0.3">
      <c r="A240" s="1">
        <v>2019</v>
      </c>
      <c r="B240" s="1">
        <v>11</v>
      </c>
      <c r="D240" s="16">
        <v>0.59076598075990705</v>
      </c>
      <c r="E240" s="2"/>
      <c r="F240" s="6"/>
      <c r="G240" s="5"/>
      <c r="J240">
        <v>0.60199999999999998</v>
      </c>
      <c r="K240" s="16">
        <f t="shared" si="0"/>
        <v>1.123401924009293E-2</v>
      </c>
    </row>
    <row r="241" spans="1:11" x14ac:dyDescent="0.3">
      <c r="A241" s="1">
        <v>2019</v>
      </c>
      <c r="B241" s="1">
        <v>12</v>
      </c>
      <c r="D241" s="16">
        <v>0.58465858620428601</v>
      </c>
      <c r="E241" s="2"/>
      <c r="F241" s="6"/>
      <c r="G241" s="5"/>
      <c r="J241">
        <v>0.57199999999999995</v>
      </c>
      <c r="K241" s="16">
        <f t="shared" si="0"/>
        <v>-1.265858620428606E-2</v>
      </c>
    </row>
    <row r="242" spans="1:11" x14ac:dyDescent="0.3">
      <c r="A242" s="1">
        <v>2020</v>
      </c>
      <c r="B242" s="1">
        <v>1</v>
      </c>
      <c r="D242" s="16">
        <v>0.58625226277642095</v>
      </c>
      <c r="E242" s="2"/>
      <c r="F242" s="6"/>
      <c r="G242" s="5"/>
      <c r="J242">
        <v>0.56799999999999995</v>
      </c>
      <c r="K242" s="16">
        <f t="shared" si="0"/>
        <v>-1.8252262776421002E-2</v>
      </c>
    </row>
    <row r="243" spans="1:11" x14ac:dyDescent="0.3">
      <c r="A243" s="1">
        <v>2020</v>
      </c>
      <c r="B243" s="1">
        <v>2</v>
      </c>
      <c r="D243" s="16">
        <v>0.58094244433642706</v>
      </c>
      <c r="E243" s="2"/>
      <c r="F243" s="6"/>
      <c r="G243" s="5"/>
      <c r="J243">
        <v>0.53900000000000003</v>
      </c>
      <c r="K243" s="16">
        <f t="shared" si="0"/>
        <v>-4.1942444336427021E-2</v>
      </c>
    </row>
    <row r="244" spans="1:11" x14ac:dyDescent="0.3">
      <c r="A244" s="1">
        <v>2020</v>
      </c>
      <c r="B244" s="1">
        <v>3</v>
      </c>
      <c r="D244" s="16">
        <v>0.58970544994741203</v>
      </c>
      <c r="E244" s="2"/>
      <c r="F244" s="6"/>
      <c r="G244" s="5"/>
      <c r="J244">
        <v>0.56599999999999995</v>
      </c>
      <c r="K244" s="16">
        <f t="shared" si="0"/>
        <v>-2.3705449947412083E-2</v>
      </c>
    </row>
    <row r="245" spans="1:11" x14ac:dyDescent="0.3">
      <c r="A245" s="1">
        <v>2020</v>
      </c>
      <c r="B245" s="1">
        <v>4</v>
      </c>
      <c r="D245" s="16">
        <v>0.60791839342806797</v>
      </c>
      <c r="E245" s="2"/>
      <c r="F245" s="6"/>
      <c r="G245" s="5"/>
      <c r="J245">
        <v>0.58699999999999997</v>
      </c>
      <c r="K245" s="16">
        <f t="shared" si="0"/>
        <v>-2.0918393428068005E-2</v>
      </c>
    </row>
    <row r="246" spans="1:11" x14ac:dyDescent="0.3">
      <c r="A246" s="1">
        <v>2020</v>
      </c>
      <c r="B246" s="1">
        <v>5</v>
      </c>
      <c r="D246" s="16">
        <v>0.65430037335920699</v>
      </c>
      <c r="E246" s="2"/>
      <c r="F246" s="6"/>
      <c r="G246" s="5"/>
      <c r="J246">
        <v>0.63500000000000001</v>
      </c>
      <c r="K246" s="16">
        <f t="shared" si="0"/>
        <v>-1.9300373359206979E-2</v>
      </c>
    </row>
    <row r="247" spans="1:11" x14ac:dyDescent="0.3">
      <c r="A247" s="1">
        <v>2020</v>
      </c>
      <c r="B247" s="1">
        <v>6</v>
      </c>
      <c r="D247" s="16">
        <v>0.68654402048780905</v>
      </c>
      <c r="E247" s="2"/>
      <c r="F247" s="6"/>
      <c r="G247" s="5"/>
      <c r="J247">
        <v>0.68600000000000005</v>
      </c>
      <c r="K247" s="16">
        <f t="shared" ref="K247:K310" si="1">+J247-D247</f>
        <v>-5.4402048780899381E-4</v>
      </c>
    </row>
    <row r="248" spans="1:11" x14ac:dyDescent="0.3">
      <c r="A248" s="1">
        <v>2020</v>
      </c>
      <c r="B248" s="1">
        <v>7</v>
      </c>
      <c r="D248" s="16">
        <v>0.71269136815008904</v>
      </c>
      <c r="E248" s="2"/>
      <c r="F248" s="6"/>
      <c r="G248" s="5"/>
      <c r="J248">
        <v>0.72299999999999998</v>
      </c>
      <c r="K248" s="16">
        <f t="shared" si="1"/>
        <v>1.0308631849910932E-2</v>
      </c>
    </row>
    <row r="249" spans="1:11" x14ac:dyDescent="0.3">
      <c r="A249" s="1">
        <v>2020</v>
      </c>
      <c r="B249" s="1">
        <v>8</v>
      </c>
      <c r="D249" s="16">
        <v>0.71530531948202503</v>
      </c>
      <c r="E249" s="2"/>
      <c r="F249" s="6"/>
      <c r="G249" s="5"/>
      <c r="J249">
        <v>0.73799999999999999</v>
      </c>
      <c r="K249" s="16">
        <f t="shared" si="1"/>
        <v>2.2694680517974963E-2</v>
      </c>
    </row>
    <row r="250" spans="1:11" x14ac:dyDescent="0.3">
      <c r="A250" s="1">
        <v>2020</v>
      </c>
      <c r="B250" s="1">
        <v>9</v>
      </c>
      <c r="D250" s="16">
        <v>0.69117174329285103</v>
      </c>
      <c r="E250" s="2"/>
      <c r="F250" s="6"/>
      <c r="G250" s="5"/>
      <c r="J250">
        <v>0.71799999999999997</v>
      </c>
      <c r="K250" s="16">
        <f t="shared" si="1"/>
        <v>2.6828256707148945E-2</v>
      </c>
    </row>
    <row r="251" spans="1:11" x14ac:dyDescent="0.3">
      <c r="A251" s="1">
        <v>2020</v>
      </c>
      <c r="B251" s="1">
        <v>10</v>
      </c>
      <c r="D251" s="16">
        <v>0.65233010522386403</v>
      </c>
      <c r="E251" s="2"/>
      <c r="F251" s="6"/>
      <c r="G251" s="5"/>
      <c r="J251">
        <v>0.67300000000000004</v>
      </c>
      <c r="K251" s="16">
        <f t="shared" si="1"/>
        <v>2.0669894776136011E-2</v>
      </c>
    </row>
    <row r="252" spans="1:11" x14ac:dyDescent="0.3">
      <c r="A252" s="1">
        <v>2020</v>
      </c>
      <c r="B252" s="1">
        <v>11</v>
      </c>
      <c r="D252" s="16">
        <v>0.59617288603650898</v>
      </c>
      <c r="E252" s="2"/>
      <c r="F252" s="6"/>
      <c r="G252" s="5"/>
      <c r="J252">
        <v>0.60699999999999998</v>
      </c>
      <c r="K252" s="16">
        <f t="shared" si="1"/>
        <v>1.0827113963491009E-2</v>
      </c>
    </row>
    <row r="253" spans="1:11" x14ac:dyDescent="0.3">
      <c r="A253" s="1">
        <v>2020</v>
      </c>
      <c r="B253" s="1">
        <v>12</v>
      </c>
      <c r="D253" s="16">
        <v>0.59019320727879598</v>
      </c>
      <c r="E253" s="2"/>
      <c r="F253" s="6"/>
      <c r="G253" s="5"/>
      <c r="J253">
        <v>0.57699999999999996</v>
      </c>
      <c r="K253" s="16">
        <f t="shared" si="1"/>
        <v>-1.3193207278796026E-2</v>
      </c>
    </row>
    <row r="254" spans="1:11" x14ac:dyDescent="0.3">
      <c r="A254" s="1">
        <v>2021</v>
      </c>
      <c r="B254" s="1">
        <v>1</v>
      </c>
      <c r="D254" s="16">
        <v>0.591828224216433</v>
      </c>
      <c r="E254" s="2"/>
      <c r="F254" s="6"/>
      <c r="G254" s="5"/>
      <c r="J254">
        <v>0.57199999999999995</v>
      </c>
      <c r="K254" s="16">
        <f t="shared" si="1"/>
        <v>-1.9828224216433044E-2</v>
      </c>
    </row>
    <row r="255" spans="1:11" x14ac:dyDescent="0.3">
      <c r="A255" s="1">
        <v>2021</v>
      </c>
      <c r="B255" s="1">
        <v>2</v>
      </c>
      <c r="D255" s="16">
        <v>0.586416824748346</v>
      </c>
      <c r="E255" s="2"/>
      <c r="F255" s="6"/>
      <c r="G255" s="5"/>
      <c r="J255">
        <v>0.54300000000000004</v>
      </c>
      <c r="K255" s="16">
        <f t="shared" si="1"/>
        <v>-4.3416824748345961E-2</v>
      </c>
    </row>
    <row r="256" spans="1:11" x14ac:dyDescent="0.3">
      <c r="A256" s="1">
        <v>2021</v>
      </c>
      <c r="B256" s="1">
        <v>3</v>
      </c>
      <c r="D256" s="16">
        <v>0.59500059648036496</v>
      </c>
      <c r="E256" s="2"/>
      <c r="F256" s="6"/>
      <c r="G256" s="5"/>
      <c r="J256">
        <v>0.56899999999999995</v>
      </c>
      <c r="K256" s="16">
        <f t="shared" si="1"/>
        <v>-2.6000596480365012E-2</v>
      </c>
    </row>
    <row r="257" spans="1:11" x14ac:dyDescent="0.3">
      <c r="A257" s="1">
        <v>2021</v>
      </c>
      <c r="B257" s="1">
        <v>4</v>
      </c>
      <c r="D257" s="16">
        <v>0.61306004173569395</v>
      </c>
      <c r="E257" s="2"/>
      <c r="F257" s="6"/>
      <c r="G257" s="5"/>
      <c r="J257">
        <v>0.59099999999999997</v>
      </c>
      <c r="K257" s="16">
        <f t="shared" si="1"/>
        <v>-2.206004173569398E-2</v>
      </c>
    </row>
    <row r="258" spans="1:11" x14ac:dyDescent="0.3">
      <c r="A258" s="1">
        <v>2021</v>
      </c>
      <c r="B258" s="1">
        <v>5</v>
      </c>
      <c r="D258" s="16">
        <v>0.65938142008262701</v>
      </c>
      <c r="E258" s="2"/>
      <c r="F258" s="6"/>
      <c r="G258" s="5"/>
      <c r="J258">
        <v>0.63900000000000001</v>
      </c>
      <c r="K258" s="16">
        <f t="shared" si="1"/>
        <v>-2.0381420082627E-2</v>
      </c>
    </row>
    <row r="259" spans="1:11" x14ac:dyDescent="0.3">
      <c r="A259" s="1">
        <v>2021</v>
      </c>
      <c r="B259" s="1">
        <v>6</v>
      </c>
      <c r="D259" s="16">
        <v>0.69161621147482799</v>
      </c>
      <c r="E259" s="2"/>
      <c r="F259" s="6"/>
      <c r="G259" s="5"/>
      <c r="J259">
        <v>0.68899999999999995</v>
      </c>
      <c r="K259" s="16">
        <f t="shared" si="1"/>
        <v>-2.6162114748280452E-3</v>
      </c>
    </row>
    <row r="260" spans="1:11" x14ac:dyDescent="0.3">
      <c r="A260" s="1">
        <v>2021</v>
      </c>
      <c r="B260" s="1">
        <v>7</v>
      </c>
      <c r="D260" s="16">
        <v>0.717745459540999</v>
      </c>
      <c r="E260" s="2"/>
      <c r="F260" s="6"/>
      <c r="G260" s="5"/>
      <c r="J260">
        <v>0.72699999999999998</v>
      </c>
      <c r="K260" s="16">
        <f t="shared" si="1"/>
        <v>9.2545404590009817E-3</v>
      </c>
    </row>
    <row r="261" spans="1:11" x14ac:dyDescent="0.3">
      <c r="A261" s="1">
        <v>2021</v>
      </c>
      <c r="B261" s="1">
        <v>8</v>
      </c>
      <c r="D261" s="16">
        <v>0.72028882204413902</v>
      </c>
      <c r="E261" s="2"/>
      <c r="F261" s="6"/>
      <c r="G261" s="5"/>
      <c r="J261">
        <v>0.74199999999999999</v>
      </c>
      <c r="K261" s="16">
        <f t="shared" si="1"/>
        <v>2.1711177955860972E-2</v>
      </c>
    </row>
    <row r="262" spans="1:11" x14ac:dyDescent="0.3">
      <c r="A262" s="1">
        <v>2021</v>
      </c>
      <c r="B262" s="1">
        <v>9</v>
      </c>
      <c r="D262" s="16">
        <v>0.69607641798000497</v>
      </c>
      <c r="E262" s="2"/>
      <c r="F262" s="6"/>
      <c r="G262" s="5"/>
      <c r="J262">
        <v>0.72099999999999997</v>
      </c>
      <c r="K262" s="16">
        <f t="shared" si="1"/>
        <v>2.4923582019995005E-2</v>
      </c>
    </row>
    <row r="263" spans="1:11" x14ac:dyDescent="0.3">
      <c r="A263" s="1">
        <v>2021</v>
      </c>
      <c r="B263" s="1">
        <v>10</v>
      </c>
      <c r="D263" s="16">
        <v>0.657212655501347</v>
      </c>
      <c r="E263" s="2"/>
      <c r="F263" s="6"/>
      <c r="G263" s="5"/>
      <c r="J263">
        <v>0.67600000000000005</v>
      </c>
      <c r="K263" s="16">
        <f t="shared" si="1"/>
        <v>1.8787344498653047E-2</v>
      </c>
    </row>
    <row r="264" spans="1:11" x14ac:dyDescent="0.3">
      <c r="A264" s="1">
        <v>2021</v>
      </c>
      <c r="B264" s="1">
        <v>11</v>
      </c>
      <c r="D264" s="16">
        <v>0.60112987151846597</v>
      </c>
      <c r="E264" s="2"/>
      <c r="F264" s="6"/>
      <c r="G264" s="5"/>
      <c r="J264">
        <v>0.61</v>
      </c>
      <c r="K264" s="16">
        <f t="shared" si="1"/>
        <v>8.870128481534012E-3</v>
      </c>
    </row>
    <row r="265" spans="1:11" x14ac:dyDescent="0.3">
      <c r="A265" s="1">
        <v>2021</v>
      </c>
      <c r="B265" s="1">
        <v>12</v>
      </c>
      <c r="D265" s="16">
        <v>0.59527226914060305</v>
      </c>
      <c r="E265" s="2"/>
      <c r="F265" s="6"/>
      <c r="G265" s="5"/>
      <c r="J265">
        <v>0.57999999999999996</v>
      </c>
      <c r="K265" s="16">
        <f t="shared" si="1"/>
        <v>-1.527226914060309E-2</v>
      </c>
    </row>
    <row r="266" spans="1:11" x14ac:dyDescent="0.3">
      <c r="A266" s="1">
        <v>2022</v>
      </c>
      <c r="B266" s="1">
        <v>1</v>
      </c>
      <c r="D266" s="16">
        <v>0.59701807079587799</v>
      </c>
      <c r="E266" s="2"/>
      <c r="F266" s="6"/>
      <c r="G266" s="5"/>
      <c r="J266">
        <v>0.57599999999999996</v>
      </c>
      <c r="K266" s="16">
        <f t="shared" si="1"/>
        <v>-2.101807079587803E-2</v>
      </c>
    </row>
    <row r="267" spans="1:11" x14ac:dyDescent="0.3">
      <c r="A267" s="1">
        <v>2022</v>
      </c>
      <c r="B267" s="1">
        <v>2</v>
      </c>
      <c r="D267" s="16">
        <v>0.59165426539967503</v>
      </c>
      <c r="E267" s="2"/>
      <c r="F267" s="6"/>
      <c r="G267" s="5"/>
      <c r="J267">
        <v>0.54600000000000004</v>
      </c>
      <c r="K267" s="16">
        <f t="shared" si="1"/>
        <v>-4.5654265399674987E-2</v>
      </c>
    </row>
    <row r="268" spans="1:11" x14ac:dyDescent="0.3">
      <c r="A268" s="1">
        <v>2022</v>
      </c>
      <c r="B268" s="1">
        <v>3</v>
      </c>
      <c r="D268" s="16">
        <v>0.60025356848865397</v>
      </c>
      <c r="E268" s="2"/>
      <c r="F268" s="6"/>
      <c r="G268" s="5"/>
      <c r="J268">
        <v>0.57299999999999995</v>
      </c>
      <c r="K268" s="16">
        <f t="shared" si="1"/>
        <v>-2.7253568488654012E-2</v>
      </c>
    </row>
    <row r="269" spans="1:11" x14ac:dyDescent="0.3">
      <c r="A269" s="1">
        <v>2022</v>
      </c>
      <c r="B269" s="1">
        <v>4</v>
      </c>
      <c r="D269" s="16">
        <v>0.61834867430128004</v>
      </c>
      <c r="E269" s="2"/>
      <c r="F269" s="6"/>
      <c r="G269" s="5"/>
      <c r="J269">
        <v>0.59399999999999997</v>
      </c>
      <c r="K269" s="16">
        <f t="shared" si="1"/>
        <v>-2.4348674301280071E-2</v>
      </c>
    </row>
    <row r="270" spans="1:11" x14ac:dyDescent="0.3">
      <c r="A270" s="1">
        <v>2022</v>
      </c>
      <c r="B270" s="1">
        <v>5</v>
      </c>
      <c r="D270" s="16">
        <v>0.66475566090382299</v>
      </c>
      <c r="E270" s="2"/>
      <c r="F270" s="6"/>
      <c r="G270" s="5"/>
      <c r="J270">
        <v>0.64200000000000002</v>
      </c>
      <c r="K270" s="16">
        <f t="shared" si="1"/>
        <v>-2.2755660903822972E-2</v>
      </c>
    </row>
    <row r="271" spans="1:11" x14ac:dyDescent="0.3">
      <c r="A271" s="1">
        <v>2022</v>
      </c>
      <c r="B271" s="1">
        <v>6</v>
      </c>
      <c r="D271" s="16">
        <v>0.69710022738881094</v>
      </c>
      <c r="E271" s="2"/>
      <c r="F271" s="6"/>
      <c r="G271" s="5"/>
      <c r="J271">
        <v>0.69299999999999995</v>
      </c>
      <c r="K271" s="16">
        <f t="shared" si="1"/>
        <v>-4.1002273888109952E-3</v>
      </c>
    </row>
    <row r="272" spans="1:11" x14ac:dyDescent="0.3">
      <c r="A272" s="1">
        <v>2022</v>
      </c>
      <c r="B272" s="1">
        <v>7</v>
      </c>
      <c r="D272" s="16">
        <v>0.723309958380282</v>
      </c>
      <c r="E272" s="2"/>
      <c r="F272" s="6"/>
      <c r="G272" s="5"/>
      <c r="J272">
        <v>0.73</v>
      </c>
      <c r="K272" s="16">
        <f t="shared" si="1"/>
        <v>6.6900416197179791E-3</v>
      </c>
    </row>
    <row r="273" spans="1:11" x14ac:dyDescent="0.3">
      <c r="A273" s="1">
        <v>2022</v>
      </c>
      <c r="B273" s="1">
        <v>8</v>
      </c>
      <c r="D273" s="16">
        <v>0.72587573314832199</v>
      </c>
      <c r="E273" s="2"/>
      <c r="F273" s="6"/>
      <c r="G273" s="5"/>
      <c r="J273">
        <v>0.745</v>
      </c>
      <c r="K273" s="16">
        <f t="shared" si="1"/>
        <v>1.9124266851678007E-2</v>
      </c>
    </row>
    <row r="274" spans="1:11" x14ac:dyDescent="0.3">
      <c r="A274" s="1">
        <v>2022</v>
      </c>
      <c r="B274" s="1">
        <v>9</v>
      </c>
      <c r="D274" s="16">
        <v>0.70164538890345995</v>
      </c>
      <c r="E274" s="2"/>
      <c r="F274" s="6"/>
      <c r="G274" s="5"/>
      <c r="J274">
        <v>0.72399999999999998</v>
      </c>
      <c r="K274" s="16">
        <f t="shared" si="1"/>
        <v>2.2354611096540022E-2</v>
      </c>
    </row>
    <row r="275" spans="1:11" x14ac:dyDescent="0.3">
      <c r="A275" s="1">
        <v>2022</v>
      </c>
      <c r="B275" s="1">
        <v>10</v>
      </c>
      <c r="D275" s="16">
        <v>0.66275891241266405</v>
      </c>
      <c r="E275" s="2"/>
      <c r="F275" s="6"/>
      <c r="G275" s="5"/>
      <c r="J275">
        <v>0.67900000000000005</v>
      </c>
      <c r="K275" s="16">
        <f t="shared" si="1"/>
        <v>1.6241087587336001E-2</v>
      </c>
    </row>
    <row r="276" spans="1:11" x14ac:dyDescent="0.3">
      <c r="A276" s="1">
        <v>2022</v>
      </c>
      <c r="B276" s="1">
        <v>11</v>
      </c>
      <c r="D276" s="16">
        <v>0.60667429294702901</v>
      </c>
      <c r="E276" s="2"/>
      <c r="F276" s="6"/>
      <c r="G276" s="5"/>
      <c r="J276">
        <v>0.61299999999999999</v>
      </c>
      <c r="K276" s="16">
        <f t="shared" si="1"/>
        <v>6.3257070529709747E-3</v>
      </c>
    </row>
    <row r="277" spans="1:11" x14ac:dyDescent="0.3">
      <c r="A277" s="1">
        <v>2022</v>
      </c>
      <c r="B277" s="1">
        <v>12</v>
      </c>
      <c r="D277" s="16">
        <v>0.60083618319894905</v>
      </c>
      <c r="E277" s="2"/>
      <c r="F277" s="6"/>
      <c r="G277" s="5"/>
      <c r="J277">
        <v>0.58299999999999996</v>
      </c>
      <c r="K277" s="16">
        <f t="shared" si="1"/>
        <v>-1.7836183198949085E-2</v>
      </c>
    </row>
    <row r="278" spans="1:11" x14ac:dyDescent="0.3">
      <c r="A278" s="1">
        <v>2023</v>
      </c>
      <c r="B278" s="1">
        <v>1</v>
      </c>
      <c r="D278" s="16">
        <v>0.60261793019635901</v>
      </c>
      <c r="E278" s="2"/>
      <c r="F278" s="6"/>
      <c r="G278" s="5"/>
      <c r="J278">
        <v>0.57899999999999996</v>
      </c>
      <c r="K278" s="16">
        <f t="shared" si="1"/>
        <v>-2.3617930196359049E-2</v>
      </c>
    </row>
    <row r="279" spans="1:11" x14ac:dyDescent="0.3">
      <c r="A279" s="1">
        <v>2023</v>
      </c>
      <c r="B279" s="1">
        <v>2</v>
      </c>
      <c r="D279" s="16">
        <v>0.597299974877328</v>
      </c>
      <c r="E279" s="2"/>
      <c r="F279" s="6"/>
      <c r="G279" s="5"/>
      <c r="J279">
        <v>0.55000000000000004</v>
      </c>
      <c r="K279" s="16">
        <f t="shared" si="1"/>
        <v>-4.7299974877327955E-2</v>
      </c>
    </row>
    <row r="280" spans="1:11" x14ac:dyDescent="0.3">
      <c r="A280" s="1">
        <v>2023</v>
      </c>
      <c r="B280" s="1">
        <v>3</v>
      </c>
      <c r="D280" s="16">
        <v>0.60594449661346295</v>
      </c>
      <c r="E280" s="2"/>
      <c r="F280" s="6"/>
      <c r="G280" s="5"/>
      <c r="J280">
        <v>0.57599999999999996</v>
      </c>
      <c r="K280" s="16">
        <f t="shared" si="1"/>
        <v>-2.994449661346299E-2</v>
      </c>
    </row>
    <row r="281" spans="1:11" x14ac:dyDescent="0.3">
      <c r="A281" s="1">
        <v>2023</v>
      </c>
      <c r="B281" s="1">
        <v>4</v>
      </c>
      <c r="D281" s="16">
        <v>0.62408887638572996</v>
      </c>
      <c r="E281" s="2"/>
      <c r="F281" s="6"/>
      <c r="G281" s="5"/>
      <c r="J281">
        <v>0.59799999999999998</v>
      </c>
      <c r="K281" s="16">
        <f t="shared" si="1"/>
        <v>-2.6088876385729987E-2</v>
      </c>
    </row>
    <row r="282" spans="1:11" x14ac:dyDescent="0.3">
      <c r="A282" s="1">
        <v>2023</v>
      </c>
      <c r="B282" s="1">
        <v>5</v>
      </c>
      <c r="D282" s="16">
        <v>0.67053725934992003</v>
      </c>
      <c r="E282" s="2"/>
      <c r="F282" s="6"/>
      <c r="G282" s="5"/>
      <c r="J282">
        <v>0.64600000000000002</v>
      </c>
      <c r="K282" s="16">
        <f t="shared" si="1"/>
        <v>-2.4537259349920015E-2</v>
      </c>
    </row>
    <row r="283" spans="1:11" x14ac:dyDescent="0.3">
      <c r="A283" s="1">
        <v>2023</v>
      </c>
      <c r="B283" s="1">
        <v>6</v>
      </c>
      <c r="D283" s="16">
        <v>0.70290956627351597</v>
      </c>
      <c r="E283" s="2"/>
      <c r="F283" s="6"/>
      <c r="G283" s="5"/>
      <c r="J283">
        <v>0.69599999999999995</v>
      </c>
      <c r="K283" s="16">
        <f t="shared" si="1"/>
        <v>-6.9095662735160213E-3</v>
      </c>
    </row>
    <row r="284" spans="1:11" x14ac:dyDescent="0.3">
      <c r="A284" s="1">
        <v>2023</v>
      </c>
      <c r="B284" s="1">
        <v>7</v>
      </c>
      <c r="D284" s="16">
        <v>0.72912273372141301</v>
      </c>
      <c r="E284" s="2"/>
      <c r="F284" s="6"/>
      <c r="G284" s="5"/>
      <c r="J284">
        <v>0.73399999999999999</v>
      </c>
      <c r="K284" s="16">
        <f t="shared" si="1"/>
        <v>4.877266278586978E-3</v>
      </c>
    </row>
    <row r="285" spans="1:11" x14ac:dyDescent="0.3">
      <c r="A285" s="1">
        <v>2023</v>
      </c>
      <c r="B285" s="1">
        <v>8</v>
      </c>
      <c r="D285" s="16">
        <v>0.73166527695678196</v>
      </c>
      <c r="E285" s="2"/>
      <c r="F285" s="6"/>
      <c r="G285" s="5"/>
      <c r="J285">
        <v>0.748</v>
      </c>
      <c r="K285" s="16">
        <f t="shared" si="1"/>
        <v>1.6334723043218036E-2</v>
      </c>
    </row>
    <row r="286" spans="1:11" x14ac:dyDescent="0.3">
      <c r="A286" s="1">
        <v>2023</v>
      </c>
      <c r="B286" s="1">
        <v>9</v>
      </c>
      <c r="D286" s="16">
        <v>0.70740826380156796</v>
      </c>
      <c r="E286" s="2"/>
      <c r="F286" s="6"/>
      <c r="G286" s="5"/>
      <c r="J286">
        <v>0.72799999999999998</v>
      </c>
      <c r="K286" s="16">
        <f t="shared" si="1"/>
        <v>2.059173619843202E-2</v>
      </c>
    </row>
    <row r="287" spans="1:11" x14ac:dyDescent="0.3">
      <c r="A287" s="1">
        <v>2023</v>
      </c>
      <c r="B287" s="1">
        <v>10</v>
      </c>
      <c r="D287" s="16">
        <v>0.66852127972994102</v>
      </c>
      <c r="E287" s="2"/>
      <c r="F287" s="6"/>
      <c r="G287" s="5"/>
      <c r="J287">
        <v>0.68300000000000005</v>
      </c>
      <c r="K287" s="16">
        <f t="shared" si="1"/>
        <v>1.4478720270059031E-2</v>
      </c>
    </row>
    <row r="288" spans="1:11" x14ac:dyDescent="0.3">
      <c r="A288" s="1">
        <v>2023</v>
      </c>
      <c r="B288" s="1">
        <v>11</v>
      </c>
      <c r="D288" s="16">
        <v>0.61247669738893795</v>
      </c>
      <c r="E288" s="2"/>
      <c r="F288" s="6"/>
      <c r="G288" s="5"/>
      <c r="J288">
        <v>0.61699999999999999</v>
      </c>
      <c r="K288" s="16">
        <f t="shared" si="1"/>
        <v>4.5233026110620411E-3</v>
      </c>
    </row>
    <row r="289" spans="1:11" x14ac:dyDescent="0.3">
      <c r="A289" s="1">
        <v>2023</v>
      </c>
      <c r="B289" s="1">
        <v>12</v>
      </c>
      <c r="D289" s="16">
        <v>0.60667457754484999</v>
      </c>
      <c r="E289" s="2"/>
      <c r="F289" s="6"/>
      <c r="G289" s="5"/>
      <c r="J289">
        <v>0.58699999999999997</v>
      </c>
      <c r="K289" s="16">
        <f t="shared" si="1"/>
        <v>-1.9674577544850025E-2</v>
      </c>
    </row>
    <row r="290" spans="1:11" x14ac:dyDescent="0.3">
      <c r="A290" s="1">
        <v>2024</v>
      </c>
      <c r="B290" s="1">
        <v>1</v>
      </c>
      <c r="D290" s="16">
        <v>0.60843282998213</v>
      </c>
      <c r="E290" s="2"/>
      <c r="F290" s="6"/>
      <c r="G290" s="5"/>
      <c r="J290">
        <v>0.58299999999999996</v>
      </c>
      <c r="K290" s="16">
        <f t="shared" si="1"/>
        <v>-2.5432829982130034E-2</v>
      </c>
    </row>
    <row r="291" spans="1:11" x14ac:dyDescent="0.3">
      <c r="A291" s="1">
        <v>2024</v>
      </c>
      <c r="B291" s="1">
        <v>2</v>
      </c>
      <c r="D291" s="16">
        <v>0.60299106614325404</v>
      </c>
      <c r="E291" s="2"/>
      <c r="F291" s="6"/>
      <c r="G291" s="5"/>
      <c r="J291">
        <v>0.55400000000000005</v>
      </c>
      <c r="K291" s="16">
        <f t="shared" si="1"/>
        <v>-4.8991066143253992E-2</v>
      </c>
    </row>
    <row r="292" spans="1:11" x14ac:dyDescent="0.3">
      <c r="A292" s="1">
        <v>2024</v>
      </c>
      <c r="B292" s="1">
        <v>3</v>
      </c>
      <c r="D292" s="16">
        <v>0.61148207339083804</v>
      </c>
      <c r="E292" s="2"/>
      <c r="F292" s="6"/>
      <c r="G292" s="5"/>
      <c r="J292">
        <v>0.57999999999999996</v>
      </c>
      <c r="K292" s="16">
        <f t="shared" si="1"/>
        <v>-3.1482073390838083E-2</v>
      </c>
    </row>
    <row r="293" spans="1:11" x14ac:dyDescent="0.3">
      <c r="A293" s="1">
        <v>2024</v>
      </c>
      <c r="B293" s="1">
        <v>4</v>
      </c>
      <c r="D293" s="16">
        <v>0.62944101852672696</v>
      </c>
      <c r="E293" s="2"/>
      <c r="F293" s="6"/>
      <c r="G293" s="5"/>
      <c r="J293">
        <v>0.60099999999999998</v>
      </c>
      <c r="K293" s="16">
        <f t="shared" si="1"/>
        <v>-2.844101852672698E-2</v>
      </c>
    </row>
    <row r="294" spans="1:11" x14ac:dyDescent="0.3">
      <c r="A294" s="1">
        <v>2024</v>
      </c>
      <c r="B294" s="1">
        <v>5</v>
      </c>
      <c r="D294" s="16">
        <v>0.675749645918577</v>
      </c>
      <c r="E294" s="2"/>
      <c r="F294" s="6"/>
      <c r="G294" s="5"/>
      <c r="J294">
        <v>0.65</v>
      </c>
      <c r="K294" s="16">
        <f t="shared" si="1"/>
        <v>-2.574964591857698E-2</v>
      </c>
    </row>
    <row r="295" spans="1:11" x14ac:dyDescent="0.3">
      <c r="A295" s="1">
        <v>2024</v>
      </c>
      <c r="B295" s="1">
        <v>6</v>
      </c>
      <c r="D295" s="16">
        <v>0.70801187239873498</v>
      </c>
      <c r="E295" s="2"/>
      <c r="F295" s="6"/>
      <c r="G295" s="5"/>
      <c r="J295">
        <v>0.7</v>
      </c>
      <c r="K295" s="16">
        <f t="shared" si="1"/>
        <v>-8.0118723987350204E-3</v>
      </c>
    </row>
    <row r="296" spans="1:11" x14ac:dyDescent="0.3">
      <c r="A296" s="1">
        <v>2024</v>
      </c>
      <c r="B296" s="1">
        <v>7</v>
      </c>
      <c r="D296" s="16">
        <v>0.73413271290264803</v>
      </c>
      <c r="E296" s="2"/>
      <c r="F296" s="6"/>
      <c r="G296" s="5"/>
      <c r="J296">
        <v>0.73699999999999999</v>
      </c>
      <c r="K296" s="16">
        <f t="shared" si="1"/>
        <v>2.867287097351956E-3</v>
      </c>
    </row>
    <row r="297" spans="1:11" x14ac:dyDescent="0.3">
      <c r="A297" s="1">
        <v>2024</v>
      </c>
      <c r="B297" s="1">
        <v>8</v>
      </c>
      <c r="D297" s="16">
        <v>0.73658722862896697</v>
      </c>
      <c r="E297" s="2"/>
      <c r="F297" s="6"/>
      <c r="G297" s="5"/>
      <c r="J297">
        <v>0.752</v>
      </c>
      <c r="K297" s="16">
        <f t="shared" si="1"/>
        <v>1.5412771371033029E-2</v>
      </c>
    </row>
    <row r="298" spans="1:11" x14ac:dyDescent="0.3">
      <c r="A298" s="1">
        <v>2024</v>
      </c>
      <c r="B298" s="1">
        <v>9</v>
      </c>
      <c r="D298" s="16">
        <v>0.71229159402605402</v>
      </c>
      <c r="E298" s="2"/>
      <c r="F298" s="6"/>
      <c r="G298" s="5"/>
      <c r="J298">
        <v>0.73199999999999998</v>
      </c>
      <c r="K298" s="16">
        <f t="shared" si="1"/>
        <v>1.9708405973945964E-2</v>
      </c>
    </row>
    <row r="299" spans="1:11" x14ac:dyDescent="0.3">
      <c r="A299" s="1">
        <v>2024</v>
      </c>
      <c r="B299" s="1">
        <v>10</v>
      </c>
      <c r="D299" s="16">
        <v>0.67346519982438602</v>
      </c>
      <c r="E299" s="2"/>
      <c r="F299" s="6"/>
      <c r="G299" s="5"/>
      <c r="J299">
        <v>0.68600000000000005</v>
      </c>
      <c r="K299" s="16">
        <f t="shared" si="1"/>
        <v>1.2534800175614036E-2</v>
      </c>
    </row>
    <row r="300" spans="1:11" x14ac:dyDescent="0.3">
      <c r="A300" s="1">
        <v>2024</v>
      </c>
      <c r="B300" s="1">
        <v>11</v>
      </c>
      <c r="D300" s="16">
        <v>0.61760930183225005</v>
      </c>
      <c r="E300" s="2"/>
      <c r="F300" s="6"/>
      <c r="G300" s="5"/>
      <c r="J300">
        <v>0.621</v>
      </c>
      <c r="K300" s="16">
        <f t="shared" si="1"/>
        <v>3.3906981677499504E-3</v>
      </c>
    </row>
    <row r="301" spans="1:11" x14ac:dyDescent="0.3">
      <c r="A301" s="1">
        <v>2024</v>
      </c>
      <c r="B301" s="1">
        <v>12</v>
      </c>
      <c r="D301" s="16">
        <v>0.61203295563555904</v>
      </c>
      <c r="E301" s="2"/>
      <c r="F301" s="6"/>
      <c r="G301" s="5"/>
      <c r="J301">
        <v>0.59099999999999997</v>
      </c>
      <c r="K301" s="16">
        <f t="shared" si="1"/>
        <v>-2.103295563555907E-2</v>
      </c>
    </row>
    <row r="302" spans="1:11" x14ac:dyDescent="0.3">
      <c r="A302" s="1">
        <v>2025</v>
      </c>
      <c r="B302" s="1">
        <v>1</v>
      </c>
      <c r="D302" s="16">
        <v>0.613961050209333</v>
      </c>
      <c r="E302" s="2"/>
      <c r="F302" s="6"/>
      <c r="G302" s="5"/>
      <c r="J302">
        <v>0.58799999999999997</v>
      </c>
      <c r="K302" s="16">
        <f t="shared" si="1"/>
        <v>-2.5961050209333036E-2</v>
      </c>
    </row>
    <row r="303" spans="1:11" x14ac:dyDescent="0.3">
      <c r="A303" s="1">
        <v>2025</v>
      </c>
      <c r="B303" s="1">
        <v>2</v>
      </c>
      <c r="D303" s="16">
        <v>0.60854751672186902</v>
      </c>
      <c r="E303" s="2"/>
      <c r="F303" s="6"/>
      <c r="G303" s="5"/>
      <c r="J303">
        <v>0.55800000000000005</v>
      </c>
      <c r="K303" s="16">
        <f t="shared" si="1"/>
        <v>-5.0547516721868968E-2</v>
      </c>
    </row>
    <row r="304" spans="1:11" x14ac:dyDescent="0.3">
      <c r="A304" s="1">
        <v>2025</v>
      </c>
      <c r="B304" s="1">
        <v>3</v>
      </c>
      <c r="D304" s="16">
        <v>0.61697229945691701</v>
      </c>
      <c r="E304" s="2"/>
      <c r="F304" s="6"/>
      <c r="G304" s="5"/>
      <c r="J304">
        <v>0.58499999999999996</v>
      </c>
      <c r="K304" s="16">
        <f t="shared" si="1"/>
        <v>-3.1972299456917042E-2</v>
      </c>
    </row>
    <row r="305" spans="1:11" x14ac:dyDescent="0.3">
      <c r="A305" s="1">
        <v>2025</v>
      </c>
      <c r="B305" s="1">
        <v>4</v>
      </c>
      <c r="D305" s="16">
        <v>0.63485726346177995</v>
      </c>
      <c r="E305" s="2"/>
      <c r="F305" s="6"/>
      <c r="G305" s="5"/>
      <c r="J305">
        <v>0.60599999999999998</v>
      </c>
      <c r="K305" s="16">
        <f t="shared" si="1"/>
        <v>-2.8857263461779969E-2</v>
      </c>
    </row>
    <row r="306" spans="1:11" x14ac:dyDescent="0.3">
      <c r="A306" s="1">
        <v>2025</v>
      </c>
      <c r="B306" s="1">
        <v>5</v>
      </c>
      <c r="D306" s="16">
        <v>0.68113965025125101</v>
      </c>
      <c r="E306" s="2"/>
      <c r="F306" s="6"/>
      <c r="G306" s="5"/>
      <c r="J306">
        <v>0.65400000000000003</v>
      </c>
      <c r="K306" s="16">
        <f t="shared" si="1"/>
        <v>-2.713965025125098E-2</v>
      </c>
    </row>
    <row r="307" spans="1:11" x14ac:dyDescent="0.3">
      <c r="A307" s="1">
        <v>2025</v>
      </c>
      <c r="B307" s="1">
        <v>6</v>
      </c>
      <c r="D307" s="16">
        <v>0.71341531285153403</v>
      </c>
      <c r="E307" s="2"/>
      <c r="F307" s="6"/>
      <c r="G307" s="5"/>
      <c r="J307">
        <v>0.70499999999999996</v>
      </c>
      <c r="K307" s="16">
        <f t="shared" si="1"/>
        <v>-8.4153128515340736E-3</v>
      </c>
    </row>
    <row r="308" spans="1:11" x14ac:dyDescent="0.3">
      <c r="A308" s="1">
        <v>2025</v>
      </c>
      <c r="B308" s="1">
        <v>7</v>
      </c>
      <c r="D308" s="16">
        <v>0.73956531132653802</v>
      </c>
      <c r="E308" s="2"/>
      <c r="F308" s="6"/>
      <c r="G308" s="5"/>
      <c r="J308">
        <v>0.74199999999999999</v>
      </c>
      <c r="K308" s="16">
        <f t="shared" si="1"/>
        <v>2.434688673461971E-3</v>
      </c>
    </row>
    <row r="309" spans="1:11" x14ac:dyDescent="0.3">
      <c r="A309" s="1">
        <v>2025</v>
      </c>
      <c r="B309" s="1">
        <v>8</v>
      </c>
      <c r="D309" s="16">
        <v>0.74204213182876499</v>
      </c>
      <c r="E309" s="2"/>
      <c r="F309" s="6"/>
      <c r="G309" s="5"/>
      <c r="J309">
        <v>0.75700000000000001</v>
      </c>
      <c r="K309" s="16">
        <f t="shared" si="1"/>
        <v>1.4957868171235011E-2</v>
      </c>
    </row>
    <row r="310" spans="1:11" x14ac:dyDescent="0.3">
      <c r="A310" s="1">
        <v>2025</v>
      </c>
      <c r="B310" s="1">
        <v>9</v>
      </c>
      <c r="D310" s="16">
        <v>0.71773409262027699</v>
      </c>
      <c r="E310" s="2"/>
      <c r="F310" s="6"/>
      <c r="G310" s="5"/>
      <c r="J310">
        <v>0.73699999999999999</v>
      </c>
      <c r="K310" s="16">
        <f t="shared" si="1"/>
        <v>1.9265907379723002E-2</v>
      </c>
    </row>
    <row r="311" spans="1:11" x14ac:dyDescent="0.3">
      <c r="A311" s="1">
        <v>2025</v>
      </c>
      <c r="B311" s="1">
        <v>10</v>
      </c>
      <c r="D311" s="16">
        <v>0.67883685507549296</v>
      </c>
      <c r="E311" s="2"/>
      <c r="F311" s="6"/>
      <c r="G311" s="5"/>
      <c r="J311">
        <v>0.69199999999999995</v>
      </c>
      <c r="K311" s="16">
        <f t="shared" ref="K311:K374" si="2">+J311-D311</f>
        <v>1.3163144924506986E-2</v>
      </c>
    </row>
    <row r="312" spans="1:11" x14ac:dyDescent="0.3">
      <c r="A312" s="1">
        <v>2025</v>
      </c>
      <c r="B312" s="1">
        <v>11</v>
      </c>
      <c r="D312" s="16">
        <v>0.62283945940761798</v>
      </c>
      <c r="E312" s="2"/>
      <c r="F312" s="6"/>
      <c r="G312" s="5"/>
      <c r="J312">
        <v>0.626</v>
      </c>
      <c r="K312" s="16">
        <f t="shared" si="2"/>
        <v>3.1605405923820218E-3</v>
      </c>
    </row>
    <row r="313" spans="1:11" x14ac:dyDescent="0.3">
      <c r="A313" s="1">
        <v>2025</v>
      </c>
      <c r="B313" s="1">
        <v>12</v>
      </c>
      <c r="D313" s="16">
        <v>0.61712388646122196</v>
      </c>
      <c r="E313" s="2"/>
      <c r="F313" s="6"/>
      <c r="G313" s="5"/>
      <c r="J313">
        <v>0.59599999999999997</v>
      </c>
      <c r="K313" s="16">
        <f t="shared" si="2"/>
        <v>-2.1123886461221986E-2</v>
      </c>
    </row>
    <row r="314" spans="1:11" x14ac:dyDescent="0.3">
      <c r="A314" s="1">
        <v>2026</v>
      </c>
      <c r="B314" s="1">
        <v>1</v>
      </c>
      <c r="D314" s="16">
        <v>0.61899015809859304</v>
      </c>
      <c r="E314" s="2"/>
      <c r="F314" s="6"/>
      <c r="G314" s="5"/>
      <c r="J314">
        <v>0.59199999999999997</v>
      </c>
      <c r="K314" s="16">
        <f t="shared" si="2"/>
        <v>-2.6990158098593064E-2</v>
      </c>
    </row>
    <row r="315" spans="1:11" x14ac:dyDescent="0.3">
      <c r="A315" s="1">
        <v>2026</v>
      </c>
      <c r="B315" s="1">
        <v>2</v>
      </c>
      <c r="D315" s="16">
        <v>0.61365647609399698</v>
      </c>
      <c r="E315" s="2"/>
      <c r="F315" s="6"/>
      <c r="G315" s="5"/>
      <c r="J315">
        <v>0.56299999999999994</v>
      </c>
      <c r="K315" s="16">
        <f t="shared" si="2"/>
        <v>-5.0656476093997038E-2</v>
      </c>
    </row>
    <row r="316" spans="1:11" x14ac:dyDescent="0.3">
      <c r="A316" s="1">
        <v>2026</v>
      </c>
      <c r="B316" s="1">
        <v>3</v>
      </c>
      <c r="D316" s="16">
        <v>0.622234662582549</v>
      </c>
      <c r="E316" s="2"/>
      <c r="F316" s="6"/>
      <c r="G316" s="5"/>
      <c r="J316">
        <v>0.58899999999999997</v>
      </c>
      <c r="K316" s="16">
        <f t="shared" si="2"/>
        <v>-3.3234662582549035E-2</v>
      </c>
    </row>
    <row r="317" spans="1:11" x14ac:dyDescent="0.3">
      <c r="A317" s="1">
        <v>2026</v>
      </c>
      <c r="B317" s="1">
        <v>4</v>
      </c>
      <c r="D317" s="16">
        <v>0.64030907107860902</v>
      </c>
      <c r="E317" s="2"/>
      <c r="F317" s="6"/>
      <c r="G317" s="5"/>
      <c r="J317">
        <v>0.61099999999999999</v>
      </c>
      <c r="K317" s="16">
        <f t="shared" si="2"/>
        <v>-2.9309071078609028E-2</v>
      </c>
    </row>
    <row r="318" spans="1:11" x14ac:dyDescent="0.3">
      <c r="A318" s="1">
        <v>2026</v>
      </c>
      <c r="B318" s="1">
        <v>5</v>
      </c>
      <c r="D318" s="16">
        <v>0.68673635123281795</v>
      </c>
      <c r="E318" s="2"/>
      <c r="F318" s="6"/>
      <c r="G318" s="5"/>
      <c r="J318">
        <v>0.65900000000000003</v>
      </c>
      <c r="K318" s="16">
        <f t="shared" si="2"/>
        <v>-2.7736351232817924E-2</v>
      </c>
    </row>
    <row r="319" spans="1:11" x14ac:dyDescent="0.3">
      <c r="A319" s="1">
        <v>2026</v>
      </c>
      <c r="B319" s="1">
        <v>6</v>
      </c>
      <c r="D319" s="16">
        <v>0.71910810799679603</v>
      </c>
      <c r="E319" s="2"/>
      <c r="F319" s="6"/>
      <c r="G319" s="5"/>
      <c r="J319">
        <v>0.71</v>
      </c>
      <c r="K319" s="16">
        <f t="shared" si="2"/>
        <v>-9.1081079967960665E-3</v>
      </c>
    </row>
    <row r="320" spans="1:11" x14ac:dyDescent="0.3">
      <c r="A320" s="1">
        <v>2026</v>
      </c>
      <c r="B320" s="1">
        <v>7</v>
      </c>
      <c r="D320" s="16">
        <v>0.74529776463008601</v>
      </c>
      <c r="E320" s="2"/>
      <c r="F320" s="6"/>
      <c r="G320" s="5"/>
      <c r="J320">
        <v>0.747</v>
      </c>
      <c r="K320" s="16">
        <f t="shared" si="2"/>
        <v>1.7022353699139847E-3</v>
      </c>
    </row>
    <row r="321" spans="1:11" x14ac:dyDescent="0.3">
      <c r="A321" s="1">
        <v>2026</v>
      </c>
      <c r="B321" s="1">
        <v>8</v>
      </c>
      <c r="D321" s="16">
        <v>0.74777317541099997</v>
      </c>
      <c r="E321" s="2"/>
      <c r="F321" s="6"/>
      <c r="G321" s="5"/>
      <c r="J321">
        <v>0.76200000000000001</v>
      </c>
      <c r="K321" s="16">
        <f t="shared" si="2"/>
        <v>1.4226824589000042E-2</v>
      </c>
    </row>
    <row r="322" spans="1:11" x14ac:dyDescent="0.3">
      <c r="A322" s="1">
        <v>2026</v>
      </c>
      <c r="B322" s="1">
        <v>9</v>
      </c>
      <c r="D322" s="16">
        <v>0.72348971301927001</v>
      </c>
      <c r="E322" s="2"/>
      <c r="F322" s="6"/>
      <c r="G322" s="5"/>
      <c r="J322">
        <v>0.74199999999999999</v>
      </c>
      <c r="K322" s="16">
        <f t="shared" si="2"/>
        <v>1.8510286980729984E-2</v>
      </c>
    </row>
    <row r="323" spans="1:11" x14ac:dyDescent="0.3">
      <c r="A323" s="1">
        <v>2026</v>
      </c>
      <c r="B323" s="1">
        <v>10</v>
      </c>
      <c r="D323" s="16">
        <v>0.68471922627911896</v>
      </c>
      <c r="E323" s="2"/>
      <c r="F323" s="6"/>
      <c r="G323" s="5"/>
      <c r="J323">
        <v>0.69699999999999995</v>
      </c>
      <c r="K323" s="16">
        <f t="shared" si="2"/>
        <v>1.2280773720880989E-2</v>
      </c>
    </row>
    <row r="324" spans="1:11" x14ac:dyDescent="0.3">
      <c r="A324" s="1">
        <v>2026</v>
      </c>
      <c r="B324" s="1">
        <v>11</v>
      </c>
      <c r="D324" s="16">
        <v>0.62900085941813</v>
      </c>
      <c r="E324" s="2"/>
      <c r="F324" s="6"/>
      <c r="G324" s="5"/>
      <c r="J324">
        <v>0.63200000000000001</v>
      </c>
      <c r="K324" s="16">
        <f t="shared" si="2"/>
        <v>2.9991405818700079E-3</v>
      </c>
    </row>
    <row r="325" spans="1:11" x14ac:dyDescent="0.3">
      <c r="A325" s="1">
        <v>2026</v>
      </c>
      <c r="B325" s="1">
        <v>12</v>
      </c>
      <c r="D325" s="16">
        <v>0.62359400246820496</v>
      </c>
      <c r="E325" s="2"/>
      <c r="F325" s="6"/>
      <c r="G325" s="5"/>
      <c r="J325">
        <v>0.60199999999999998</v>
      </c>
      <c r="K325" s="16">
        <f t="shared" si="2"/>
        <v>-2.1594002468204976E-2</v>
      </c>
    </row>
    <row r="326" spans="1:11" x14ac:dyDescent="0.3">
      <c r="A326" s="1">
        <v>2027</v>
      </c>
      <c r="B326" s="1">
        <v>1</v>
      </c>
      <c r="D326" s="16">
        <v>0.62567388379258304</v>
      </c>
      <c r="E326" s="2"/>
      <c r="F326" s="6"/>
      <c r="G326" s="5"/>
      <c r="J326">
        <v>0.59899999999999998</v>
      </c>
      <c r="K326" s="16">
        <f t="shared" si="2"/>
        <v>-2.6673883792583064E-2</v>
      </c>
    </row>
    <row r="327" spans="1:11" x14ac:dyDescent="0.3">
      <c r="A327" s="1">
        <v>2027</v>
      </c>
      <c r="B327" s="1">
        <v>2</v>
      </c>
      <c r="D327" s="16">
        <v>0.62034266142757299</v>
      </c>
      <c r="E327" s="2"/>
      <c r="F327" s="6"/>
      <c r="G327" s="5"/>
      <c r="J327">
        <v>0.56899999999999995</v>
      </c>
      <c r="K327" s="16">
        <f t="shared" si="2"/>
        <v>-5.1342661427573044E-2</v>
      </c>
    </row>
    <row r="328" spans="1:11" x14ac:dyDescent="0.3">
      <c r="A328" s="1">
        <v>2027</v>
      </c>
      <c r="B328" s="1">
        <v>3</v>
      </c>
      <c r="D328" s="16">
        <v>0.628795908885872</v>
      </c>
      <c r="E328" s="2"/>
      <c r="F328" s="6"/>
      <c r="G328" s="5"/>
      <c r="J328">
        <v>0.59599999999999997</v>
      </c>
      <c r="K328" s="16">
        <f t="shared" si="2"/>
        <v>-3.2795908885872027E-2</v>
      </c>
    </row>
    <row r="329" spans="1:11" x14ac:dyDescent="0.3">
      <c r="A329" s="1">
        <v>2027</v>
      </c>
      <c r="B329" s="1">
        <v>4</v>
      </c>
      <c r="D329" s="16">
        <v>0.64669185033465704</v>
      </c>
      <c r="E329" s="2"/>
      <c r="F329" s="6"/>
      <c r="G329" s="5"/>
      <c r="J329">
        <v>0.61699999999999999</v>
      </c>
      <c r="K329" s="16">
        <f t="shared" si="2"/>
        <v>-2.9691850334657044E-2</v>
      </c>
    </row>
    <row r="330" spans="1:11" x14ac:dyDescent="0.3">
      <c r="A330" s="1">
        <v>2027</v>
      </c>
      <c r="B330" s="1">
        <v>5</v>
      </c>
      <c r="D330" s="16">
        <v>0.69298458597872603</v>
      </c>
      <c r="E330" s="2"/>
      <c r="F330" s="6"/>
      <c r="G330" s="5"/>
      <c r="J330">
        <v>0.66500000000000004</v>
      </c>
      <c r="K330" s="16">
        <f t="shared" si="2"/>
        <v>-2.7984585978725995E-2</v>
      </c>
    </row>
    <row r="331" spans="1:11" x14ac:dyDescent="0.3">
      <c r="A331" s="1">
        <v>2027</v>
      </c>
      <c r="B331" s="1">
        <v>6</v>
      </c>
      <c r="D331" s="16">
        <v>0.725251742325697</v>
      </c>
      <c r="E331" s="2"/>
      <c r="F331" s="6"/>
      <c r="G331" s="5"/>
      <c r="J331">
        <v>0.71599999999999997</v>
      </c>
      <c r="K331" s="16">
        <f t="shared" si="2"/>
        <v>-9.2517423256970321E-3</v>
      </c>
    </row>
    <row r="332" spans="1:11" x14ac:dyDescent="0.3">
      <c r="A332" s="1">
        <v>2027</v>
      </c>
      <c r="B332" s="1">
        <v>7</v>
      </c>
      <c r="D332" s="16">
        <v>0.75134695496659798</v>
      </c>
      <c r="E332" s="2"/>
      <c r="F332" s="6"/>
      <c r="G332" s="5"/>
      <c r="J332">
        <v>0.753</v>
      </c>
      <c r="K332" s="16">
        <f t="shared" si="2"/>
        <v>1.653045033402023E-3</v>
      </c>
    </row>
    <row r="333" spans="1:11" x14ac:dyDescent="0.3">
      <c r="A333" s="1">
        <v>2027</v>
      </c>
      <c r="B333" s="1">
        <v>8</v>
      </c>
      <c r="D333" s="16">
        <v>0.75370891790990702</v>
      </c>
      <c r="E333" s="2"/>
      <c r="F333" s="6"/>
      <c r="G333" s="5"/>
      <c r="J333">
        <v>0.76800000000000002</v>
      </c>
      <c r="K333" s="16">
        <f t="shared" si="2"/>
        <v>1.4291082090092999E-2</v>
      </c>
    </row>
    <row r="334" spans="1:11" x14ac:dyDescent="0.3">
      <c r="A334" s="1">
        <v>2027</v>
      </c>
      <c r="B334" s="1">
        <v>9</v>
      </c>
      <c r="D334" s="16">
        <v>0.72929139391387499</v>
      </c>
      <c r="E334" s="2"/>
      <c r="F334" s="6"/>
      <c r="G334" s="5"/>
      <c r="J334">
        <v>0.748</v>
      </c>
      <c r="K334" s="16">
        <f t="shared" si="2"/>
        <v>1.8708606086125013E-2</v>
      </c>
    </row>
    <row r="335" spans="1:11" x14ac:dyDescent="0.3">
      <c r="A335" s="1">
        <v>2027</v>
      </c>
      <c r="B335" s="1">
        <v>10</v>
      </c>
      <c r="D335" s="16">
        <v>0.69037150396667402</v>
      </c>
      <c r="E335" s="2"/>
      <c r="F335" s="6"/>
      <c r="G335" s="5"/>
      <c r="J335">
        <v>0.70199999999999996</v>
      </c>
      <c r="K335" s="16">
        <f t="shared" si="2"/>
        <v>1.1628496033325941E-2</v>
      </c>
    </row>
    <row r="336" spans="1:11" x14ac:dyDescent="0.3">
      <c r="A336" s="1">
        <v>2027</v>
      </c>
      <c r="B336" s="1">
        <v>11</v>
      </c>
      <c r="D336" s="16">
        <v>0.63448481761210096</v>
      </c>
      <c r="E336" s="2"/>
      <c r="F336" s="6"/>
      <c r="G336" s="5"/>
      <c r="J336">
        <v>0.63700000000000001</v>
      </c>
      <c r="K336" s="16">
        <f t="shared" si="2"/>
        <v>2.5151823878990509E-3</v>
      </c>
    </row>
    <row r="337" spans="1:11" x14ac:dyDescent="0.3">
      <c r="A337" s="1">
        <v>2027</v>
      </c>
      <c r="B337" s="1">
        <v>12</v>
      </c>
      <c r="D337" s="16">
        <v>0.62893175252266198</v>
      </c>
      <c r="E337" s="2"/>
      <c r="F337" s="6"/>
      <c r="G337" s="5"/>
      <c r="J337">
        <v>0.60699999999999998</v>
      </c>
      <c r="K337" s="16">
        <f t="shared" si="2"/>
        <v>-2.1931752522661996E-2</v>
      </c>
    </row>
    <row r="338" spans="1:11" x14ac:dyDescent="0.3">
      <c r="A338" s="1">
        <v>2028</v>
      </c>
      <c r="B338" s="1">
        <v>1</v>
      </c>
      <c r="D338" s="16">
        <v>0.63091534073439004</v>
      </c>
      <c r="E338" s="2"/>
      <c r="F338" s="6"/>
      <c r="G338" s="5"/>
      <c r="J338">
        <v>0.60399999999999998</v>
      </c>
      <c r="K338" s="16">
        <f t="shared" si="2"/>
        <v>-2.6915340734390059E-2</v>
      </c>
    </row>
    <row r="339" spans="1:11" x14ac:dyDescent="0.3">
      <c r="A339" s="1">
        <v>2028</v>
      </c>
      <c r="B339" s="1">
        <v>2</v>
      </c>
      <c r="D339" s="16">
        <v>0.62556751715720604</v>
      </c>
      <c r="E339" s="2"/>
      <c r="F339" s="6"/>
      <c r="G339" s="5"/>
      <c r="J339">
        <v>0.57399999999999995</v>
      </c>
      <c r="K339" s="16">
        <f t="shared" si="2"/>
        <v>-5.1567517157206089E-2</v>
      </c>
    </row>
    <row r="340" spans="1:11" x14ac:dyDescent="0.3">
      <c r="A340" s="1">
        <v>2028</v>
      </c>
      <c r="B340" s="1">
        <v>3</v>
      </c>
      <c r="D340" s="16">
        <v>0.63405911647936797</v>
      </c>
      <c r="E340" s="2"/>
      <c r="F340" s="6"/>
      <c r="G340" s="5"/>
      <c r="J340">
        <v>0.60099999999999998</v>
      </c>
      <c r="K340" s="16">
        <f t="shared" si="2"/>
        <v>-3.3059116479367989E-2</v>
      </c>
    </row>
    <row r="341" spans="1:11" x14ac:dyDescent="0.3">
      <c r="A341" s="1">
        <v>2028</v>
      </c>
      <c r="B341" s="1">
        <v>4</v>
      </c>
      <c r="D341" s="16">
        <v>0.65199196682501104</v>
      </c>
      <c r="E341" s="2"/>
      <c r="F341" s="6"/>
      <c r="G341" s="5"/>
      <c r="J341">
        <v>0.622</v>
      </c>
      <c r="K341" s="16">
        <f t="shared" si="2"/>
        <v>-2.999196682501104E-2</v>
      </c>
    </row>
    <row r="342" spans="1:11" x14ac:dyDescent="0.3">
      <c r="A342" s="1">
        <v>2028</v>
      </c>
      <c r="B342" s="1">
        <v>5</v>
      </c>
      <c r="D342" s="16">
        <v>0.69829784570397002</v>
      </c>
      <c r="E342" s="2"/>
      <c r="F342" s="6"/>
      <c r="G342" s="5"/>
      <c r="J342">
        <v>0.67</v>
      </c>
      <c r="K342" s="16">
        <f t="shared" si="2"/>
        <v>-2.8297845703969982E-2</v>
      </c>
    </row>
    <row r="343" spans="1:11" x14ac:dyDescent="0.3">
      <c r="A343" s="1">
        <v>2028</v>
      </c>
      <c r="B343" s="1">
        <v>6</v>
      </c>
      <c r="D343" s="16">
        <v>0.73056499149126697</v>
      </c>
      <c r="E343" s="2"/>
      <c r="F343" s="6"/>
      <c r="G343" s="5"/>
      <c r="J343">
        <v>0.72099999999999997</v>
      </c>
      <c r="K343" s="16">
        <f t="shared" si="2"/>
        <v>-9.5649914912669942E-3</v>
      </c>
    </row>
    <row r="344" spans="1:11" x14ac:dyDescent="0.3">
      <c r="A344" s="1">
        <v>2028</v>
      </c>
      <c r="B344" s="1">
        <v>7</v>
      </c>
      <c r="D344" s="16">
        <v>0.75666694615212804</v>
      </c>
      <c r="E344" s="2"/>
      <c r="F344" s="6"/>
      <c r="G344" s="5"/>
      <c r="J344">
        <v>0.75800000000000001</v>
      </c>
      <c r="K344" s="16">
        <f t="shared" si="2"/>
        <v>1.3330538478719678E-3</v>
      </c>
    </row>
    <row r="345" spans="1:11" x14ac:dyDescent="0.3">
      <c r="A345" s="1">
        <v>2028</v>
      </c>
      <c r="B345" s="1">
        <v>8</v>
      </c>
      <c r="D345" s="16">
        <v>0.75905434834402497</v>
      </c>
      <c r="E345" s="2"/>
      <c r="F345" s="6"/>
      <c r="G345" s="5"/>
      <c r="J345">
        <v>0.77300000000000002</v>
      </c>
      <c r="K345" s="16">
        <f t="shared" si="2"/>
        <v>1.3945651655975055E-2</v>
      </c>
    </row>
    <row r="346" spans="1:11" x14ac:dyDescent="0.3">
      <c r="A346" s="1">
        <v>2028</v>
      </c>
      <c r="B346" s="1">
        <v>9</v>
      </c>
      <c r="D346" s="16">
        <v>0.734656133461975</v>
      </c>
      <c r="E346" s="2"/>
      <c r="F346" s="6"/>
      <c r="G346" s="5"/>
      <c r="J346">
        <v>0.753</v>
      </c>
      <c r="K346" s="16">
        <f t="shared" si="2"/>
        <v>1.8343866538025E-2</v>
      </c>
    </row>
    <row r="347" spans="1:11" x14ac:dyDescent="0.3">
      <c r="A347" s="1">
        <v>2028</v>
      </c>
      <c r="B347" s="1">
        <v>10</v>
      </c>
      <c r="D347" s="16">
        <v>0.69571716998924304</v>
      </c>
      <c r="E347" s="2"/>
      <c r="F347" s="6"/>
      <c r="G347" s="5"/>
      <c r="J347">
        <v>0.70799999999999996</v>
      </c>
      <c r="K347" s="16">
        <f t="shared" si="2"/>
        <v>1.2282830010756918E-2</v>
      </c>
    </row>
    <row r="348" spans="1:11" x14ac:dyDescent="0.3">
      <c r="A348" s="1">
        <v>2028</v>
      </c>
      <c r="B348" s="1">
        <v>11</v>
      </c>
      <c r="D348" s="16">
        <v>0.63975243725286601</v>
      </c>
      <c r="E348" s="2"/>
      <c r="F348" s="6"/>
      <c r="G348" s="5"/>
      <c r="J348">
        <v>0.64200000000000002</v>
      </c>
      <c r="K348" s="16">
        <f t="shared" si="2"/>
        <v>2.2475627471340021E-3</v>
      </c>
    </row>
    <row r="349" spans="1:11" x14ac:dyDescent="0.3">
      <c r="A349" s="1">
        <v>2028</v>
      </c>
      <c r="B349" s="1">
        <v>12</v>
      </c>
      <c r="D349" s="16">
        <v>0.63409919537363202</v>
      </c>
      <c r="E349" s="2"/>
      <c r="F349" s="6"/>
      <c r="G349" s="5"/>
      <c r="J349">
        <v>0.61199999999999999</v>
      </c>
      <c r="K349" s="16">
        <f t="shared" si="2"/>
        <v>-2.209919537363203E-2</v>
      </c>
    </row>
    <row r="350" spans="1:11" x14ac:dyDescent="0.3">
      <c r="A350" s="1">
        <v>2029</v>
      </c>
      <c r="B350" s="1">
        <v>1</v>
      </c>
      <c r="D350" s="16">
        <v>0.63599959132731598</v>
      </c>
      <c r="E350" s="2"/>
      <c r="F350" s="6"/>
      <c r="G350" s="5"/>
      <c r="J350">
        <v>0.60899999999999999</v>
      </c>
      <c r="K350" s="16">
        <f t="shared" si="2"/>
        <v>-2.6999591327315997E-2</v>
      </c>
    </row>
    <row r="351" spans="1:11" x14ac:dyDescent="0.3">
      <c r="A351" s="1">
        <v>2029</v>
      </c>
      <c r="B351" s="1">
        <v>2</v>
      </c>
      <c r="D351" s="16">
        <v>0.63062041419605996</v>
      </c>
      <c r="E351" s="2"/>
      <c r="F351" s="6"/>
      <c r="G351" s="5"/>
      <c r="J351">
        <v>0.57899999999999996</v>
      </c>
      <c r="K351" s="16">
        <f t="shared" si="2"/>
        <v>-5.1620414196060005E-2</v>
      </c>
    </row>
    <row r="352" spans="1:11" x14ac:dyDescent="0.3">
      <c r="A352" s="1">
        <v>2029</v>
      </c>
      <c r="B352" s="1">
        <v>3</v>
      </c>
      <c r="D352" s="16">
        <v>0.63909379445263603</v>
      </c>
      <c r="E352" s="2"/>
      <c r="F352" s="6"/>
      <c r="G352" s="5"/>
      <c r="J352">
        <v>0.60599999999999998</v>
      </c>
      <c r="K352" s="16">
        <f t="shared" si="2"/>
        <v>-3.3093794452636049E-2</v>
      </c>
    </row>
    <row r="353" spans="1:11" x14ac:dyDescent="0.3">
      <c r="A353" s="1">
        <v>2029</v>
      </c>
      <c r="B353" s="1">
        <v>4</v>
      </c>
      <c r="D353" s="16">
        <v>0.65699995947646195</v>
      </c>
      <c r="E353" s="2"/>
      <c r="F353" s="6"/>
      <c r="G353" s="5"/>
      <c r="J353">
        <v>0.627</v>
      </c>
      <c r="K353" s="16">
        <f t="shared" si="2"/>
        <v>-2.9999959476461946E-2</v>
      </c>
    </row>
    <row r="354" spans="1:11" x14ac:dyDescent="0.3">
      <c r="A354" s="1">
        <v>2029</v>
      </c>
      <c r="B354" s="1">
        <v>5</v>
      </c>
      <c r="D354" s="16">
        <v>0.70323406017523404</v>
      </c>
      <c r="E354" s="2"/>
      <c r="F354" s="6"/>
      <c r="G354" s="5"/>
      <c r="J354">
        <v>0.67500000000000004</v>
      </c>
      <c r="K354" s="16">
        <f t="shared" si="2"/>
        <v>-2.8234060175233999E-2</v>
      </c>
    </row>
    <row r="355" spans="1:11" x14ac:dyDescent="0.3">
      <c r="A355" s="1">
        <v>2029</v>
      </c>
      <c r="B355" s="1">
        <v>6</v>
      </c>
      <c r="D355" s="16">
        <v>0.73541461663816698</v>
      </c>
      <c r="E355" s="2"/>
      <c r="F355" s="6"/>
      <c r="G355" s="5"/>
      <c r="J355">
        <v>0.72599999999999998</v>
      </c>
      <c r="K355" s="16">
        <f t="shared" si="2"/>
        <v>-9.414616638167006E-3</v>
      </c>
    </row>
    <row r="356" spans="1:11" x14ac:dyDescent="0.3">
      <c r="A356" s="1">
        <v>2029</v>
      </c>
      <c r="B356" s="1">
        <v>7</v>
      </c>
      <c r="D356" s="16">
        <v>0.76146943011311696</v>
      </c>
      <c r="E356" s="2"/>
      <c r="F356" s="6"/>
      <c r="G356" s="5"/>
      <c r="J356">
        <v>0.76300000000000001</v>
      </c>
      <c r="K356" s="16">
        <f t="shared" si="2"/>
        <v>1.5305698868830486E-3</v>
      </c>
    </row>
    <row r="357" spans="1:11" x14ac:dyDescent="0.3">
      <c r="A357" s="1">
        <v>2029</v>
      </c>
      <c r="B357" s="1">
        <v>8</v>
      </c>
      <c r="D357" s="16">
        <v>0.76387640867736994</v>
      </c>
      <c r="E357" s="2"/>
      <c r="F357" s="6"/>
      <c r="G357" s="5"/>
      <c r="J357">
        <v>0.77800000000000002</v>
      </c>
      <c r="K357" s="16">
        <f t="shared" si="2"/>
        <v>1.412359132263008E-2</v>
      </c>
    </row>
    <row r="358" spans="1:11" x14ac:dyDescent="0.3">
      <c r="A358" s="1">
        <v>2029</v>
      </c>
      <c r="B358" s="1">
        <v>9</v>
      </c>
      <c r="D358" s="16">
        <v>0.73951795902680095</v>
      </c>
      <c r="E358" s="2"/>
      <c r="F358" s="6"/>
      <c r="G358" s="5"/>
      <c r="J358">
        <v>0.75800000000000001</v>
      </c>
      <c r="K358" s="16">
        <f t="shared" si="2"/>
        <v>1.8482040973199054E-2</v>
      </c>
    </row>
    <row r="359" spans="1:11" x14ac:dyDescent="0.3">
      <c r="A359" s="1">
        <v>2029</v>
      </c>
      <c r="B359" s="1">
        <v>10</v>
      </c>
      <c r="D359" s="16">
        <v>0.70057184476826595</v>
      </c>
      <c r="E359" s="2"/>
      <c r="F359" s="6"/>
      <c r="G359" s="5"/>
      <c r="J359">
        <v>0.71299999999999997</v>
      </c>
      <c r="K359" s="16">
        <f t="shared" si="2"/>
        <v>1.2428155231734017E-2</v>
      </c>
    </row>
    <row r="360" spans="1:11" x14ac:dyDescent="0.3">
      <c r="A360" s="1">
        <v>2029</v>
      </c>
      <c r="B360" s="1">
        <v>11</v>
      </c>
      <c r="D360" s="16">
        <v>0.64451062004757098</v>
      </c>
      <c r="E360" s="2"/>
      <c r="F360" s="6"/>
      <c r="G360" s="5"/>
      <c r="J360">
        <v>0.64700000000000002</v>
      </c>
      <c r="K360" s="16">
        <f t="shared" si="2"/>
        <v>2.4893799524290383E-3</v>
      </c>
    </row>
    <row r="361" spans="1:11" x14ac:dyDescent="0.3">
      <c r="A361" s="1">
        <v>2029</v>
      </c>
      <c r="B361" s="1">
        <v>12</v>
      </c>
      <c r="D361" s="16">
        <v>0.63872980434606297</v>
      </c>
      <c r="E361" s="2"/>
      <c r="F361" s="6"/>
      <c r="G361" s="5"/>
      <c r="J361">
        <v>0.61699999999999999</v>
      </c>
      <c r="K361" s="16">
        <f t="shared" si="2"/>
        <v>-2.1729804346062975E-2</v>
      </c>
    </row>
    <row r="362" spans="1:11" x14ac:dyDescent="0.3">
      <c r="A362" s="1">
        <v>2030</v>
      </c>
      <c r="B362" s="1">
        <v>1</v>
      </c>
      <c r="D362" s="16">
        <v>0.64054048796053997</v>
      </c>
      <c r="E362" s="2"/>
      <c r="F362" s="6"/>
      <c r="G362" s="5"/>
      <c r="J362">
        <v>0.61299999999999999</v>
      </c>
      <c r="K362" s="16">
        <f t="shared" si="2"/>
        <v>-2.7540487960539983E-2</v>
      </c>
    </row>
    <row r="363" spans="1:11" x14ac:dyDescent="0.3">
      <c r="A363" s="1">
        <v>2030</v>
      </c>
      <c r="B363" s="1">
        <v>2</v>
      </c>
      <c r="D363" s="16">
        <v>0.63517271108832896</v>
      </c>
      <c r="E363" s="2"/>
      <c r="F363" s="6"/>
      <c r="G363" s="5"/>
      <c r="J363">
        <v>0.58399999999999996</v>
      </c>
      <c r="K363" s="16">
        <f t="shared" si="2"/>
        <v>-5.1172711088328993E-2</v>
      </c>
    </row>
    <row r="364" spans="1:11" x14ac:dyDescent="0.3">
      <c r="A364" s="1">
        <v>2030</v>
      </c>
      <c r="B364" s="1">
        <v>3</v>
      </c>
      <c r="D364" s="16">
        <v>0.64372626190541504</v>
      </c>
      <c r="E364" s="2"/>
      <c r="F364" s="6"/>
      <c r="G364" s="5"/>
      <c r="J364">
        <v>0.61099999999999999</v>
      </c>
      <c r="K364" s="16">
        <f t="shared" si="2"/>
        <v>-3.2726261905415055E-2</v>
      </c>
    </row>
    <row r="365" spans="1:11" x14ac:dyDescent="0.3">
      <c r="A365" s="1">
        <v>2030</v>
      </c>
      <c r="B365" s="1">
        <v>4</v>
      </c>
      <c r="D365" s="16">
        <v>0.66176078447809505</v>
      </c>
      <c r="E365" s="2"/>
      <c r="F365" s="6"/>
      <c r="G365" s="5"/>
      <c r="J365">
        <v>0.63200000000000001</v>
      </c>
      <c r="K365" s="16">
        <f t="shared" si="2"/>
        <v>-2.9760784478095048E-2</v>
      </c>
    </row>
    <row r="366" spans="1:11" x14ac:dyDescent="0.3">
      <c r="A366" s="1">
        <v>2030</v>
      </c>
      <c r="B366" s="1">
        <v>5</v>
      </c>
      <c r="D366" s="16">
        <v>0.70812365212736295</v>
      </c>
      <c r="E366" s="2"/>
      <c r="F366" s="6"/>
      <c r="G366" s="5"/>
      <c r="J366">
        <v>0.68</v>
      </c>
      <c r="K366" s="16">
        <f t="shared" si="2"/>
        <v>-2.8123652127362897E-2</v>
      </c>
    </row>
    <row r="367" spans="1:11" x14ac:dyDescent="0.3">
      <c r="A367" s="1">
        <v>2030</v>
      </c>
      <c r="B367" s="1">
        <v>6</v>
      </c>
      <c r="D367" s="16">
        <v>0.74041354029475803</v>
      </c>
      <c r="E367" s="2"/>
      <c r="F367" s="6"/>
      <c r="G367" s="5"/>
      <c r="J367">
        <v>0.73099999999999998</v>
      </c>
      <c r="K367" s="16">
        <f t="shared" si="2"/>
        <v>-9.4135402947580493E-3</v>
      </c>
    </row>
    <row r="368" spans="1:11" x14ac:dyDescent="0.3">
      <c r="A368" s="1">
        <v>2030</v>
      </c>
      <c r="B368" s="1">
        <v>7</v>
      </c>
      <c r="D368" s="16">
        <v>0.76652626884296104</v>
      </c>
      <c r="E368" s="2"/>
      <c r="F368" s="6"/>
      <c r="G368" s="5"/>
      <c r="J368">
        <v>0.76800000000000002</v>
      </c>
      <c r="K368" s="16">
        <f t="shared" si="2"/>
        <v>1.4737311570389711E-3</v>
      </c>
    </row>
    <row r="369" spans="1:11" x14ac:dyDescent="0.3">
      <c r="A369" s="1">
        <v>2030</v>
      </c>
      <c r="B369" s="1">
        <v>8</v>
      </c>
      <c r="D369" s="16">
        <v>0.76893073006983703</v>
      </c>
      <c r="E369" s="2"/>
      <c r="F369" s="6"/>
      <c r="G369" s="5"/>
      <c r="J369">
        <v>0.78300000000000003</v>
      </c>
      <c r="K369" s="16">
        <f t="shared" si="2"/>
        <v>1.4069269930162998E-2</v>
      </c>
    </row>
    <row r="370" spans="1:11" x14ac:dyDescent="0.3">
      <c r="A370" s="1">
        <v>2030</v>
      </c>
      <c r="B370" s="1">
        <v>9</v>
      </c>
      <c r="D370" s="16">
        <v>0.74454511563528603</v>
      </c>
      <c r="E370" s="2"/>
      <c r="F370" s="6"/>
      <c r="G370" s="5"/>
      <c r="J370">
        <v>0.76300000000000001</v>
      </c>
      <c r="K370" s="16">
        <f t="shared" si="2"/>
        <v>1.8454884364713986E-2</v>
      </c>
    </row>
    <row r="371" spans="1:11" x14ac:dyDescent="0.3">
      <c r="A371" s="1">
        <v>2030</v>
      </c>
      <c r="B371" s="1">
        <v>10</v>
      </c>
      <c r="D371" s="16">
        <v>0.70559777042645999</v>
      </c>
      <c r="E371" s="2"/>
      <c r="F371" s="6"/>
      <c r="G371" s="5"/>
      <c r="J371">
        <v>0.71699999999999997</v>
      </c>
      <c r="K371" s="16">
        <f t="shared" si="2"/>
        <v>1.1402229573539979E-2</v>
      </c>
    </row>
    <row r="372" spans="1:11" x14ac:dyDescent="0.3">
      <c r="A372" s="1">
        <v>2030</v>
      </c>
      <c r="B372" s="1">
        <v>11</v>
      </c>
      <c r="D372" s="16">
        <v>0.64959623765983698</v>
      </c>
      <c r="E372" s="2"/>
      <c r="F372" s="6"/>
      <c r="G372" s="5"/>
      <c r="J372">
        <v>0.65200000000000002</v>
      </c>
      <c r="K372" s="16">
        <f t="shared" si="2"/>
        <v>2.4037623401630404E-3</v>
      </c>
    </row>
    <row r="373" spans="1:11" x14ac:dyDescent="0.3">
      <c r="A373" s="1">
        <v>2030</v>
      </c>
      <c r="B373" s="1">
        <v>12</v>
      </c>
      <c r="D373" s="16">
        <v>0.64391037757653602</v>
      </c>
      <c r="E373" s="2"/>
      <c r="F373" s="6"/>
      <c r="G373" s="5"/>
      <c r="J373">
        <v>0.622</v>
      </c>
      <c r="K373" s="16">
        <f t="shared" si="2"/>
        <v>-2.1910377576536022E-2</v>
      </c>
    </row>
    <row r="374" spans="1:11" x14ac:dyDescent="0.3">
      <c r="A374" s="1">
        <v>2031</v>
      </c>
      <c r="B374" s="1">
        <v>1</v>
      </c>
      <c r="D374" s="16">
        <v>0.64582090839039097</v>
      </c>
      <c r="E374" s="2"/>
      <c r="F374" s="6"/>
      <c r="G374" s="5"/>
      <c r="J374">
        <v>0.61899999999999999</v>
      </c>
      <c r="K374" s="16">
        <f t="shared" si="2"/>
        <v>-2.6820908390390974E-2</v>
      </c>
    </row>
    <row r="375" spans="1:11" x14ac:dyDescent="0.3">
      <c r="A375" s="1">
        <v>2031</v>
      </c>
      <c r="B375" s="1">
        <v>2</v>
      </c>
      <c r="D375" s="16">
        <v>0.64052482874197503</v>
      </c>
      <c r="E375" s="2"/>
      <c r="F375" s="6"/>
      <c r="G375" s="5"/>
      <c r="J375">
        <v>0.58899999999999997</v>
      </c>
      <c r="K375" s="16">
        <f t="shared" ref="K375:K438" si="3">+J375-D375</f>
        <v>-5.1524828741975059E-2</v>
      </c>
    </row>
    <row r="376" spans="1:11" x14ac:dyDescent="0.3">
      <c r="A376" s="1">
        <v>2031</v>
      </c>
      <c r="B376" s="1">
        <v>3</v>
      </c>
      <c r="D376" s="16">
        <v>0.64911770425334503</v>
      </c>
      <c r="E376" s="2"/>
      <c r="F376" s="6"/>
      <c r="G376" s="5"/>
      <c r="J376">
        <v>0.61599999999999999</v>
      </c>
      <c r="K376" s="16">
        <f t="shared" si="3"/>
        <v>-3.3117704253345037E-2</v>
      </c>
    </row>
    <row r="377" spans="1:11" x14ac:dyDescent="0.3">
      <c r="A377" s="1">
        <v>2031</v>
      </c>
      <c r="B377" s="1">
        <v>4</v>
      </c>
      <c r="D377" s="16">
        <v>0.66717311579682204</v>
      </c>
      <c r="E377" s="2"/>
      <c r="F377" s="6"/>
      <c r="G377" s="5"/>
      <c r="J377">
        <v>0.63700000000000001</v>
      </c>
      <c r="K377" s="16">
        <f t="shared" si="3"/>
        <v>-3.0173115796822025E-2</v>
      </c>
    </row>
    <row r="378" spans="1:11" x14ac:dyDescent="0.3">
      <c r="A378" s="1">
        <v>2031</v>
      </c>
      <c r="B378" s="1">
        <v>5</v>
      </c>
      <c r="D378" s="16">
        <v>0.71354010966483306</v>
      </c>
      <c r="E378" s="2"/>
      <c r="F378" s="6"/>
      <c r="G378" s="5"/>
      <c r="J378">
        <v>0.68600000000000005</v>
      </c>
      <c r="K378" s="16">
        <f t="shared" si="3"/>
        <v>-2.7540109664833001E-2</v>
      </c>
    </row>
    <row r="379" spans="1:11" x14ac:dyDescent="0.3">
      <c r="A379" s="1">
        <v>2031</v>
      </c>
      <c r="B379" s="1">
        <v>6</v>
      </c>
      <c r="D379" s="16">
        <v>0.74582953383684203</v>
      </c>
      <c r="E379" s="2"/>
      <c r="F379" s="6"/>
      <c r="G379" s="5"/>
      <c r="J379">
        <v>0.73599999999999999</v>
      </c>
      <c r="K379" s="16">
        <f t="shared" si="3"/>
        <v>-9.8295338368420415E-3</v>
      </c>
    </row>
    <row r="380" spans="1:11" x14ac:dyDescent="0.3">
      <c r="A380" s="1">
        <v>2031</v>
      </c>
      <c r="B380" s="1">
        <v>7</v>
      </c>
      <c r="D380" s="16">
        <v>0.77194978952167104</v>
      </c>
      <c r="E380" s="2"/>
      <c r="F380" s="6"/>
      <c r="G380" s="5"/>
      <c r="J380">
        <v>0.77400000000000002</v>
      </c>
      <c r="K380" s="16">
        <f t="shared" si="3"/>
        <v>2.0502104783289843E-3</v>
      </c>
    </row>
    <row r="381" spans="1:11" x14ac:dyDescent="0.3">
      <c r="A381" s="1">
        <v>2031</v>
      </c>
      <c r="B381" s="1">
        <v>8</v>
      </c>
      <c r="D381" s="16">
        <v>0.77438377567612604</v>
      </c>
      <c r="E381" s="2"/>
      <c r="F381" s="6"/>
      <c r="G381" s="5"/>
      <c r="J381">
        <v>0.78900000000000003</v>
      </c>
      <c r="K381" s="16">
        <f t="shared" si="3"/>
        <v>1.4616224323873994E-2</v>
      </c>
    </row>
    <row r="382" spans="1:11" x14ac:dyDescent="0.3">
      <c r="A382" s="1">
        <v>2031</v>
      </c>
      <c r="B382" s="1">
        <v>9</v>
      </c>
      <c r="D382" s="16">
        <v>0.75006523353422805</v>
      </c>
      <c r="E382" s="2"/>
      <c r="F382" s="6"/>
      <c r="G382" s="5"/>
      <c r="J382">
        <v>0.76900000000000002</v>
      </c>
      <c r="K382" s="16">
        <f t="shared" si="3"/>
        <v>1.8934766465771968E-2</v>
      </c>
    </row>
    <row r="383" spans="1:11" x14ac:dyDescent="0.3">
      <c r="A383" s="1">
        <v>2031</v>
      </c>
      <c r="B383" s="1">
        <v>10</v>
      </c>
      <c r="D383" s="16">
        <v>0.71123360027086902</v>
      </c>
      <c r="E383" s="2"/>
      <c r="F383" s="6"/>
      <c r="G383" s="5"/>
      <c r="J383">
        <v>0.72299999999999998</v>
      </c>
      <c r="K383" s="16">
        <f t="shared" si="3"/>
        <v>1.1766399729130961E-2</v>
      </c>
    </row>
    <row r="384" spans="1:11" x14ac:dyDescent="0.3">
      <c r="A384" s="1">
        <v>2031</v>
      </c>
      <c r="B384" s="1">
        <v>11</v>
      </c>
      <c r="D384" s="16">
        <v>0.65540817154240605</v>
      </c>
      <c r="E384" s="2"/>
      <c r="F384" s="6"/>
      <c r="G384" s="5"/>
      <c r="J384">
        <v>0.65800000000000003</v>
      </c>
      <c r="K384" s="16">
        <f t="shared" si="3"/>
        <v>2.5918284575939809E-3</v>
      </c>
    </row>
    <row r="385" spans="1:11" x14ac:dyDescent="0.3">
      <c r="A385" s="1">
        <v>2031</v>
      </c>
      <c r="B385" s="1">
        <v>12</v>
      </c>
      <c r="D385" s="16">
        <v>0.64990862715564501</v>
      </c>
      <c r="E385" s="2"/>
      <c r="F385" s="6"/>
      <c r="G385" s="5"/>
      <c r="J385">
        <v>0.628</v>
      </c>
      <c r="K385" s="16">
        <f t="shared" si="3"/>
        <v>-2.1908627155645011E-2</v>
      </c>
    </row>
    <row r="386" spans="1:11" x14ac:dyDescent="0.3">
      <c r="A386" s="1">
        <v>2032</v>
      </c>
      <c r="B386" s="1">
        <v>1</v>
      </c>
      <c r="D386" s="16">
        <v>0.65197687865121201</v>
      </c>
      <c r="E386" s="2"/>
      <c r="F386" s="6"/>
      <c r="G386" s="5"/>
      <c r="J386">
        <v>0.625</v>
      </c>
      <c r="K386" s="16">
        <f t="shared" si="3"/>
        <v>-2.6976878651212011E-2</v>
      </c>
    </row>
    <row r="387" spans="1:11" x14ac:dyDescent="0.3">
      <c r="A387" s="1">
        <v>2032</v>
      </c>
      <c r="B387" s="1">
        <v>2</v>
      </c>
      <c r="D387" s="16">
        <v>0.64676495217225405</v>
      </c>
      <c r="E387" s="2"/>
      <c r="F387" s="6"/>
      <c r="G387" s="5"/>
      <c r="J387">
        <v>0.59599999999999997</v>
      </c>
      <c r="K387" s="16">
        <f t="shared" si="3"/>
        <v>-5.0764952172254074E-2</v>
      </c>
    </row>
    <row r="388" spans="1:11" x14ac:dyDescent="0.3">
      <c r="A388" s="1">
        <v>2032</v>
      </c>
      <c r="B388" s="1">
        <v>3</v>
      </c>
      <c r="D388" s="16">
        <v>0.655399103497323</v>
      </c>
      <c r="E388" s="2"/>
      <c r="F388" s="6"/>
      <c r="G388" s="5"/>
      <c r="J388">
        <v>0.623</v>
      </c>
      <c r="K388" s="16">
        <f t="shared" si="3"/>
        <v>-3.2399103497323001E-2</v>
      </c>
    </row>
    <row r="389" spans="1:11" x14ac:dyDescent="0.3">
      <c r="A389" s="1">
        <v>2032</v>
      </c>
      <c r="B389" s="1">
        <v>4</v>
      </c>
      <c r="D389" s="16">
        <v>0.67345419694188602</v>
      </c>
      <c r="E389" s="2"/>
      <c r="F389" s="6"/>
      <c r="G389" s="5"/>
      <c r="J389">
        <v>0.64400000000000002</v>
      </c>
      <c r="K389" s="16">
        <f t="shared" si="3"/>
        <v>-2.9454196941886002E-2</v>
      </c>
    </row>
    <row r="390" spans="1:11" x14ac:dyDescent="0.3">
      <c r="A390" s="1">
        <v>2032</v>
      </c>
      <c r="B390" s="1">
        <v>5</v>
      </c>
      <c r="D390" s="16">
        <v>0.71981678527123405</v>
      </c>
      <c r="E390" s="2"/>
      <c r="F390" s="6"/>
      <c r="G390" s="5"/>
      <c r="J390">
        <v>0.69199999999999995</v>
      </c>
      <c r="K390" s="16">
        <f t="shared" si="3"/>
        <v>-2.7816785271234101E-2</v>
      </c>
    </row>
    <row r="391" spans="1:11" x14ac:dyDescent="0.3">
      <c r="A391" s="1">
        <v>2032</v>
      </c>
      <c r="B391" s="1">
        <v>6</v>
      </c>
      <c r="D391" s="16">
        <v>0.75210159399809995</v>
      </c>
      <c r="E391" s="2"/>
      <c r="F391" s="6"/>
      <c r="G391" s="5"/>
      <c r="J391">
        <v>0.74299999999999999</v>
      </c>
      <c r="K391" s="16">
        <f t="shared" si="3"/>
        <v>-9.101593998099955E-3</v>
      </c>
    </row>
    <row r="392" spans="1:11" x14ac:dyDescent="0.3">
      <c r="A392" s="1">
        <v>2032</v>
      </c>
      <c r="B392" s="1">
        <v>7</v>
      </c>
      <c r="D392" s="16">
        <v>0.77821648578903702</v>
      </c>
      <c r="E392" s="2"/>
      <c r="F392" s="6"/>
      <c r="G392" s="5"/>
      <c r="J392">
        <v>0.78</v>
      </c>
      <c r="K392" s="16">
        <f t="shared" si="3"/>
        <v>1.7835142109630109E-3</v>
      </c>
    </row>
    <row r="393" spans="1:11" x14ac:dyDescent="0.3">
      <c r="A393" s="1">
        <v>2032</v>
      </c>
      <c r="B393" s="1">
        <v>8</v>
      </c>
      <c r="D393" s="16">
        <v>0.78064245947622801</v>
      </c>
      <c r="E393" s="2"/>
      <c r="F393" s="6"/>
      <c r="G393" s="5"/>
      <c r="J393">
        <v>0.79500000000000004</v>
      </c>
      <c r="K393" s="16">
        <f t="shared" si="3"/>
        <v>1.4357540523772028E-2</v>
      </c>
    </row>
    <row r="394" spans="1:11" x14ac:dyDescent="0.3">
      <c r="A394" s="1">
        <v>2032</v>
      </c>
      <c r="B394" s="1">
        <v>9</v>
      </c>
      <c r="D394" s="16">
        <v>0.75630916654054103</v>
      </c>
      <c r="E394" s="2"/>
      <c r="F394" s="6"/>
      <c r="G394" s="5"/>
      <c r="J394">
        <v>0.77500000000000002</v>
      </c>
      <c r="K394" s="16">
        <f t="shared" si="3"/>
        <v>1.8690833459458989E-2</v>
      </c>
    </row>
    <row r="395" spans="1:11" x14ac:dyDescent="0.3">
      <c r="A395" s="1">
        <v>2032</v>
      </c>
      <c r="B395" s="1">
        <v>10</v>
      </c>
      <c r="D395" s="16">
        <v>0.71745222563509103</v>
      </c>
      <c r="E395" s="2"/>
      <c r="F395" s="6"/>
      <c r="G395" s="5"/>
      <c r="J395">
        <v>0.73</v>
      </c>
      <c r="K395" s="16">
        <f t="shared" si="3"/>
        <v>1.2547774364908948E-2</v>
      </c>
    </row>
    <row r="396" spans="1:11" x14ac:dyDescent="0.3">
      <c r="A396" s="1">
        <v>2032</v>
      </c>
      <c r="B396" s="1">
        <v>11</v>
      </c>
      <c r="D396" s="16">
        <v>0.66158520045171298</v>
      </c>
      <c r="E396" s="2"/>
      <c r="F396" s="6"/>
      <c r="G396" s="5"/>
      <c r="J396">
        <v>0.66500000000000004</v>
      </c>
      <c r="K396" s="16">
        <f t="shared" si="3"/>
        <v>3.4147995482870508E-3</v>
      </c>
    </row>
    <row r="397" spans="1:11" x14ac:dyDescent="0.3">
      <c r="A397" s="1">
        <v>2032</v>
      </c>
      <c r="B397" s="1">
        <v>12</v>
      </c>
      <c r="D397" s="16">
        <v>0.65602921263627301</v>
      </c>
      <c r="E397" s="2"/>
      <c r="F397" s="6"/>
      <c r="G397" s="5"/>
      <c r="J397">
        <v>0.63500000000000001</v>
      </c>
      <c r="K397" s="16">
        <f t="shared" si="3"/>
        <v>-2.1029212636272998E-2</v>
      </c>
    </row>
    <row r="398" spans="1:11" x14ac:dyDescent="0.3">
      <c r="A398" s="1">
        <v>2033</v>
      </c>
      <c r="B398" s="1">
        <v>1</v>
      </c>
      <c r="D398" s="16">
        <v>0.65802177178731802</v>
      </c>
      <c r="E398" s="2"/>
      <c r="F398" s="6"/>
      <c r="G398" s="5"/>
      <c r="J398">
        <v>0.63100000000000001</v>
      </c>
      <c r="K398" s="16">
        <f t="shared" si="3"/>
        <v>-2.7021771787318016E-2</v>
      </c>
    </row>
    <row r="399" spans="1:11" x14ac:dyDescent="0.3">
      <c r="A399" s="1">
        <v>2033</v>
      </c>
      <c r="B399" s="1">
        <v>2</v>
      </c>
      <c r="D399" s="16">
        <v>0.65271841871366798</v>
      </c>
      <c r="E399" s="2"/>
      <c r="F399" s="6"/>
      <c r="G399" s="5"/>
      <c r="J399">
        <v>0.60199999999999998</v>
      </c>
      <c r="K399" s="16">
        <f t="shared" si="3"/>
        <v>-5.0718418713668001E-2</v>
      </c>
    </row>
    <row r="400" spans="1:11" x14ac:dyDescent="0.3">
      <c r="A400" s="1">
        <v>2033</v>
      </c>
      <c r="B400" s="1">
        <v>3</v>
      </c>
      <c r="D400" s="16">
        <v>0.66125094937042805</v>
      </c>
      <c r="E400" s="2"/>
      <c r="F400" s="6"/>
      <c r="G400" s="5"/>
      <c r="J400">
        <v>0.629</v>
      </c>
      <c r="K400" s="16">
        <f t="shared" si="3"/>
        <v>-3.225094937042805E-2</v>
      </c>
    </row>
    <row r="401" spans="1:11" x14ac:dyDescent="0.3">
      <c r="A401" s="1">
        <v>2033</v>
      </c>
      <c r="B401" s="1">
        <v>4</v>
      </c>
      <c r="D401" s="16">
        <v>0.67922075107660895</v>
      </c>
      <c r="E401" s="2"/>
      <c r="F401" s="6"/>
      <c r="G401" s="5"/>
      <c r="J401">
        <v>0.65</v>
      </c>
      <c r="K401" s="16">
        <f t="shared" si="3"/>
        <v>-2.9220751076608931E-2</v>
      </c>
    </row>
    <row r="402" spans="1:11" x14ac:dyDescent="0.3">
      <c r="A402" s="1">
        <v>2033</v>
      </c>
      <c r="B402" s="1">
        <v>5</v>
      </c>
      <c r="D402" s="16">
        <v>0.72551805343485998</v>
      </c>
      <c r="E402" s="2"/>
      <c r="F402" s="6"/>
      <c r="G402" s="5"/>
      <c r="J402">
        <v>0.69899999999999995</v>
      </c>
      <c r="K402" s="16">
        <f t="shared" si="3"/>
        <v>-2.6518053434860023E-2</v>
      </c>
    </row>
    <row r="403" spans="1:11" x14ac:dyDescent="0.3">
      <c r="A403" s="1">
        <v>2033</v>
      </c>
      <c r="B403" s="1">
        <v>6</v>
      </c>
      <c r="D403" s="16">
        <v>0.75774831058823</v>
      </c>
      <c r="E403" s="2"/>
      <c r="F403" s="6"/>
      <c r="G403" s="5"/>
      <c r="J403">
        <v>0.749</v>
      </c>
      <c r="K403" s="16">
        <f t="shared" si="3"/>
        <v>-8.7483105882300016E-3</v>
      </c>
    </row>
    <row r="404" spans="1:11" x14ac:dyDescent="0.3">
      <c r="A404" s="1">
        <v>2033</v>
      </c>
      <c r="B404" s="1">
        <v>7</v>
      </c>
      <c r="D404" s="16">
        <v>0.78381445823024398</v>
      </c>
      <c r="E404" s="2"/>
      <c r="F404" s="6"/>
      <c r="G404" s="5"/>
      <c r="J404">
        <v>0.78700000000000003</v>
      </c>
      <c r="K404" s="16">
        <f t="shared" si="3"/>
        <v>3.1855417697560506E-3</v>
      </c>
    </row>
    <row r="405" spans="1:11" x14ac:dyDescent="0.3">
      <c r="A405" s="1">
        <v>2033</v>
      </c>
      <c r="B405" s="1">
        <v>8</v>
      </c>
      <c r="D405" s="16">
        <v>0.78618637551439696</v>
      </c>
      <c r="E405" s="2"/>
      <c r="F405" s="6"/>
      <c r="G405" s="5"/>
      <c r="J405">
        <v>0.80200000000000005</v>
      </c>
      <c r="K405" s="16">
        <f t="shared" si="3"/>
        <v>1.5813624485603084E-2</v>
      </c>
    </row>
    <row r="406" spans="1:11" x14ac:dyDescent="0.3">
      <c r="A406" s="1">
        <v>2033</v>
      </c>
      <c r="B406" s="1">
        <v>9</v>
      </c>
      <c r="D406" s="16">
        <v>0.76179089569028702</v>
      </c>
      <c r="E406" s="2"/>
      <c r="F406" s="6"/>
      <c r="G406" s="5"/>
      <c r="J406">
        <v>0.78100000000000003</v>
      </c>
      <c r="K406" s="16">
        <f t="shared" si="3"/>
        <v>1.920910430971301E-2</v>
      </c>
    </row>
    <row r="407" spans="1:11" x14ac:dyDescent="0.3">
      <c r="A407" s="1">
        <v>2033</v>
      </c>
      <c r="B407" s="1">
        <v>10</v>
      </c>
      <c r="D407" s="16">
        <v>0.72286267417967298</v>
      </c>
      <c r="E407" s="2"/>
      <c r="F407" s="6"/>
      <c r="G407" s="5"/>
      <c r="J407">
        <v>0.73599999999999999</v>
      </c>
      <c r="K407" s="16">
        <f t="shared" si="3"/>
        <v>1.3137325820327006E-2</v>
      </c>
    </row>
    <row r="408" spans="1:11" x14ac:dyDescent="0.3">
      <c r="A408" s="1">
        <v>2033</v>
      </c>
      <c r="B408" s="1">
        <v>11</v>
      </c>
      <c r="D408" s="16">
        <v>0.66690932299151595</v>
      </c>
      <c r="E408" s="2"/>
      <c r="F408" s="6"/>
      <c r="G408" s="5"/>
      <c r="J408">
        <v>0.67100000000000004</v>
      </c>
      <c r="K408" s="16">
        <f t="shared" si="3"/>
        <v>4.0906770084840893E-3</v>
      </c>
    </row>
    <row r="409" spans="1:11" x14ac:dyDescent="0.3">
      <c r="A409" s="1">
        <v>2033</v>
      </c>
      <c r="B409" s="1">
        <v>12</v>
      </c>
      <c r="D409" s="16">
        <v>0.66126488685967699</v>
      </c>
      <c r="E409" s="2"/>
      <c r="F409" s="6"/>
      <c r="G409" s="5"/>
      <c r="J409">
        <v>0.64100000000000001</v>
      </c>
      <c r="K409" s="16">
        <f t="shared" si="3"/>
        <v>-2.0264886859676978E-2</v>
      </c>
    </row>
    <row r="410" spans="1:11" x14ac:dyDescent="0.3">
      <c r="A410" s="1">
        <v>2034</v>
      </c>
      <c r="B410" s="1">
        <v>1</v>
      </c>
      <c r="D410" s="16">
        <v>0.66317082001304895</v>
      </c>
      <c r="E410" s="2"/>
      <c r="F410" s="6"/>
      <c r="G410" s="5"/>
      <c r="J410">
        <v>0.63700000000000001</v>
      </c>
      <c r="K410" s="16">
        <f t="shared" si="3"/>
        <v>-2.6170820013048934E-2</v>
      </c>
    </row>
    <row r="411" spans="1:11" x14ac:dyDescent="0.3">
      <c r="A411" s="1">
        <v>2034</v>
      </c>
      <c r="B411" s="1">
        <v>2</v>
      </c>
      <c r="D411" s="16">
        <v>0.65779328119210301</v>
      </c>
      <c r="E411" s="2"/>
      <c r="F411" s="6"/>
      <c r="G411" s="5"/>
      <c r="J411">
        <v>0.60799999999999998</v>
      </c>
      <c r="K411" s="16">
        <f t="shared" si="3"/>
        <v>-4.9793281192103023E-2</v>
      </c>
    </row>
    <row r="412" spans="1:11" x14ac:dyDescent="0.3">
      <c r="A412" s="1">
        <v>2034</v>
      </c>
      <c r="B412" s="1">
        <v>3</v>
      </c>
      <c r="D412" s="16">
        <v>0.66626795914791503</v>
      </c>
      <c r="E412" s="2"/>
      <c r="F412" s="6"/>
      <c r="G412" s="5"/>
      <c r="J412">
        <v>0.63400000000000001</v>
      </c>
      <c r="K412" s="16">
        <f t="shared" si="3"/>
        <v>-3.2267959147915026E-2</v>
      </c>
    </row>
    <row r="413" spans="1:11" x14ac:dyDescent="0.3">
      <c r="A413" s="1">
        <v>2034</v>
      </c>
      <c r="B413" s="1">
        <v>4</v>
      </c>
      <c r="D413" s="16">
        <v>0.68417984521172004</v>
      </c>
      <c r="E413" s="2"/>
      <c r="F413" s="6"/>
      <c r="G413" s="5"/>
      <c r="J413">
        <v>0.65600000000000003</v>
      </c>
      <c r="K413" s="16">
        <f t="shared" si="3"/>
        <v>-2.8179845211720012E-2</v>
      </c>
    </row>
    <row r="414" spans="1:11" x14ac:dyDescent="0.3">
      <c r="A414" s="1">
        <v>2034</v>
      </c>
      <c r="B414" s="1">
        <v>5</v>
      </c>
      <c r="D414" s="16">
        <v>0.73042566313519397</v>
      </c>
      <c r="E414" s="2"/>
      <c r="F414" s="6"/>
      <c r="G414" s="5"/>
      <c r="J414">
        <v>0.70399999999999996</v>
      </c>
      <c r="K414" s="16">
        <f t="shared" si="3"/>
        <v>-2.6425663135194011E-2</v>
      </c>
    </row>
    <row r="415" spans="1:11" x14ac:dyDescent="0.3">
      <c r="A415" s="1">
        <v>2034</v>
      </c>
      <c r="B415" s="1">
        <v>6</v>
      </c>
      <c r="D415" s="16">
        <v>0.76261591839226694</v>
      </c>
      <c r="E415" s="2"/>
      <c r="F415" s="6"/>
      <c r="G415" s="5"/>
      <c r="J415">
        <v>0.754</v>
      </c>
      <c r="K415" s="16">
        <f t="shared" si="3"/>
        <v>-8.6159183922669413E-3</v>
      </c>
    </row>
    <row r="416" spans="1:11" x14ac:dyDescent="0.3">
      <c r="A416" s="1">
        <v>2034</v>
      </c>
      <c r="B416" s="1">
        <v>7</v>
      </c>
      <c r="D416" s="16">
        <v>0.78866673427578804</v>
      </c>
      <c r="E416" s="2"/>
      <c r="F416" s="6"/>
      <c r="G416" s="5"/>
      <c r="J416">
        <v>0.79200000000000004</v>
      </c>
      <c r="K416" s="16">
        <f t="shared" si="3"/>
        <v>3.3332657242119978E-3</v>
      </c>
    </row>
    <row r="417" spans="1:11" x14ac:dyDescent="0.3">
      <c r="A417" s="1">
        <v>2034</v>
      </c>
      <c r="B417" s="1">
        <v>8</v>
      </c>
      <c r="D417" s="16">
        <v>0.79105124676702798</v>
      </c>
      <c r="E417" s="2"/>
      <c r="F417" s="6"/>
      <c r="G417" s="5"/>
      <c r="J417">
        <v>0.80700000000000005</v>
      </c>
      <c r="K417" s="16">
        <f t="shared" si="3"/>
        <v>1.5948753232972068E-2</v>
      </c>
    </row>
    <row r="418" spans="1:11" x14ac:dyDescent="0.3">
      <c r="A418" s="1">
        <v>2034</v>
      </c>
      <c r="B418" s="1">
        <v>9</v>
      </c>
      <c r="D418" s="16">
        <v>0.76667482026340095</v>
      </c>
      <c r="E418" s="2"/>
      <c r="F418" s="6"/>
      <c r="G418" s="5"/>
      <c r="J418">
        <v>0.78600000000000003</v>
      </c>
      <c r="K418" s="16">
        <f t="shared" si="3"/>
        <v>1.9325179736599085E-2</v>
      </c>
    </row>
    <row r="419" spans="1:11" x14ac:dyDescent="0.3">
      <c r="A419" s="1">
        <v>2034</v>
      </c>
      <c r="B419" s="1">
        <v>10</v>
      </c>
      <c r="D419" s="16">
        <v>0.72774380542261996</v>
      </c>
      <c r="E419" s="2"/>
      <c r="F419" s="6"/>
      <c r="G419" s="5"/>
      <c r="J419">
        <v>0.74099999999999999</v>
      </c>
      <c r="K419" s="16">
        <f t="shared" si="3"/>
        <v>1.3256194577380032E-2</v>
      </c>
    </row>
    <row r="420" spans="1:11" x14ac:dyDescent="0.3">
      <c r="A420" s="1">
        <v>2034</v>
      </c>
      <c r="B420" s="1">
        <v>11</v>
      </c>
      <c r="D420" s="16">
        <v>0.67174817176841195</v>
      </c>
      <c r="E420" s="2"/>
      <c r="F420" s="6"/>
      <c r="G420" s="5"/>
      <c r="J420">
        <v>0.67600000000000005</v>
      </c>
      <c r="K420" s="16">
        <f t="shared" si="3"/>
        <v>4.2518282315880951E-3</v>
      </c>
    </row>
    <row r="421" spans="1:11" x14ac:dyDescent="0.3">
      <c r="A421" s="1">
        <v>2034</v>
      </c>
      <c r="B421" s="1">
        <v>12</v>
      </c>
      <c r="D421" s="16">
        <v>0.66604791940626296</v>
      </c>
      <c r="E421" s="2"/>
      <c r="F421" s="6"/>
      <c r="G421" s="5"/>
      <c r="J421">
        <v>0.64600000000000002</v>
      </c>
      <c r="K421" s="16">
        <f t="shared" si="3"/>
        <v>-2.0047919406262937E-2</v>
      </c>
    </row>
    <row r="422" spans="1:11" x14ac:dyDescent="0.3">
      <c r="A422" s="1">
        <v>2035</v>
      </c>
      <c r="B422" s="1">
        <v>1</v>
      </c>
      <c r="D422" s="16">
        <v>0.66791507415937101</v>
      </c>
      <c r="E422" s="2"/>
      <c r="F422" s="6"/>
      <c r="G422" s="5"/>
      <c r="J422">
        <v>0.64200000000000002</v>
      </c>
      <c r="K422" s="16">
        <f t="shared" si="3"/>
        <v>-2.5915074159370999E-2</v>
      </c>
    </row>
    <row r="423" spans="1:11" x14ac:dyDescent="0.3">
      <c r="A423" s="1">
        <v>2035</v>
      </c>
      <c r="B423" s="1">
        <v>2</v>
      </c>
      <c r="D423" s="16">
        <v>0.66254291316966196</v>
      </c>
      <c r="E423" s="2"/>
      <c r="F423" s="6"/>
      <c r="G423" s="5"/>
      <c r="J423">
        <v>0.61299999999999999</v>
      </c>
      <c r="K423" s="16">
        <f t="shared" si="3"/>
        <v>-4.9542913169661973E-2</v>
      </c>
    </row>
    <row r="424" spans="1:11" x14ac:dyDescent="0.3">
      <c r="A424" s="1">
        <v>2035</v>
      </c>
      <c r="B424" s="1">
        <v>3</v>
      </c>
      <c r="D424" s="16">
        <v>0.67104918435084004</v>
      </c>
      <c r="E424" s="2"/>
      <c r="F424" s="6"/>
      <c r="G424" s="5"/>
      <c r="J424">
        <v>0.63900000000000001</v>
      </c>
      <c r="K424" s="16">
        <f t="shared" si="3"/>
        <v>-3.2049184350840032E-2</v>
      </c>
    </row>
    <row r="425" spans="1:11" x14ac:dyDescent="0.3">
      <c r="A425" s="1">
        <v>2035</v>
      </c>
      <c r="B425" s="1">
        <v>4</v>
      </c>
      <c r="D425" s="16">
        <v>0.68900401138596901</v>
      </c>
      <c r="E425" s="2"/>
      <c r="F425" s="6"/>
      <c r="G425" s="5"/>
      <c r="J425">
        <v>0.66100000000000003</v>
      </c>
      <c r="K425" s="16">
        <f t="shared" si="3"/>
        <v>-2.8004011385968974E-2</v>
      </c>
    </row>
    <row r="426" spans="1:11" x14ac:dyDescent="0.3">
      <c r="A426" s="1">
        <v>2035</v>
      </c>
      <c r="B426" s="1">
        <v>5</v>
      </c>
      <c r="D426" s="16">
        <v>0.73528092673180101</v>
      </c>
      <c r="E426" s="2"/>
      <c r="F426" s="6"/>
      <c r="G426" s="5"/>
      <c r="J426">
        <v>0.70899999999999996</v>
      </c>
      <c r="K426" s="16">
        <f t="shared" si="3"/>
        <v>-2.6280926731801046E-2</v>
      </c>
    </row>
    <row r="427" spans="1:11" x14ac:dyDescent="0.3">
      <c r="A427" s="1">
        <v>2035</v>
      </c>
      <c r="B427" s="1">
        <v>6</v>
      </c>
      <c r="D427" s="16">
        <v>0.76748520229175898</v>
      </c>
      <c r="E427" s="2"/>
      <c r="F427" s="6"/>
      <c r="G427" s="5"/>
      <c r="J427">
        <v>0.75900000000000001</v>
      </c>
      <c r="K427" s="16">
        <f t="shared" si="3"/>
        <v>-8.4852022917589753E-3</v>
      </c>
    </row>
    <row r="428" spans="1:11" x14ac:dyDescent="0.3">
      <c r="A428" s="1">
        <v>2035</v>
      </c>
      <c r="B428" s="1">
        <v>7</v>
      </c>
      <c r="D428" s="16">
        <v>0.793528130173072</v>
      </c>
      <c r="E428" s="2"/>
      <c r="F428" s="6"/>
      <c r="G428" s="5"/>
      <c r="J428">
        <v>0.79700000000000004</v>
      </c>
      <c r="K428" s="16">
        <f t="shared" si="3"/>
        <v>3.4718698269280424E-3</v>
      </c>
    </row>
    <row r="429" spans="1:11" x14ac:dyDescent="0.3">
      <c r="A429" s="1">
        <v>2035</v>
      </c>
      <c r="B429" s="1">
        <v>8</v>
      </c>
      <c r="D429" s="16">
        <v>0.79588547126022202</v>
      </c>
      <c r="E429" s="2"/>
      <c r="F429" s="6"/>
      <c r="G429" s="5"/>
      <c r="J429">
        <v>0.81200000000000006</v>
      </c>
      <c r="K429" s="16">
        <f t="shared" si="3"/>
        <v>1.6114528739778033E-2</v>
      </c>
    </row>
    <row r="430" spans="1:11" x14ac:dyDescent="0.3">
      <c r="A430" s="1">
        <v>2035</v>
      </c>
      <c r="B430" s="1">
        <v>9</v>
      </c>
      <c r="D430" s="16">
        <v>0.77149436406993599</v>
      </c>
      <c r="E430" s="2"/>
      <c r="F430" s="6"/>
      <c r="G430" s="5"/>
      <c r="J430">
        <v>0.79100000000000004</v>
      </c>
      <c r="K430" s="16">
        <f t="shared" si="3"/>
        <v>1.9505635930064047E-2</v>
      </c>
    </row>
    <row r="431" spans="1:11" x14ac:dyDescent="0.3">
      <c r="A431" s="1">
        <v>2035</v>
      </c>
      <c r="B431" s="1">
        <v>10</v>
      </c>
      <c r="D431" s="16">
        <v>0.73259771694073395</v>
      </c>
      <c r="E431" s="2"/>
      <c r="F431" s="6"/>
      <c r="G431" s="5"/>
      <c r="J431">
        <v>0.746</v>
      </c>
      <c r="K431" s="16">
        <f t="shared" si="3"/>
        <v>1.3402283059266051E-2</v>
      </c>
    </row>
    <row r="432" spans="1:11" x14ac:dyDescent="0.3">
      <c r="A432" s="1">
        <v>2035</v>
      </c>
      <c r="B432" s="1">
        <v>11</v>
      </c>
      <c r="D432" s="16">
        <v>0.67670755187535803</v>
      </c>
      <c r="E432" s="2"/>
      <c r="F432" s="6"/>
      <c r="G432" s="5"/>
      <c r="J432">
        <v>0.68100000000000005</v>
      </c>
      <c r="K432" s="16">
        <f t="shared" si="3"/>
        <v>4.2924481246420232E-3</v>
      </c>
    </row>
    <row r="433" spans="1:11" x14ac:dyDescent="0.3">
      <c r="A433" s="1">
        <v>2035</v>
      </c>
      <c r="B433" s="1">
        <v>12</v>
      </c>
      <c r="D433" s="16">
        <v>0.67112905529566802</v>
      </c>
      <c r="E433" s="2"/>
      <c r="F433" s="6"/>
      <c r="G433" s="5"/>
      <c r="J433">
        <v>0.65100000000000002</v>
      </c>
      <c r="K433" s="16">
        <f t="shared" si="3"/>
        <v>-2.0129055295667997E-2</v>
      </c>
    </row>
    <row r="434" spans="1:11" x14ac:dyDescent="0.3">
      <c r="A434" s="1">
        <v>2036</v>
      </c>
      <c r="B434" s="1">
        <v>1</v>
      </c>
      <c r="D434" s="16">
        <v>0.67307549155142199</v>
      </c>
      <c r="E434" s="2"/>
      <c r="F434" s="6"/>
      <c r="G434" s="5"/>
      <c r="J434">
        <v>0.64700000000000002</v>
      </c>
      <c r="K434" s="16">
        <f t="shared" si="3"/>
        <v>-2.607549155142197E-2</v>
      </c>
    </row>
    <row r="435" spans="1:11" x14ac:dyDescent="0.3">
      <c r="A435" s="1">
        <v>2036</v>
      </c>
      <c r="B435" s="1">
        <v>2</v>
      </c>
      <c r="D435" s="16">
        <v>0.66768859421718896</v>
      </c>
      <c r="E435" s="2"/>
      <c r="F435" s="6"/>
      <c r="G435" s="5"/>
      <c r="J435">
        <v>0.61799999999999999</v>
      </c>
      <c r="K435" s="16">
        <f t="shared" si="3"/>
        <v>-4.9688594217188964E-2</v>
      </c>
    </row>
    <row r="436" spans="1:11" x14ac:dyDescent="0.3">
      <c r="A436" s="1">
        <v>2036</v>
      </c>
      <c r="B436" s="1">
        <v>3</v>
      </c>
      <c r="D436" s="16">
        <v>0.67613976594179004</v>
      </c>
      <c r="E436" s="2"/>
      <c r="F436" s="6"/>
      <c r="G436" s="5"/>
      <c r="J436">
        <v>0.64400000000000002</v>
      </c>
      <c r="K436" s="16">
        <f t="shared" si="3"/>
        <v>-3.2139765941790022E-2</v>
      </c>
    </row>
    <row r="437" spans="1:11" x14ac:dyDescent="0.3">
      <c r="A437" s="1">
        <v>2036</v>
      </c>
      <c r="B437" s="1">
        <v>4</v>
      </c>
      <c r="D437" s="16">
        <v>0.69402017360534296</v>
      </c>
      <c r="E437" s="2"/>
      <c r="F437" s="6"/>
      <c r="G437" s="5"/>
      <c r="J437">
        <v>0.66500000000000004</v>
      </c>
      <c r="K437" s="16">
        <f t="shared" si="3"/>
        <v>-2.9020173605342925E-2</v>
      </c>
    </row>
    <row r="438" spans="1:11" x14ac:dyDescent="0.3">
      <c r="A438" s="1">
        <v>2036</v>
      </c>
      <c r="B438" s="1">
        <v>5</v>
      </c>
      <c r="D438" s="16">
        <v>0.74026576636260599</v>
      </c>
      <c r="E438" s="2"/>
      <c r="F438" s="6"/>
      <c r="G438" s="5"/>
      <c r="J438">
        <v>0.71399999999999997</v>
      </c>
      <c r="K438" s="16">
        <f t="shared" si="3"/>
        <v>-2.6265766362606024E-2</v>
      </c>
    </row>
    <row r="439" spans="1:11" x14ac:dyDescent="0.3">
      <c r="A439" s="1">
        <v>2036</v>
      </c>
      <c r="B439" s="1">
        <v>6</v>
      </c>
      <c r="D439" s="16">
        <v>0.77247935601298501</v>
      </c>
      <c r="E439" s="2"/>
      <c r="F439" s="6"/>
      <c r="G439" s="5"/>
      <c r="J439">
        <v>0.76400000000000001</v>
      </c>
      <c r="K439" s="16">
        <f t="shared" ref="K439:K493" si="4">+J439-D439</f>
        <v>-8.4793560129849954E-3</v>
      </c>
    </row>
    <row r="440" spans="1:11" x14ac:dyDescent="0.3">
      <c r="A440" s="1">
        <v>2036</v>
      </c>
      <c r="B440" s="1">
        <v>7</v>
      </c>
      <c r="D440" s="16">
        <v>0.79856037150577297</v>
      </c>
      <c r="E440" s="2"/>
      <c r="F440" s="6"/>
      <c r="G440" s="5"/>
      <c r="J440">
        <v>0.80100000000000005</v>
      </c>
      <c r="K440" s="16">
        <f t="shared" si="4"/>
        <v>2.4396284942270752E-3</v>
      </c>
    </row>
    <row r="441" spans="1:11" x14ac:dyDescent="0.3">
      <c r="A441" s="1">
        <v>2036</v>
      </c>
      <c r="B441" s="1">
        <v>8</v>
      </c>
      <c r="D441" s="16">
        <v>0.80096719093981705</v>
      </c>
      <c r="E441" s="2"/>
      <c r="F441" s="6"/>
      <c r="G441" s="5"/>
      <c r="J441">
        <v>0.81599999999999995</v>
      </c>
      <c r="K441" s="16">
        <f t="shared" si="4"/>
        <v>1.5032809060182895E-2</v>
      </c>
    </row>
    <row r="442" spans="1:11" x14ac:dyDescent="0.3">
      <c r="A442" s="1">
        <v>2036</v>
      </c>
      <c r="B442" s="1">
        <v>9</v>
      </c>
      <c r="D442" s="16">
        <v>0.77658308235735696</v>
      </c>
      <c r="E442" s="2"/>
      <c r="F442" s="6"/>
      <c r="G442" s="5"/>
      <c r="J442">
        <v>0.79600000000000004</v>
      </c>
      <c r="K442" s="16">
        <f t="shared" si="4"/>
        <v>1.9416917642643083E-2</v>
      </c>
    </row>
    <row r="443" spans="1:11" x14ac:dyDescent="0.3">
      <c r="A443" s="1">
        <v>2036</v>
      </c>
      <c r="B443" s="1">
        <v>10</v>
      </c>
      <c r="D443" s="16">
        <v>0.73759531204571005</v>
      </c>
      <c r="E443" s="2"/>
      <c r="F443" s="6"/>
      <c r="G443" s="5"/>
      <c r="J443">
        <v>0.751</v>
      </c>
      <c r="K443" s="16">
        <f t="shared" si="4"/>
        <v>1.3404687954289951E-2</v>
      </c>
    </row>
    <row r="444" spans="1:11" x14ac:dyDescent="0.3">
      <c r="A444" s="1">
        <v>2036</v>
      </c>
      <c r="B444" s="1">
        <v>11</v>
      </c>
      <c r="D444" s="16">
        <v>0.68148125488738598</v>
      </c>
      <c r="E444" s="2"/>
      <c r="F444" s="6"/>
      <c r="G444" s="5"/>
      <c r="J444">
        <v>0.68500000000000005</v>
      </c>
      <c r="K444" s="16">
        <f t="shared" si="4"/>
        <v>3.5187451126140745E-3</v>
      </c>
    </row>
    <row r="445" spans="1:11" x14ac:dyDescent="0.3">
      <c r="A445" s="1">
        <v>2036</v>
      </c>
      <c r="B445" s="1">
        <v>12</v>
      </c>
      <c r="D445" s="16">
        <v>0.67564694242030299</v>
      </c>
      <c r="E445" s="2"/>
      <c r="F445" s="6"/>
      <c r="G445" s="5"/>
      <c r="J445">
        <v>0.65500000000000003</v>
      </c>
      <c r="K445" s="16">
        <f t="shared" si="4"/>
        <v>-2.0646942420302961E-2</v>
      </c>
    </row>
    <row r="446" spans="1:11" x14ac:dyDescent="0.3">
      <c r="A446" s="1">
        <v>2037</v>
      </c>
      <c r="B446" s="1">
        <v>1</v>
      </c>
      <c r="D446" s="16">
        <v>0.67740729005256095</v>
      </c>
      <c r="E446" s="2"/>
      <c r="F446" s="6"/>
      <c r="G446" s="5"/>
      <c r="J446">
        <v>0.65100000000000002</v>
      </c>
      <c r="K446" s="16">
        <f t="shared" si="4"/>
        <v>-2.6407290052560928E-2</v>
      </c>
    </row>
    <row r="447" spans="1:11" x14ac:dyDescent="0.3">
      <c r="A447" s="1">
        <v>2037</v>
      </c>
      <c r="B447" s="1">
        <v>2</v>
      </c>
      <c r="D447" s="16">
        <v>0.67199828222436997</v>
      </c>
      <c r="E447" s="2"/>
      <c r="F447" s="6"/>
      <c r="G447" s="5"/>
      <c r="J447">
        <v>0.621</v>
      </c>
      <c r="K447" s="16">
        <f t="shared" si="4"/>
        <v>-5.0998282224369973E-2</v>
      </c>
    </row>
    <row r="448" spans="1:11" x14ac:dyDescent="0.3">
      <c r="A448" s="1">
        <v>2037</v>
      </c>
      <c r="B448" s="1">
        <v>3</v>
      </c>
      <c r="D448" s="16">
        <v>0.68051451234781701</v>
      </c>
      <c r="E448" s="2"/>
      <c r="F448" s="6"/>
      <c r="G448" s="5"/>
      <c r="J448">
        <v>0.64800000000000002</v>
      </c>
      <c r="K448" s="16">
        <f t="shared" si="4"/>
        <v>-3.2514512347816993E-2</v>
      </c>
    </row>
    <row r="449" spans="1:11" x14ac:dyDescent="0.3">
      <c r="A449" s="1">
        <v>2037</v>
      </c>
      <c r="B449" s="1">
        <v>4</v>
      </c>
      <c r="D449" s="16">
        <v>0.69849562493997996</v>
      </c>
      <c r="E449" s="2"/>
      <c r="F449" s="6"/>
      <c r="G449" s="5"/>
      <c r="J449">
        <v>0.66900000000000004</v>
      </c>
      <c r="K449" s="16">
        <f t="shared" si="4"/>
        <v>-2.9495624939979925E-2</v>
      </c>
    </row>
    <row r="450" spans="1:11" x14ac:dyDescent="0.3">
      <c r="A450" s="1">
        <v>2037</v>
      </c>
      <c r="B450" s="1">
        <v>5</v>
      </c>
      <c r="D450" s="16">
        <v>0.74479027045523105</v>
      </c>
      <c r="E450" s="2"/>
      <c r="F450" s="6"/>
      <c r="G450" s="5"/>
      <c r="J450">
        <v>0.71799999999999997</v>
      </c>
      <c r="K450" s="16">
        <f t="shared" si="4"/>
        <v>-2.679027045523108E-2</v>
      </c>
    </row>
    <row r="451" spans="1:11" x14ac:dyDescent="0.3">
      <c r="A451" s="1">
        <v>2037</v>
      </c>
      <c r="B451" s="1">
        <v>6</v>
      </c>
      <c r="D451" s="16">
        <v>0.77701943623882996</v>
      </c>
      <c r="E451" s="2"/>
      <c r="F451" s="6"/>
      <c r="G451" s="5"/>
      <c r="J451">
        <v>0.76800000000000002</v>
      </c>
      <c r="K451" s="16">
        <f t="shared" si="4"/>
        <v>-9.0194362388299476E-3</v>
      </c>
    </row>
    <row r="452" spans="1:11" x14ac:dyDescent="0.3">
      <c r="A452" s="1">
        <v>2037</v>
      </c>
      <c r="B452" s="1">
        <v>7</v>
      </c>
      <c r="D452" s="16">
        <v>0.80311627154493603</v>
      </c>
      <c r="E452" s="2"/>
      <c r="F452" s="6"/>
      <c r="G452" s="5"/>
      <c r="J452">
        <v>0.80600000000000005</v>
      </c>
      <c r="K452" s="16">
        <f t="shared" si="4"/>
        <v>2.8837284550640163E-3</v>
      </c>
    </row>
    <row r="453" spans="1:11" x14ac:dyDescent="0.3">
      <c r="A453" s="1">
        <v>2037</v>
      </c>
      <c r="B453" s="1">
        <v>8</v>
      </c>
      <c r="D453" s="16">
        <v>0.805570383808488</v>
      </c>
      <c r="E453" s="2"/>
      <c r="F453" s="6"/>
      <c r="G453" s="5"/>
      <c r="J453">
        <v>0.82</v>
      </c>
      <c r="K453" s="16">
        <f t="shared" si="4"/>
        <v>1.4429616191511951E-2</v>
      </c>
    </row>
    <row r="454" spans="1:11" x14ac:dyDescent="0.3">
      <c r="A454" s="1">
        <v>2037</v>
      </c>
      <c r="B454" s="1">
        <v>9</v>
      </c>
      <c r="D454" s="16">
        <v>0.78127215361466795</v>
      </c>
      <c r="E454" s="2"/>
      <c r="F454" s="6"/>
      <c r="G454" s="5"/>
      <c r="J454">
        <v>0.8</v>
      </c>
      <c r="K454" s="16">
        <f t="shared" si="4"/>
        <v>1.8727846385332092E-2</v>
      </c>
    </row>
    <row r="455" spans="1:11" x14ac:dyDescent="0.3">
      <c r="A455" s="1">
        <v>2037</v>
      </c>
      <c r="B455" s="1">
        <v>10</v>
      </c>
      <c r="D455" s="16">
        <v>0.74240568055351697</v>
      </c>
      <c r="E455" s="2"/>
      <c r="F455" s="6"/>
      <c r="G455" s="5"/>
      <c r="J455">
        <v>0.755</v>
      </c>
      <c r="K455" s="16">
        <f t="shared" si="4"/>
        <v>1.2594319446483038E-2</v>
      </c>
    </row>
    <row r="456" spans="1:11" x14ac:dyDescent="0.3">
      <c r="A456" s="1">
        <v>2037</v>
      </c>
      <c r="B456" s="1">
        <v>11</v>
      </c>
      <c r="D456" s="16">
        <v>0.686449010294928</v>
      </c>
      <c r="E456" s="2"/>
      <c r="F456" s="6"/>
      <c r="G456" s="5"/>
      <c r="J456">
        <v>0.68899999999999995</v>
      </c>
      <c r="K456" s="16">
        <f t="shared" si="4"/>
        <v>2.5509897050719488E-3</v>
      </c>
    </row>
    <row r="457" spans="1:11" x14ac:dyDescent="0.3">
      <c r="A457" s="1">
        <v>2037</v>
      </c>
      <c r="B457" s="1">
        <v>12</v>
      </c>
      <c r="D457" s="16">
        <v>0.68075762920443095</v>
      </c>
      <c r="E457" s="2"/>
      <c r="F457" s="6"/>
      <c r="G457" s="5"/>
      <c r="J457">
        <v>0.66</v>
      </c>
      <c r="K457" s="16">
        <f t="shared" si="4"/>
        <v>-2.0757629204430916E-2</v>
      </c>
    </row>
    <row r="458" spans="1:11" x14ac:dyDescent="0.3">
      <c r="A458" s="1">
        <v>2038</v>
      </c>
      <c r="B458" s="1">
        <v>1</v>
      </c>
      <c r="D458" s="16">
        <v>0.68260544357460795</v>
      </c>
      <c r="E458" s="2"/>
      <c r="F458" s="6"/>
      <c r="G458" s="5"/>
      <c r="J458">
        <v>0.65600000000000003</v>
      </c>
      <c r="K458" s="16">
        <f t="shared" si="4"/>
        <v>-2.6605443574607923E-2</v>
      </c>
    </row>
    <row r="459" spans="1:11" x14ac:dyDescent="0.3">
      <c r="A459" s="1">
        <v>2038</v>
      </c>
      <c r="B459" s="1">
        <v>2</v>
      </c>
      <c r="D459" s="16">
        <v>0.67719127773894305</v>
      </c>
      <c r="E459" s="2"/>
      <c r="F459" s="6"/>
      <c r="G459" s="5"/>
      <c r="J459">
        <v>0.626</v>
      </c>
      <c r="K459" s="16">
        <f t="shared" si="4"/>
        <v>-5.1191277738943053E-2</v>
      </c>
    </row>
    <row r="460" spans="1:11" x14ac:dyDescent="0.3">
      <c r="A460" s="1">
        <v>2038</v>
      </c>
      <c r="B460" s="1">
        <v>3</v>
      </c>
      <c r="D460" s="16">
        <v>0.68566196472062702</v>
      </c>
      <c r="E460" s="2"/>
      <c r="F460" s="6"/>
      <c r="G460" s="5"/>
      <c r="J460">
        <v>0.65300000000000002</v>
      </c>
      <c r="K460" s="16">
        <f t="shared" si="4"/>
        <v>-3.266196472062699E-2</v>
      </c>
    </row>
    <row r="461" spans="1:11" x14ac:dyDescent="0.3">
      <c r="A461" s="1">
        <v>2038</v>
      </c>
      <c r="B461" s="1">
        <v>4</v>
      </c>
      <c r="D461" s="16">
        <v>0.70360886156178304</v>
      </c>
      <c r="E461" s="2"/>
      <c r="F461" s="6"/>
      <c r="G461" s="5"/>
      <c r="J461">
        <v>0.67400000000000004</v>
      </c>
      <c r="K461" s="16">
        <f t="shared" si="4"/>
        <v>-2.9608861561782995E-2</v>
      </c>
    </row>
    <row r="462" spans="1:11" x14ac:dyDescent="0.3">
      <c r="A462" s="1">
        <v>2038</v>
      </c>
      <c r="B462" s="1">
        <v>5</v>
      </c>
      <c r="D462" s="16">
        <v>0.74992958756908301</v>
      </c>
      <c r="E462" s="2"/>
      <c r="F462" s="6"/>
      <c r="G462" s="5"/>
      <c r="J462">
        <v>0.72199999999999998</v>
      </c>
      <c r="K462" s="16">
        <f t="shared" si="4"/>
        <v>-2.7929587569083036E-2</v>
      </c>
    </row>
    <row r="463" spans="1:11" x14ac:dyDescent="0.3">
      <c r="A463" s="1">
        <v>2038</v>
      </c>
      <c r="B463" s="1">
        <v>6</v>
      </c>
      <c r="D463" s="16">
        <v>0.78221763207976303</v>
      </c>
      <c r="E463" s="2"/>
      <c r="F463" s="6"/>
      <c r="G463" s="5"/>
      <c r="J463">
        <v>0.77300000000000002</v>
      </c>
      <c r="K463" s="16">
        <f t="shared" si="4"/>
        <v>-9.2176320797630051E-3</v>
      </c>
    </row>
    <row r="464" spans="1:11" x14ac:dyDescent="0.3">
      <c r="A464" s="1">
        <v>2038</v>
      </c>
      <c r="B464" s="1">
        <v>7</v>
      </c>
      <c r="D464" s="16">
        <v>0.80835598001367703</v>
      </c>
      <c r="E464" s="2"/>
      <c r="F464" s="6"/>
      <c r="G464" s="5"/>
      <c r="J464">
        <v>0.81</v>
      </c>
      <c r="K464" s="16">
        <f t="shared" si="4"/>
        <v>1.6440199863230198E-3</v>
      </c>
    </row>
    <row r="465" spans="1:11" x14ac:dyDescent="0.3">
      <c r="A465" s="1">
        <v>2038</v>
      </c>
      <c r="B465" s="1">
        <v>8</v>
      </c>
      <c r="D465" s="16">
        <v>0.81080181769208204</v>
      </c>
      <c r="E465" s="2"/>
      <c r="F465" s="6"/>
      <c r="G465" s="5"/>
      <c r="J465">
        <v>0.82499999999999996</v>
      </c>
      <c r="K465" s="16">
        <f t="shared" si="4"/>
        <v>1.4198182307917917E-2</v>
      </c>
    </row>
    <row r="466" spans="1:11" x14ac:dyDescent="0.3">
      <c r="A466" s="1">
        <v>2038</v>
      </c>
      <c r="B466" s="1">
        <v>9</v>
      </c>
      <c r="D466" s="16">
        <v>0.78645936785165405</v>
      </c>
      <c r="E466" s="2"/>
      <c r="F466" s="6"/>
      <c r="G466" s="5"/>
      <c r="J466">
        <v>0.80500000000000005</v>
      </c>
      <c r="K466" s="16">
        <f t="shared" si="4"/>
        <v>1.8540632148346003E-2</v>
      </c>
    </row>
    <row r="467" spans="1:11" x14ac:dyDescent="0.3">
      <c r="A467" s="1">
        <v>2038</v>
      </c>
      <c r="B467" s="1">
        <v>10</v>
      </c>
      <c r="D467" s="16">
        <v>0.74754285408250998</v>
      </c>
      <c r="E467" s="2"/>
      <c r="F467" s="6"/>
      <c r="G467" s="5"/>
      <c r="J467">
        <v>0.76</v>
      </c>
      <c r="K467" s="16">
        <f t="shared" si="4"/>
        <v>1.2457145917490031E-2</v>
      </c>
    </row>
    <row r="468" spans="1:11" x14ac:dyDescent="0.3">
      <c r="A468" s="1">
        <v>2038</v>
      </c>
      <c r="B468" s="1">
        <v>11</v>
      </c>
      <c r="D468" s="16">
        <v>0.69155231417874397</v>
      </c>
      <c r="E468" s="2"/>
      <c r="F468" s="6"/>
      <c r="G468" s="5"/>
      <c r="J468">
        <v>0.69399999999999995</v>
      </c>
      <c r="K468" s="16">
        <f t="shared" si="4"/>
        <v>2.4476858212559849E-3</v>
      </c>
    </row>
    <row r="469" spans="1:11" x14ac:dyDescent="0.3">
      <c r="A469" s="1">
        <v>2038</v>
      </c>
      <c r="B469" s="1">
        <v>12</v>
      </c>
      <c r="D469" s="16">
        <v>0.68586087642244198</v>
      </c>
      <c r="E469" s="2"/>
      <c r="F469" s="6"/>
      <c r="G469" s="5"/>
      <c r="J469">
        <v>0.66400000000000003</v>
      </c>
      <c r="K469" s="16">
        <f t="shared" si="4"/>
        <v>-2.1860876422441944E-2</v>
      </c>
    </row>
    <row r="470" spans="1:11" x14ac:dyDescent="0.3">
      <c r="A470" s="1">
        <v>2039</v>
      </c>
      <c r="B470" s="1">
        <v>1</v>
      </c>
      <c r="D470" s="16">
        <v>0.68775652201840298</v>
      </c>
      <c r="E470" s="2"/>
      <c r="F470" s="6"/>
      <c r="G470" s="5"/>
      <c r="J470">
        <v>0.66</v>
      </c>
      <c r="K470" s="16">
        <f t="shared" si="4"/>
        <v>-2.7756522018402952E-2</v>
      </c>
    </row>
    <row r="471" spans="1:11" x14ac:dyDescent="0.3">
      <c r="A471" s="1">
        <v>2039</v>
      </c>
      <c r="B471" s="1">
        <v>2</v>
      </c>
      <c r="D471" s="16">
        <v>0.68243796221028097</v>
      </c>
      <c r="E471" s="2"/>
      <c r="F471" s="6"/>
      <c r="G471" s="5"/>
      <c r="J471">
        <v>0.63100000000000001</v>
      </c>
      <c r="K471" s="16">
        <f t="shared" si="4"/>
        <v>-5.1437962210280963E-2</v>
      </c>
    </row>
    <row r="472" spans="1:11" x14ac:dyDescent="0.3">
      <c r="A472" s="1">
        <v>2039</v>
      </c>
      <c r="B472" s="1">
        <v>3</v>
      </c>
      <c r="D472" s="16">
        <v>0.69098487946899101</v>
      </c>
      <c r="E472" s="2"/>
      <c r="F472" s="6"/>
      <c r="G472" s="5"/>
      <c r="J472">
        <v>0.65800000000000003</v>
      </c>
      <c r="K472" s="16">
        <f t="shared" si="4"/>
        <v>-3.298487946899098E-2</v>
      </c>
    </row>
    <row r="473" spans="1:11" x14ac:dyDescent="0.3">
      <c r="A473" s="1">
        <v>2039</v>
      </c>
      <c r="B473" s="1">
        <v>4</v>
      </c>
      <c r="D473" s="16">
        <v>0.70893383920051101</v>
      </c>
      <c r="E473" s="2"/>
      <c r="F473" s="6"/>
      <c r="G473" s="5"/>
      <c r="J473">
        <v>0.67900000000000005</v>
      </c>
      <c r="K473" s="16">
        <f t="shared" si="4"/>
        <v>-2.9933839200510959E-2</v>
      </c>
    </row>
    <row r="474" spans="1:11" x14ac:dyDescent="0.3">
      <c r="A474" s="1">
        <v>2039</v>
      </c>
      <c r="B474" s="1">
        <v>5</v>
      </c>
      <c r="D474" s="16">
        <v>0.75513060215939298</v>
      </c>
      <c r="E474" s="2"/>
      <c r="F474" s="6"/>
      <c r="G474" s="5"/>
      <c r="J474">
        <v>0.72699999999999998</v>
      </c>
      <c r="K474" s="16">
        <f t="shared" si="4"/>
        <v>-2.8130602159393003E-2</v>
      </c>
    </row>
    <row r="475" spans="1:11" x14ac:dyDescent="0.3">
      <c r="A475" s="1">
        <v>2039</v>
      </c>
      <c r="B475" s="1">
        <v>6</v>
      </c>
      <c r="D475" s="16">
        <v>0.78722748172983303</v>
      </c>
      <c r="E475" s="2"/>
      <c r="F475" s="6"/>
      <c r="G475" s="5"/>
      <c r="J475">
        <v>0.77700000000000002</v>
      </c>
      <c r="K475" s="16">
        <f t="shared" si="4"/>
        <v>-1.022748172983301E-2</v>
      </c>
    </row>
    <row r="476" spans="1:11" x14ac:dyDescent="0.3">
      <c r="A476" s="1">
        <v>2039</v>
      </c>
      <c r="B476" s="1">
        <v>7</v>
      </c>
      <c r="D476" s="16">
        <v>0.81321183501905603</v>
      </c>
      <c r="E476" s="2"/>
      <c r="F476" s="6"/>
      <c r="G476" s="5"/>
      <c r="J476">
        <v>0.81499999999999995</v>
      </c>
      <c r="K476" s="16">
        <f t="shared" si="4"/>
        <v>1.7881649809439182E-3</v>
      </c>
    </row>
    <row r="477" spans="1:11" x14ac:dyDescent="0.3">
      <c r="A477" s="1">
        <v>2039</v>
      </c>
      <c r="B477" s="1">
        <v>8</v>
      </c>
      <c r="D477" s="16">
        <v>0.81560283053101201</v>
      </c>
      <c r="E477" s="2"/>
      <c r="F477" s="6"/>
      <c r="G477" s="5"/>
      <c r="J477">
        <v>0.83</v>
      </c>
      <c r="K477" s="16">
        <f t="shared" si="4"/>
        <v>1.4397169468987947E-2</v>
      </c>
    </row>
    <row r="478" spans="1:11" x14ac:dyDescent="0.3">
      <c r="A478" s="1">
        <v>2039</v>
      </c>
      <c r="B478" s="1">
        <v>9</v>
      </c>
      <c r="D478" s="16">
        <v>0.79129124631806003</v>
      </c>
      <c r="E478" s="2"/>
      <c r="F478" s="6"/>
      <c r="G478" s="5"/>
      <c r="J478">
        <v>0.80900000000000005</v>
      </c>
      <c r="K478" s="16">
        <f t="shared" si="4"/>
        <v>1.7708753681940026E-2</v>
      </c>
    </row>
    <row r="479" spans="1:11" x14ac:dyDescent="0.3">
      <c r="A479" s="1">
        <v>2039</v>
      </c>
      <c r="B479" s="1">
        <v>10</v>
      </c>
      <c r="D479" s="16">
        <v>0.75244566778298805</v>
      </c>
      <c r="E479" s="2"/>
      <c r="F479" s="6"/>
      <c r="G479" s="5"/>
      <c r="J479">
        <v>0.76400000000000001</v>
      </c>
      <c r="K479" s="16">
        <f t="shared" si="4"/>
        <v>1.1554332217011964E-2</v>
      </c>
    </row>
    <row r="480" spans="1:11" x14ac:dyDescent="0.3">
      <c r="A480" s="1">
        <v>2039</v>
      </c>
      <c r="B480" s="1">
        <v>11</v>
      </c>
      <c r="D480" s="16">
        <v>0.69653280464825296</v>
      </c>
      <c r="E480" s="2"/>
      <c r="F480" s="6"/>
      <c r="G480" s="5"/>
      <c r="J480">
        <v>0.69899999999999995</v>
      </c>
      <c r="K480" s="16">
        <f t="shared" si="4"/>
        <v>2.467195351746998E-3</v>
      </c>
    </row>
    <row r="481" spans="1:11" x14ac:dyDescent="0.3">
      <c r="A481" s="1">
        <v>2039</v>
      </c>
      <c r="B481" s="1">
        <v>12</v>
      </c>
      <c r="D481" s="16">
        <v>0.69089789520300204</v>
      </c>
      <c r="E481" s="2"/>
      <c r="F481" s="6"/>
      <c r="G481" s="5"/>
      <c r="J481">
        <v>0.66900000000000004</v>
      </c>
      <c r="K481" s="16">
        <f t="shared" si="4"/>
        <v>-2.1897895203002005E-2</v>
      </c>
    </row>
    <row r="482" spans="1:11" x14ac:dyDescent="0.3">
      <c r="A482" s="1">
        <v>2040</v>
      </c>
      <c r="B482" s="1">
        <v>1</v>
      </c>
      <c r="D482" s="16">
        <v>0.69281210482857702</v>
      </c>
      <c r="E482" s="2"/>
      <c r="F482" s="6"/>
      <c r="G482" s="5"/>
      <c r="J482">
        <v>0.66500000000000004</v>
      </c>
      <c r="K482" s="16">
        <f t="shared" si="4"/>
        <v>-2.7812104828576989E-2</v>
      </c>
    </row>
    <row r="483" spans="1:11" x14ac:dyDescent="0.3">
      <c r="A483" s="1">
        <v>2040</v>
      </c>
      <c r="B483" s="1">
        <v>2</v>
      </c>
      <c r="D483" s="16">
        <v>0.68746340715675902</v>
      </c>
      <c r="E483" s="2"/>
      <c r="F483" s="6"/>
      <c r="G483" s="5"/>
      <c r="J483">
        <v>0.63600000000000001</v>
      </c>
      <c r="K483" s="16">
        <f t="shared" si="4"/>
        <v>-5.1463407156759011E-2</v>
      </c>
    </row>
    <row r="484" spans="1:11" x14ac:dyDescent="0.3">
      <c r="A484" s="1">
        <v>2040</v>
      </c>
      <c r="B484" s="1">
        <v>3</v>
      </c>
      <c r="D484" s="16">
        <v>0.69598857167624095</v>
      </c>
      <c r="E484" s="2"/>
      <c r="F484" s="6"/>
      <c r="G484" s="5"/>
      <c r="J484">
        <v>0.66300000000000003</v>
      </c>
      <c r="K484" s="16">
        <f t="shared" si="4"/>
        <v>-3.2988571676240919E-2</v>
      </c>
    </row>
    <row r="485" spans="1:11" x14ac:dyDescent="0.3">
      <c r="A485" s="1">
        <v>2040</v>
      </c>
      <c r="B485" s="1">
        <v>4</v>
      </c>
      <c r="D485" s="16">
        <v>0.71394410498818095</v>
      </c>
      <c r="E485" s="2"/>
      <c r="F485" s="6"/>
      <c r="G485" s="5"/>
      <c r="J485">
        <v>0.68400000000000005</v>
      </c>
      <c r="K485" s="16">
        <f t="shared" si="4"/>
        <v>-2.9944104988180897E-2</v>
      </c>
    </row>
    <row r="486" spans="1:11" x14ac:dyDescent="0.3">
      <c r="A486" s="1">
        <v>2040</v>
      </c>
      <c r="B486" s="1">
        <v>5</v>
      </c>
      <c r="D486" s="16">
        <v>0.760225521724464</v>
      </c>
      <c r="E486" s="2"/>
      <c r="F486" s="6"/>
      <c r="G486" s="5"/>
      <c r="J486">
        <v>0.73199999999999998</v>
      </c>
      <c r="K486" s="16">
        <f t="shared" si="4"/>
        <v>-2.822552172446402E-2</v>
      </c>
    </row>
    <row r="487" spans="1:11" x14ac:dyDescent="0.3">
      <c r="A487" s="1">
        <v>2040</v>
      </c>
      <c r="B487" s="1">
        <v>6</v>
      </c>
      <c r="D487" s="16">
        <v>0.79244801436319401</v>
      </c>
      <c r="E487" s="2"/>
      <c r="F487" s="6"/>
      <c r="G487" s="5"/>
      <c r="J487">
        <v>0.78200000000000003</v>
      </c>
      <c r="K487" s="16">
        <f t="shared" si="4"/>
        <v>-1.044801436319398E-2</v>
      </c>
    </row>
    <row r="488" spans="1:11" x14ac:dyDescent="0.3">
      <c r="A488" s="1">
        <v>2040</v>
      </c>
      <c r="B488" s="1">
        <v>7</v>
      </c>
      <c r="D488" s="16">
        <v>0.81853092796286497</v>
      </c>
      <c r="E488" s="2"/>
      <c r="F488" s="6"/>
      <c r="G488" s="5"/>
      <c r="J488">
        <v>0.82</v>
      </c>
      <c r="K488" s="16">
        <f t="shared" si="4"/>
        <v>1.4690720371349775E-3</v>
      </c>
    </row>
    <row r="489" spans="1:11" x14ac:dyDescent="0.3">
      <c r="A489" s="1">
        <v>2040</v>
      </c>
      <c r="B489" s="1">
        <v>8</v>
      </c>
      <c r="D489" s="16">
        <v>0.82095676651590999</v>
      </c>
      <c r="E489" s="2"/>
      <c r="F489" s="6"/>
      <c r="G489" s="5"/>
      <c r="J489">
        <v>0.83499999999999996</v>
      </c>
      <c r="K489" s="16">
        <f t="shared" si="4"/>
        <v>1.4043233484089979E-2</v>
      </c>
    </row>
    <row r="490" spans="1:11" x14ac:dyDescent="0.3">
      <c r="A490" s="1">
        <v>2040</v>
      </c>
      <c r="B490" s="1">
        <v>9</v>
      </c>
      <c r="D490" s="16">
        <v>0.79664406060758897</v>
      </c>
      <c r="E490" s="2"/>
      <c r="F490" s="6"/>
      <c r="G490" s="5"/>
      <c r="J490">
        <v>0.81499999999999995</v>
      </c>
      <c r="K490" s="16">
        <f t="shared" si="4"/>
        <v>1.835593939241098E-2</v>
      </c>
    </row>
    <row r="491" spans="1:11" x14ac:dyDescent="0.3">
      <c r="A491" s="1">
        <v>2040</v>
      </c>
      <c r="B491" s="1">
        <v>10</v>
      </c>
      <c r="D491" s="16">
        <v>0.75781094845624797</v>
      </c>
      <c r="E491" s="2"/>
      <c r="F491" s="6"/>
      <c r="G491" s="5"/>
      <c r="J491">
        <v>0.77</v>
      </c>
      <c r="K491" s="16">
        <f t="shared" si="4"/>
        <v>1.218905154375205E-2</v>
      </c>
    </row>
    <row r="492" spans="1:11" x14ac:dyDescent="0.3">
      <c r="A492" s="1">
        <v>2040</v>
      </c>
      <c r="B492" s="1">
        <v>11</v>
      </c>
      <c r="D492" s="16">
        <v>0.70195876840510096</v>
      </c>
      <c r="E492" s="2"/>
      <c r="F492" s="6"/>
      <c r="G492" s="5"/>
      <c r="J492">
        <v>0.70399999999999996</v>
      </c>
      <c r="K492" s="16">
        <f t="shared" si="4"/>
        <v>2.0412315948989956E-3</v>
      </c>
    </row>
    <row r="493" spans="1:11" x14ac:dyDescent="0.3">
      <c r="A493" s="1">
        <v>2040</v>
      </c>
      <c r="B493" s="1">
        <v>12</v>
      </c>
      <c r="D493" s="16">
        <v>0.696403842036172</v>
      </c>
      <c r="E493" s="2"/>
      <c r="F493" s="6"/>
      <c r="G493" s="5"/>
      <c r="J493">
        <v>0.67500000000000004</v>
      </c>
      <c r="K493" s="16">
        <f t="shared" si="4"/>
        <v>-2.1403842036171961E-2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2" sqref="A2"/>
    </sheetView>
  </sheetViews>
  <sheetFormatPr defaultRowHeight="14.4" x14ac:dyDescent="0.3"/>
  <cols>
    <col min="1" max="1" width="19.6640625" bestFit="1" customWidth="1"/>
    <col min="2" max="2" width="10.88671875" bestFit="1" customWidth="1"/>
    <col min="3" max="3" width="7.5546875" bestFit="1" customWidth="1"/>
    <col min="4" max="5" width="5.5546875" bestFit="1" customWidth="1"/>
    <col min="6" max="6" width="10" bestFit="1" customWidth="1"/>
  </cols>
  <sheetData>
    <row r="1" spans="1:6" s="82" customFormat="1" x14ac:dyDescent="0.3">
      <c r="A1" s="82" t="s">
        <v>94</v>
      </c>
    </row>
    <row r="2" spans="1:6" s="82" customFormat="1" x14ac:dyDescent="0.3">
      <c r="A2" s="82" t="s">
        <v>88</v>
      </c>
    </row>
    <row r="3" spans="1:6" s="82" customFormat="1" x14ac:dyDescent="0.3"/>
    <row r="4" spans="1:6" x14ac:dyDescent="0.3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</row>
    <row r="5" spans="1:6" x14ac:dyDescent="0.3">
      <c r="A5" s="1" t="s">
        <v>8</v>
      </c>
      <c r="B5" s="5">
        <v>3.4716216941334901E-3</v>
      </c>
      <c r="C5" s="2">
        <v>86.320017821346397</v>
      </c>
      <c r="D5" s="5">
        <v>0.51628976854848996</v>
      </c>
    </row>
    <row r="6" spans="1:6" x14ac:dyDescent="0.3">
      <c r="A6" s="1" t="s">
        <v>9</v>
      </c>
      <c r="B6" s="5">
        <v>5.0784508623093097E-4</v>
      </c>
      <c r="C6" s="2">
        <v>164.780773913464</v>
      </c>
      <c r="D6" s="5">
        <v>0.14417414898918399</v>
      </c>
    </row>
    <row r="7" spans="1:6" x14ac:dyDescent="0.3">
      <c r="A7" s="1" t="s">
        <v>10</v>
      </c>
      <c r="B7" s="5">
        <v>2.1292883536891001E-4</v>
      </c>
      <c r="C7" s="2">
        <v>31.3610344518146</v>
      </c>
      <c r="D7" s="5">
        <v>1.15046778421915E-2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4"/>
  <sheetViews>
    <sheetView workbookViewId="0">
      <pane xSplit="2" ySplit="4" topLeftCell="C5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11" customWidth="1"/>
    <col min="2" max="2" width="6.88671875" bestFit="1" customWidth="1"/>
    <col min="3" max="3" width="5.5546875" bestFit="1" customWidth="1"/>
    <col min="4" max="4" width="7" bestFit="1" customWidth="1"/>
    <col min="5" max="5" width="19.6640625" bestFit="1" customWidth="1"/>
    <col min="6" max="6" width="10.88671875" bestFit="1" customWidth="1"/>
    <col min="7" max="7" width="11" bestFit="1" customWidth="1"/>
    <col min="8" max="8" width="6.44140625" bestFit="1" customWidth="1"/>
    <col min="9" max="9" width="9.5546875" bestFit="1" customWidth="1"/>
  </cols>
  <sheetData>
    <row r="1" spans="1:9" s="82" customFormat="1" x14ac:dyDescent="0.3">
      <c r="A1" s="82" t="s">
        <v>95</v>
      </c>
    </row>
    <row r="2" spans="1:9" s="82" customFormat="1" x14ac:dyDescent="0.3">
      <c r="A2" s="82" t="s">
        <v>88</v>
      </c>
    </row>
    <row r="3" spans="1:9" s="82" customFormat="1" x14ac:dyDescent="0.3"/>
    <row r="4" spans="1:9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x14ac:dyDescent="0.3">
      <c r="A5" s="1">
        <v>2000</v>
      </c>
      <c r="B5" s="1">
        <v>4</v>
      </c>
      <c r="C5" s="2">
        <v>0.51297340780492495</v>
      </c>
      <c r="D5" s="2">
        <v>0.19002703338028501</v>
      </c>
      <c r="E5" s="2">
        <v>0.27010574250456698</v>
      </c>
      <c r="F5" s="2">
        <v>5.0001580781820397E-2</v>
      </c>
      <c r="G5" s="2">
        <v>2.8390511382521298E-3</v>
      </c>
      <c r="H5" s="2">
        <v>1.11022302462516E-16</v>
      </c>
      <c r="I5" s="2">
        <v>0</v>
      </c>
    </row>
    <row r="6" spans="1:9" x14ac:dyDescent="0.3">
      <c r="A6" s="1">
        <v>2000</v>
      </c>
      <c r="B6" s="1">
        <v>5</v>
      </c>
      <c r="C6" s="2">
        <v>0.545951382438568</v>
      </c>
      <c r="D6" s="2">
        <v>0.19002703338028501</v>
      </c>
      <c r="E6" s="2">
        <v>0.270238145194242</v>
      </c>
      <c r="F6" s="2">
        <v>9.7548576980191301E-2</v>
      </c>
      <c r="G6" s="2">
        <v>5.3232208842227401E-5</v>
      </c>
      <c r="H6" s="2">
        <v>-1.1915605324992799E-2</v>
      </c>
      <c r="I6" s="2">
        <v>0</v>
      </c>
    </row>
    <row r="7" spans="1:9" x14ac:dyDescent="0.3">
      <c r="A7" s="1">
        <v>2000</v>
      </c>
      <c r="B7" s="1">
        <v>6</v>
      </c>
      <c r="C7" s="2">
        <v>0.57195728146815505</v>
      </c>
      <c r="D7" s="2">
        <v>0.19002703338028501</v>
      </c>
      <c r="E7" s="2">
        <v>0.27070160856272402</v>
      </c>
      <c r="F7" s="2">
        <v>0.13586972077869999</v>
      </c>
      <c r="G7" s="2">
        <v>0</v>
      </c>
      <c r="H7" s="2">
        <v>-2.46410812535552E-2</v>
      </c>
      <c r="I7" s="2">
        <v>0</v>
      </c>
    </row>
    <row r="8" spans="1:9" x14ac:dyDescent="0.3">
      <c r="A8" s="1">
        <v>2000</v>
      </c>
      <c r="B8" s="1">
        <v>7</v>
      </c>
      <c r="C8" s="2">
        <v>0.61132754055493999</v>
      </c>
      <c r="D8" s="2">
        <v>0.19002703338028501</v>
      </c>
      <c r="E8" s="2">
        <v>0.27107833348593702</v>
      </c>
      <c r="F8" s="2">
        <v>0.14778292009320099</v>
      </c>
      <c r="G8" s="2">
        <v>0</v>
      </c>
      <c r="H8" s="2">
        <v>2.43925359551633E-3</v>
      </c>
      <c r="I8" s="2">
        <v>0</v>
      </c>
    </row>
    <row r="9" spans="1:9" x14ac:dyDescent="0.3">
      <c r="A9" s="1">
        <v>2000</v>
      </c>
      <c r="B9" s="1">
        <v>8</v>
      </c>
      <c r="C9" s="2">
        <v>0.609758100029408</v>
      </c>
      <c r="D9" s="2">
        <v>0.19002703338028501</v>
      </c>
      <c r="E9" s="2">
        <v>0.27114575831183901</v>
      </c>
      <c r="F9" s="2">
        <v>0.156670209102242</v>
      </c>
      <c r="G9" s="2">
        <v>0</v>
      </c>
      <c r="H9" s="2">
        <v>-8.0849007649588193E-3</v>
      </c>
      <c r="I9" s="2">
        <v>0</v>
      </c>
    </row>
    <row r="10" spans="1:9" x14ac:dyDescent="0.3">
      <c r="A10" s="1">
        <v>2000</v>
      </c>
      <c r="B10" s="1">
        <v>9</v>
      </c>
      <c r="C10" s="2">
        <v>0.59846919295710599</v>
      </c>
      <c r="D10" s="2">
        <v>0.19002703338028501</v>
      </c>
      <c r="E10" s="2">
        <v>0.27124640036766101</v>
      </c>
      <c r="F10" s="2">
        <v>0.15011261033572501</v>
      </c>
      <c r="G10" s="2">
        <v>0</v>
      </c>
      <c r="H10" s="2">
        <v>-1.2916851126564601E-2</v>
      </c>
      <c r="I10" s="2">
        <v>0</v>
      </c>
    </row>
    <row r="11" spans="1:9" x14ac:dyDescent="0.3">
      <c r="A11" s="1">
        <v>2000</v>
      </c>
      <c r="B11" s="1">
        <v>10</v>
      </c>
      <c r="C11" s="2">
        <v>0.54274099211834403</v>
      </c>
      <c r="D11" s="2">
        <v>0.19002703338028501</v>
      </c>
      <c r="E11" s="2">
        <v>0.27185458271340202</v>
      </c>
      <c r="F11" s="2">
        <v>7.2280992623149604E-2</v>
      </c>
      <c r="G11" s="2">
        <v>1.7450214431969101E-4</v>
      </c>
      <c r="H11" s="2">
        <v>8.4038812571878303E-3</v>
      </c>
      <c r="I11" s="2">
        <v>0</v>
      </c>
    </row>
    <row r="12" spans="1:9" x14ac:dyDescent="0.3">
      <c r="A12" s="1">
        <v>2000</v>
      </c>
      <c r="B12" s="1">
        <v>11</v>
      </c>
      <c r="C12" s="2">
        <v>0.52351896307894097</v>
      </c>
      <c r="D12" s="2">
        <v>0.19002703338028501</v>
      </c>
      <c r="E12" s="2">
        <v>0.273291190033221</v>
      </c>
      <c r="F12" s="2">
        <v>3.3733583041832202E-2</v>
      </c>
      <c r="G12" s="2">
        <v>7.3455613689972299E-3</v>
      </c>
      <c r="H12" s="2">
        <v>1.91215952546052E-2</v>
      </c>
      <c r="I12" s="2">
        <v>0</v>
      </c>
    </row>
    <row r="13" spans="1:9" x14ac:dyDescent="0.3">
      <c r="A13" s="1">
        <v>2000</v>
      </c>
      <c r="B13" s="1">
        <v>12</v>
      </c>
      <c r="C13" s="2">
        <v>0.50504297303349099</v>
      </c>
      <c r="D13" s="2">
        <v>0.19002703338028501</v>
      </c>
      <c r="E13" s="2">
        <v>0.27494692912698399</v>
      </c>
      <c r="F13" s="2">
        <v>1.5757761529445E-2</v>
      </c>
      <c r="G13" s="2">
        <v>1.6877070356930299E-2</v>
      </c>
      <c r="H13" s="2">
        <v>7.4341786398468002E-3</v>
      </c>
      <c r="I13" s="2">
        <v>0</v>
      </c>
    </row>
    <row r="14" spans="1:9" x14ac:dyDescent="0.3">
      <c r="A14" s="1">
        <v>2001</v>
      </c>
      <c r="B14" s="1">
        <v>1</v>
      </c>
      <c r="C14" s="2">
        <v>0.54327043087716897</v>
      </c>
      <c r="D14" s="2">
        <v>0.19002703338028501</v>
      </c>
      <c r="E14" s="2">
        <v>0.27619866667884502</v>
      </c>
      <c r="F14" s="2">
        <v>4.81707140871081E-3</v>
      </c>
      <c r="G14" s="2">
        <v>6.1329257505558801E-2</v>
      </c>
      <c r="H14" s="2">
        <v>1.08984019037689E-2</v>
      </c>
      <c r="I14" s="2">
        <v>0</v>
      </c>
    </row>
    <row r="15" spans="1:9" x14ac:dyDescent="0.3">
      <c r="A15" s="1">
        <v>2001</v>
      </c>
      <c r="B15" s="1">
        <v>2</v>
      </c>
      <c r="C15" s="2">
        <v>0.524953539960061</v>
      </c>
      <c r="D15" s="2">
        <v>0.19002703338028501</v>
      </c>
      <c r="E15" s="2">
        <v>0.27645187741181698</v>
      </c>
      <c r="F15" s="2">
        <v>2.21754437462993E-2</v>
      </c>
      <c r="G15" s="2">
        <v>8.8862407135111496E-3</v>
      </c>
      <c r="H15" s="2">
        <v>2.74129447081485E-2</v>
      </c>
      <c r="I15" s="2">
        <v>0</v>
      </c>
    </row>
    <row r="16" spans="1:9" x14ac:dyDescent="0.3">
      <c r="A16" s="1">
        <v>2001</v>
      </c>
      <c r="B16" s="1">
        <v>3</v>
      </c>
      <c r="C16" s="2">
        <v>0.50876826348451398</v>
      </c>
      <c r="D16" s="2">
        <v>0.19002703338028501</v>
      </c>
      <c r="E16" s="2">
        <v>0.27605953795933003</v>
      </c>
      <c r="F16" s="2">
        <v>3.6005869984047797E-2</v>
      </c>
      <c r="G16" s="2">
        <v>9.8180634691693597E-3</v>
      </c>
      <c r="H16" s="2">
        <v>-3.1422413083184199E-3</v>
      </c>
      <c r="I16" s="2">
        <v>0</v>
      </c>
    </row>
    <row r="17" spans="1:9" x14ac:dyDescent="0.3">
      <c r="A17" s="1">
        <v>2001</v>
      </c>
      <c r="B17" s="1">
        <v>4</v>
      </c>
      <c r="C17" s="2">
        <v>0.50571595146721304</v>
      </c>
      <c r="D17" s="2">
        <v>0.19002703338028501</v>
      </c>
      <c r="E17" s="2">
        <v>0.27539429597308301</v>
      </c>
      <c r="F17" s="2">
        <v>5.6787524872880003E-2</v>
      </c>
      <c r="G17" s="2">
        <v>1.63813118885737E-3</v>
      </c>
      <c r="H17" s="2">
        <v>-1.8131033947892498E-2</v>
      </c>
      <c r="I17" s="2">
        <v>0</v>
      </c>
    </row>
    <row r="18" spans="1:9" x14ac:dyDescent="0.3">
      <c r="A18" s="1">
        <v>2001</v>
      </c>
      <c r="B18" s="1">
        <v>5</v>
      </c>
      <c r="C18" s="2">
        <v>0.51804443822013302</v>
      </c>
      <c r="D18" s="2">
        <v>0.19002703338028501</v>
      </c>
      <c r="E18" s="2">
        <v>0.27486415340271297</v>
      </c>
      <c r="F18" s="2">
        <v>6.8072708390953807E-2</v>
      </c>
      <c r="G18" s="2">
        <v>8.8995477127648599E-5</v>
      </c>
      <c r="H18" s="2">
        <v>-1.50084524309457E-2</v>
      </c>
      <c r="I18" s="2">
        <v>0</v>
      </c>
    </row>
    <row r="19" spans="1:9" x14ac:dyDescent="0.3">
      <c r="A19" s="1">
        <v>2001</v>
      </c>
      <c r="B19" s="1">
        <v>6</v>
      </c>
      <c r="C19" s="2">
        <v>0.60365109277166895</v>
      </c>
      <c r="D19" s="2">
        <v>0.19002703338028501</v>
      </c>
      <c r="E19" s="2">
        <v>0.274358400359418</v>
      </c>
      <c r="F19" s="2">
        <v>0.13458961200206401</v>
      </c>
      <c r="G19" s="2">
        <v>0</v>
      </c>
      <c r="H19" s="2">
        <v>4.6760470299028701E-3</v>
      </c>
      <c r="I19" s="2">
        <v>0</v>
      </c>
    </row>
    <row r="20" spans="1:9" x14ac:dyDescent="0.3">
      <c r="A20" s="1">
        <v>2001</v>
      </c>
      <c r="B20" s="1">
        <v>7</v>
      </c>
      <c r="C20" s="2">
        <v>0.59245897709574602</v>
      </c>
      <c r="D20" s="2">
        <v>0.19002703338028501</v>
      </c>
      <c r="E20" s="2">
        <v>0.27372954641658298</v>
      </c>
      <c r="F20" s="2">
        <v>0.13507878209224</v>
      </c>
      <c r="G20" s="2">
        <v>0</v>
      </c>
      <c r="H20" s="2">
        <v>-6.3763847933628898E-3</v>
      </c>
      <c r="I20" s="2">
        <v>0</v>
      </c>
    </row>
    <row r="21" spans="1:9" x14ac:dyDescent="0.3">
      <c r="A21" s="1">
        <v>2001</v>
      </c>
      <c r="B21" s="1">
        <v>8</v>
      </c>
      <c r="C21" s="2">
        <v>0.63170018309319198</v>
      </c>
      <c r="D21" s="2">
        <v>0.19002703338028501</v>
      </c>
      <c r="E21" s="2">
        <v>0.272911783196153</v>
      </c>
      <c r="F21" s="2">
        <v>0.163565916839197</v>
      </c>
      <c r="G21" s="2">
        <v>0</v>
      </c>
      <c r="H21" s="2">
        <v>5.1954496775564697E-3</v>
      </c>
      <c r="I21" s="2">
        <v>0</v>
      </c>
    </row>
    <row r="22" spans="1:9" x14ac:dyDescent="0.3">
      <c r="A22" s="1">
        <v>2001</v>
      </c>
      <c r="B22" s="1">
        <v>9</v>
      </c>
      <c r="C22" s="2">
        <v>0.58620250483050895</v>
      </c>
      <c r="D22" s="2">
        <v>0.19002703338028501</v>
      </c>
      <c r="E22" s="2">
        <v>0.272543034786704</v>
      </c>
      <c r="F22" s="2">
        <v>0.12594732244522699</v>
      </c>
      <c r="G22" s="2">
        <v>0</v>
      </c>
      <c r="H22" s="2">
        <v>-2.3148857817070199E-3</v>
      </c>
      <c r="I22" s="2">
        <v>0</v>
      </c>
    </row>
    <row r="23" spans="1:9" x14ac:dyDescent="0.3">
      <c r="A23" s="1">
        <v>2001</v>
      </c>
      <c r="B23" s="1">
        <v>10</v>
      </c>
      <c r="C23" s="2">
        <v>0.60079457196350305</v>
      </c>
      <c r="D23" s="2">
        <v>0.19002703338028501</v>
      </c>
      <c r="E23" s="2">
        <v>0.27334539416043202</v>
      </c>
      <c r="F23" s="2">
        <v>8.58383392012525E-2</v>
      </c>
      <c r="G23" s="2">
        <v>1.1129011391677001E-3</v>
      </c>
      <c r="H23" s="2">
        <v>5.0470904082366402E-2</v>
      </c>
      <c r="I23" s="2">
        <v>0</v>
      </c>
    </row>
    <row r="24" spans="1:9" x14ac:dyDescent="0.3">
      <c r="A24" s="1">
        <v>2001</v>
      </c>
      <c r="B24" s="1">
        <v>11</v>
      </c>
      <c r="C24" s="2">
        <v>0.53248521531856297</v>
      </c>
      <c r="D24" s="2">
        <v>0.19002703338028501</v>
      </c>
      <c r="E24" s="2">
        <v>0.27576850804323499</v>
      </c>
      <c r="F24" s="2">
        <v>3.3845037362687999E-2</v>
      </c>
      <c r="G24" s="2">
        <v>1.37013094568208E-3</v>
      </c>
      <c r="H24" s="2">
        <v>3.1474505586672301E-2</v>
      </c>
      <c r="I24" s="2">
        <v>0</v>
      </c>
    </row>
    <row r="25" spans="1:9" x14ac:dyDescent="0.3">
      <c r="A25" s="1">
        <v>2001</v>
      </c>
      <c r="B25" s="1">
        <v>12</v>
      </c>
      <c r="C25" s="2">
        <v>0.50552936025901396</v>
      </c>
      <c r="D25" s="2">
        <v>0.19002703338028501</v>
      </c>
      <c r="E25" s="2">
        <v>0.27871806195639998</v>
      </c>
      <c r="F25" s="2">
        <v>3.1693104616760101E-2</v>
      </c>
      <c r="G25" s="2">
        <v>7.6988682611124999E-3</v>
      </c>
      <c r="H25" s="2">
        <v>-2.6077079555444399E-3</v>
      </c>
      <c r="I25" s="2">
        <v>0</v>
      </c>
    </row>
    <row r="26" spans="1:9" x14ac:dyDescent="0.3">
      <c r="A26" s="1">
        <v>2002</v>
      </c>
      <c r="B26" s="1">
        <v>1</v>
      </c>
      <c r="C26" s="2">
        <v>0.54325578347401904</v>
      </c>
      <c r="D26" s="2">
        <v>0.19002703338028501</v>
      </c>
      <c r="E26" s="2">
        <v>0.28108602269834798</v>
      </c>
      <c r="F26" s="2">
        <v>1.5519579734976301E-2</v>
      </c>
      <c r="G26" s="2">
        <v>2.4210930231749E-2</v>
      </c>
      <c r="H26" s="2">
        <v>3.24122174286606E-2</v>
      </c>
      <c r="I26" s="2">
        <v>0</v>
      </c>
    </row>
    <row r="27" spans="1:9" x14ac:dyDescent="0.3">
      <c r="A27" s="1">
        <v>2002</v>
      </c>
      <c r="B27" s="1">
        <v>2</v>
      </c>
      <c r="C27" s="2">
        <v>0.50521650508457705</v>
      </c>
      <c r="D27" s="2">
        <v>0.19002703338028501</v>
      </c>
      <c r="E27" s="2">
        <v>0.28180189017030999</v>
      </c>
      <c r="F27" s="2">
        <v>1.4181236698959199E-2</v>
      </c>
      <c r="G27" s="2">
        <v>9.56423545645501E-3</v>
      </c>
      <c r="H27" s="2">
        <v>9.6421093785675205E-3</v>
      </c>
      <c r="I27" s="2">
        <v>0</v>
      </c>
    </row>
    <row r="28" spans="1:9" x14ac:dyDescent="0.3">
      <c r="A28" s="1">
        <v>2002</v>
      </c>
      <c r="B28" s="1">
        <v>3</v>
      </c>
      <c r="C28" s="2">
        <v>0.50352145267786197</v>
      </c>
      <c r="D28" s="2">
        <v>0.19002703338028501</v>
      </c>
      <c r="E28" s="2">
        <v>0.28138807891346101</v>
      </c>
      <c r="F28" s="2">
        <v>3.97844128615783E-2</v>
      </c>
      <c r="G28" s="2">
        <v>8.4056030354314106E-3</v>
      </c>
      <c r="H28" s="2">
        <v>-1.6083675512894399E-2</v>
      </c>
      <c r="I28" s="2">
        <v>0</v>
      </c>
    </row>
    <row r="29" spans="1:9" x14ac:dyDescent="0.3">
      <c r="A29" s="1">
        <v>2002</v>
      </c>
      <c r="B29" s="1">
        <v>4</v>
      </c>
      <c r="C29" s="2">
        <v>0.52867452124558301</v>
      </c>
      <c r="D29" s="2">
        <v>0.19002703338028501</v>
      </c>
      <c r="E29" s="2">
        <v>0.28048556703274902</v>
      </c>
      <c r="F29" s="2">
        <v>7.5048957798531296E-2</v>
      </c>
      <c r="G29" s="2">
        <v>9.7211483840094903E-6</v>
      </c>
      <c r="H29" s="2">
        <v>-1.6896758114367302E-2</v>
      </c>
      <c r="I29" s="2">
        <v>0</v>
      </c>
    </row>
    <row r="30" spans="1:9" x14ac:dyDescent="0.3">
      <c r="A30" s="1">
        <v>2002</v>
      </c>
      <c r="B30" s="1">
        <v>5</v>
      </c>
      <c r="C30" s="2">
        <v>0.58322157645713602</v>
      </c>
      <c r="D30" s="2">
        <v>0.19002703338028501</v>
      </c>
      <c r="E30" s="2">
        <v>0.27975234435023699</v>
      </c>
      <c r="F30" s="2">
        <v>0.110049063842917</v>
      </c>
      <c r="G30" s="2">
        <v>0</v>
      </c>
      <c r="H30" s="2">
        <v>3.3931348836966401E-3</v>
      </c>
      <c r="I30" s="2">
        <v>0</v>
      </c>
    </row>
    <row r="31" spans="1:9" x14ac:dyDescent="0.3">
      <c r="A31" s="1">
        <v>2002</v>
      </c>
      <c r="B31" s="1">
        <v>6</v>
      </c>
      <c r="C31" s="2">
        <v>0.58078368202252495</v>
      </c>
      <c r="D31" s="2">
        <v>0.19002703338028501</v>
      </c>
      <c r="E31" s="2">
        <v>0.27920102731726798</v>
      </c>
      <c r="F31" s="2">
        <v>0.115759871908047</v>
      </c>
      <c r="G31" s="2">
        <v>0</v>
      </c>
      <c r="H31" s="2">
        <v>-4.2042505830750497E-3</v>
      </c>
      <c r="I31" s="2">
        <v>0</v>
      </c>
    </row>
    <row r="32" spans="1:9" x14ac:dyDescent="0.3">
      <c r="A32" s="1">
        <v>2002</v>
      </c>
      <c r="B32" s="1">
        <v>7</v>
      </c>
      <c r="C32" s="2">
        <v>0.62482500136913</v>
      </c>
      <c r="D32" s="2">
        <v>0.19002703338028501</v>
      </c>
      <c r="E32" s="2">
        <v>0.27878796244830201</v>
      </c>
      <c r="F32" s="2">
        <v>0.14232152244928201</v>
      </c>
      <c r="G32" s="2">
        <v>0</v>
      </c>
      <c r="H32" s="2">
        <v>1.36884830912605E-2</v>
      </c>
      <c r="I32" s="2">
        <v>0</v>
      </c>
    </row>
    <row r="33" spans="1:9" x14ac:dyDescent="0.3">
      <c r="A33" s="1">
        <v>2002</v>
      </c>
      <c r="B33" s="1">
        <v>8</v>
      </c>
      <c r="C33" s="2">
        <v>0.65028626551491797</v>
      </c>
      <c r="D33" s="2">
        <v>0.19002703338028501</v>
      </c>
      <c r="E33" s="2">
        <v>0.27844354905312302</v>
      </c>
      <c r="F33" s="2">
        <v>0.16117761726971</v>
      </c>
      <c r="G33" s="2">
        <v>0</v>
      </c>
      <c r="H33" s="2">
        <v>2.06380658118001E-2</v>
      </c>
      <c r="I33" s="2">
        <v>0</v>
      </c>
    </row>
    <row r="34" spans="1:9" x14ac:dyDescent="0.3">
      <c r="A34" s="1">
        <v>2002</v>
      </c>
      <c r="B34" s="1">
        <v>9</v>
      </c>
      <c r="C34" s="2">
        <v>0.643166070358278</v>
      </c>
      <c r="D34" s="2">
        <v>0.19002703338028501</v>
      </c>
      <c r="E34" s="2">
        <v>0.27829873244362702</v>
      </c>
      <c r="F34" s="2">
        <v>0.160438572509605</v>
      </c>
      <c r="G34" s="2">
        <v>0</v>
      </c>
      <c r="H34" s="2">
        <v>1.4401732024761501E-2</v>
      </c>
      <c r="I34" s="2">
        <v>0</v>
      </c>
    </row>
    <row r="35" spans="1:9" x14ac:dyDescent="0.3">
      <c r="A35" s="1">
        <v>2002</v>
      </c>
      <c r="B35" s="1">
        <v>10</v>
      </c>
      <c r="C35" s="2">
        <v>0.58346384575327503</v>
      </c>
      <c r="D35" s="2">
        <v>0.19002703338028501</v>
      </c>
      <c r="E35" s="2">
        <v>0.27849402060358303</v>
      </c>
      <c r="F35" s="2">
        <v>0.122540675338887</v>
      </c>
      <c r="G35" s="2">
        <v>1.24800884080161E-6</v>
      </c>
      <c r="H35" s="2">
        <v>-7.5991315783217103E-3</v>
      </c>
      <c r="I35" s="2">
        <v>0</v>
      </c>
    </row>
    <row r="36" spans="1:9" x14ac:dyDescent="0.3">
      <c r="A36" s="1">
        <v>2002</v>
      </c>
      <c r="B36" s="1">
        <v>11</v>
      </c>
      <c r="C36" s="2">
        <v>0.53725165256310403</v>
      </c>
      <c r="D36" s="2">
        <v>0.19002703338028501</v>
      </c>
      <c r="E36" s="2">
        <v>0.27912136237523799</v>
      </c>
      <c r="F36" s="2">
        <v>5.2255485228519798E-2</v>
      </c>
      <c r="G36" s="2">
        <v>7.3950760887976797E-3</v>
      </c>
      <c r="H36" s="2">
        <v>8.4526954902637303E-3</v>
      </c>
      <c r="I36" s="2">
        <v>0</v>
      </c>
    </row>
    <row r="37" spans="1:9" x14ac:dyDescent="0.3">
      <c r="A37" s="1">
        <v>2002</v>
      </c>
      <c r="B37" s="1">
        <v>12</v>
      </c>
      <c r="C37" s="2">
        <v>0.54037165553779598</v>
      </c>
      <c r="D37" s="2">
        <v>0.19002703338028501</v>
      </c>
      <c r="E37" s="2">
        <v>0.27995487558266902</v>
      </c>
      <c r="F37" s="2">
        <v>1.4513758476544E-2</v>
      </c>
      <c r="G37" s="2">
        <v>2.1007166741191501E-2</v>
      </c>
      <c r="H37" s="2">
        <v>3.4868821357106797E-2</v>
      </c>
      <c r="I37" s="2">
        <v>0</v>
      </c>
    </row>
    <row r="38" spans="1:9" x14ac:dyDescent="0.3">
      <c r="A38" s="1">
        <v>2003</v>
      </c>
      <c r="B38" s="1">
        <v>1</v>
      </c>
      <c r="C38" s="2">
        <v>0.51442307870989301</v>
      </c>
      <c r="D38" s="2">
        <v>0.19002703338028501</v>
      </c>
      <c r="E38" s="2">
        <v>0.280792069376049</v>
      </c>
      <c r="F38" s="2">
        <v>3.7709944139296199E-3</v>
      </c>
      <c r="G38" s="2">
        <v>5.2379757629993598E-2</v>
      </c>
      <c r="H38" s="2">
        <v>-1.25467760903648E-2</v>
      </c>
      <c r="I38" s="2">
        <v>0</v>
      </c>
    </row>
    <row r="39" spans="1:9" x14ac:dyDescent="0.3">
      <c r="A39" s="1">
        <v>2003</v>
      </c>
      <c r="B39" s="1">
        <v>2</v>
      </c>
      <c r="C39" s="2">
        <v>0.50651685593815998</v>
      </c>
      <c r="D39" s="2">
        <v>0.19002703338028501</v>
      </c>
      <c r="E39" s="2">
        <v>0.28140151883174003</v>
      </c>
      <c r="F39" s="2">
        <v>1.7567716224735599E-2</v>
      </c>
      <c r="G39" s="2">
        <v>1.2785091633121399E-2</v>
      </c>
      <c r="H39" s="2">
        <v>4.7354958682777103E-3</v>
      </c>
      <c r="I39" s="2">
        <v>0</v>
      </c>
    </row>
    <row r="40" spans="1:9" x14ac:dyDescent="0.3">
      <c r="A40" s="1">
        <v>2003</v>
      </c>
      <c r="B40" s="1">
        <v>3</v>
      </c>
      <c r="C40" s="2">
        <v>0.54560791011796095</v>
      </c>
      <c r="D40" s="2">
        <v>0.19002703338028501</v>
      </c>
      <c r="E40" s="2">
        <v>0.28177328991070799</v>
      </c>
      <c r="F40" s="2">
        <v>6.4355526030343502E-2</v>
      </c>
      <c r="G40" s="2">
        <v>4.1351878177292898E-4</v>
      </c>
      <c r="H40" s="2">
        <v>9.0385420148510996E-3</v>
      </c>
      <c r="I40" s="2">
        <v>0</v>
      </c>
    </row>
    <row r="41" spans="1:9" x14ac:dyDescent="0.3">
      <c r="A41" s="1">
        <v>2003</v>
      </c>
      <c r="B41" s="1">
        <v>4</v>
      </c>
      <c r="C41" s="2">
        <v>0.49534735340216601</v>
      </c>
      <c r="D41" s="2">
        <v>0.19002703338028501</v>
      </c>
      <c r="E41" s="2">
        <v>0.282059610672099</v>
      </c>
      <c r="F41" s="2">
        <v>5.1413852507979203E-2</v>
      </c>
      <c r="G41" s="2">
        <v>6.7349744431303401E-3</v>
      </c>
      <c r="H41" s="2">
        <v>-3.48881176013279E-2</v>
      </c>
      <c r="I41" s="2">
        <v>0</v>
      </c>
    </row>
    <row r="42" spans="1:9" x14ac:dyDescent="0.3">
      <c r="A42" s="1">
        <v>2003</v>
      </c>
      <c r="B42" s="1">
        <v>5</v>
      </c>
      <c r="C42" s="2">
        <v>0.58261449155318501</v>
      </c>
      <c r="D42" s="2">
        <v>0.19002703338028501</v>
      </c>
      <c r="E42" s="2">
        <v>0.28231248706329898</v>
      </c>
      <c r="F42" s="2">
        <v>0.116316076778059</v>
      </c>
      <c r="G42" s="2">
        <v>0</v>
      </c>
      <c r="H42" s="2">
        <v>-6.0411056684571704E-3</v>
      </c>
      <c r="I42" s="2">
        <v>0</v>
      </c>
    </row>
    <row r="43" spans="1:9" x14ac:dyDescent="0.3">
      <c r="A43" s="1">
        <v>2003</v>
      </c>
      <c r="B43" s="1">
        <v>6</v>
      </c>
      <c r="C43" s="2">
        <v>0.58678183500254399</v>
      </c>
      <c r="D43" s="2">
        <v>0.19002703338028501</v>
      </c>
      <c r="E43" s="2">
        <v>0.28278353666720402</v>
      </c>
      <c r="F43" s="2">
        <v>0.129306336629605</v>
      </c>
      <c r="G43" s="2">
        <v>0</v>
      </c>
      <c r="H43" s="2">
        <v>-1.5335071674550499E-2</v>
      </c>
      <c r="I43" s="2">
        <v>0</v>
      </c>
    </row>
    <row r="44" spans="1:9" x14ac:dyDescent="0.3">
      <c r="A44" s="1">
        <v>2003</v>
      </c>
      <c r="B44" s="1">
        <v>7</v>
      </c>
      <c r="C44" s="2">
        <v>0.65772808511913505</v>
      </c>
      <c r="D44" s="2">
        <v>0.19002703338028501</v>
      </c>
      <c r="E44" s="2">
        <v>0.283696614743155</v>
      </c>
      <c r="F44" s="2">
        <v>0.16513966969684801</v>
      </c>
      <c r="G44" s="2">
        <v>0</v>
      </c>
      <c r="H44" s="2">
        <v>1.8864767298845599E-2</v>
      </c>
      <c r="I44" s="2">
        <v>0</v>
      </c>
    </row>
    <row r="45" spans="1:9" x14ac:dyDescent="0.3">
      <c r="A45" s="1">
        <v>2003</v>
      </c>
      <c r="B45" s="1">
        <v>8</v>
      </c>
      <c r="C45" s="2">
        <v>0.59293841244664602</v>
      </c>
      <c r="D45" s="2">
        <v>0.19002703338028501</v>
      </c>
      <c r="E45" s="2">
        <v>0.28523718732271303</v>
      </c>
      <c r="F45" s="2">
        <v>0.14564343252039899</v>
      </c>
      <c r="G45" s="2">
        <v>0</v>
      </c>
      <c r="H45" s="2">
        <v>-2.7969240776750202E-2</v>
      </c>
      <c r="I45" s="2">
        <v>0</v>
      </c>
    </row>
    <row r="46" spans="1:9" x14ac:dyDescent="0.3">
      <c r="A46" s="1">
        <v>2003</v>
      </c>
      <c r="B46" s="1">
        <v>9</v>
      </c>
      <c r="C46" s="2">
        <v>0.60892727908140798</v>
      </c>
      <c r="D46" s="2">
        <v>0.19002703338028501</v>
      </c>
      <c r="E46" s="2">
        <v>0.28696107601820597</v>
      </c>
      <c r="F46" s="2">
        <v>0.14396194467953599</v>
      </c>
      <c r="G46" s="2">
        <v>0</v>
      </c>
      <c r="H46" s="2">
        <v>-1.20227749966202E-2</v>
      </c>
      <c r="I46" s="2">
        <v>0</v>
      </c>
    </row>
    <row r="47" spans="1:9" x14ac:dyDescent="0.3">
      <c r="A47" s="1">
        <v>2003</v>
      </c>
      <c r="B47" s="1">
        <v>10</v>
      </c>
      <c r="C47" s="2">
        <v>0.61161150002191</v>
      </c>
      <c r="D47" s="2">
        <v>0.19002703338028501</v>
      </c>
      <c r="E47" s="2">
        <v>0.28827895415635701</v>
      </c>
      <c r="F47" s="2">
        <v>0.11107687869723699</v>
      </c>
      <c r="G47" s="2">
        <v>0</v>
      </c>
      <c r="H47" s="2">
        <v>2.2228633788030399E-2</v>
      </c>
      <c r="I47" s="2">
        <v>0</v>
      </c>
    </row>
    <row r="48" spans="1:9" x14ac:dyDescent="0.3">
      <c r="A48" s="1">
        <v>2003</v>
      </c>
      <c r="B48" s="1">
        <v>11</v>
      </c>
      <c r="C48" s="2">
        <v>0.54103520624480606</v>
      </c>
      <c r="D48" s="2">
        <v>0.19002703338028501</v>
      </c>
      <c r="E48" s="2">
        <v>0.28891946969373999</v>
      </c>
      <c r="F48" s="2">
        <v>6.4845491159351398E-2</v>
      </c>
      <c r="G48" s="2">
        <v>8.0970381108772503E-4</v>
      </c>
      <c r="H48" s="2">
        <v>-3.5664917996589599E-3</v>
      </c>
      <c r="I48" s="2">
        <v>0</v>
      </c>
    </row>
    <row r="49" spans="1:9" x14ac:dyDescent="0.3">
      <c r="A49" s="1">
        <v>2003</v>
      </c>
      <c r="B49" s="1">
        <v>12</v>
      </c>
      <c r="C49" s="2">
        <v>0.49276629792754301</v>
      </c>
      <c r="D49" s="2">
        <v>0.19002703338028501</v>
      </c>
      <c r="E49" s="2">
        <v>0.28916422798721197</v>
      </c>
      <c r="F49" s="2">
        <v>7.1476645238091599E-3</v>
      </c>
      <c r="G49" s="2">
        <v>2.8625302261589599E-2</v>
      </c>
      <c r="H49" s="2">
        <v>-2.21979302253534E-2</v>
      </c>
      <c r="I49" s="2">
        <v>0</v>
      </c>
    </row>
    <row r="50" spans="1:9" x14ac:dyDescent="0.3">
      <c r="A50" s="1">
        <v>2004</v>
      </c>
      <c r="B50" s="1">
        <v>1</v>
      </c>
      <c r="C50" s="2">
        <v>0.52192125386746102</v>
      </c>
      <c r="D50" s="2">
        <v>0.19002703338028501</v>
      </c>
      <c r="E50" s="2">
        <v>0.28953228998313202</v>
      </c>
      <c r="F50" s="2">
        <v>1.0172691464480301E-2</v>
      </c>
      <c r="G50" s="2">
        <v>2.6936277623101801E-2</v>
      </c>
      <c r="H50" s="2">
        <v>5.2529614164616998E-3</v>
      </c>
      <c r="I50" s="2">
        <v>0</v>
      </c>
    </row>
    <row r="51" spans="1:9" x14ac:dyDescent="0.3">
      <c r="A51" s="1">
        <v>2004</v>
      </c>
      <c r="B51" s="1">
        <v>2</v>
      </c>
      <c r="C51" s="2">
        <v>0.51427714803275604</v>
      </c>
      <c r="D51" s="2">
        <v>0.19002703338028501</v>
      </c>
      <c r="E51" s="2">
        <v>0.29037463230732702</v>
      </c>
      <c r="F51" s="2">
        <v>1.5984778576564902E-2</v>
      </c>
      <c r="G51" s="2">
        <v>1.4235253540736599E-2</v>
      </c>
      <c r="H51" s="2">
        <v>3.6554502278425302E-3</v>
      </c>
      <c r="I51" s="2">
        <v>0</v>
      </c>
    </row>
    <row r="52" spans="1:9" x14ac:dyDescent="0.3">
      <c r="A52" s="1">
        <v>2004</v>
      </c>
      <c r="B52" s="1">
        <v>3</v>
      </c>
      <c r="C52" s="2">
        <v>0.46100502059154602</v>
      </c>
      <c r="D52" s="2">
        <v>0.19002703338028501</v>
      </c>
      <c r="E52" s="2">
        <v>0.29138566005309702</v>
      </c>
      <c r="F52" s="2">
        <v>2.4061186670280201E-2</v>
      </c>
      <c r="G52" s="2">
        <v>8.71818661374359E-3</v>
      </c>
      <c r="H52" s="2">
        <v>-5.3187046125860497E-2</v>
      </c>
      <c r="I52" s="2">
        <v>0</v>
      </c>
    </row>
    <row r="53" spans="1:9" x14ac:dyDescent="0.3">
      <c r="A53" s="1">
        <v>2004</v>
      </c>
      <c r="B53" s="1">
        <v>4</v>
      </c>
      <c r="C53" s="2">
        <v>0.50597775861013705</v>
      </c>
      <c r="D53" s="2">
        <v>0.19002703338028501</v>
      </c>
      <c r="E53" s="2">
        <v>0.292342356396112</v>
      </c>
      <c r="F53" s="2">
        <v>3.8912781554419698E-2</v>
      </c>
      <c r="G53" s="2">
        <v>7.2328133391158199E-3</v>
      </c>
      <c r="H53" s="2">
        <v>-2.25372260597957E-2</v>
      </c>
      <c r="I53" s="2">
        <v>0</v>
      </c>
    </row>
    <row r="54" spans="1:9" x14ac:dyDescent="0.3">
      <c r="A54" s="1">
        <v>2004</v>
      </c>
      <c r="B54" s="1">
        <v>5</v>
      </c>
      <c r="C54" s="2">
        <v>0.50180442151410198</v>
      </c>
      <c r="D54" s="2">
        <v>0.19002703338028501</v>
      </c>
      <c r="E54" s="2">
        <v>0.29291909419206202</v>
      </c>
      <c r="F54" s="2">
        <v>6.7310634137524597E-2</v>
      </c>
      <c r="G54" s="2">
        <v>2.9455155559365799E-3</v>
      </c>
      <c r="H54" s="2">
        <v>-5.1397855751706703E-2</v>
      </c>
      <c r="I54" s="2">
        <v>0</v>
      </c>
    </row>
    <row r="55" spans="1:9" x14ac:dyDescent="0.3">
      <c r="A55" s="1">
        <v>2004</v>
      </c>
      <c r="B55" s="1">
        <v>6</v>
      </c>
      <c r="C55" s="2">
        <v>0.63432067790755098</v>
      </c>
      <c r="D55" s="2">
        <v>0.19002703338028501</v>
      </c>
      <c r="E55" s="2">
        <v>0.29344053496977901</v>
      </c>
      <c r="F55" s="2">
        <v>0.163514129427104</v>
      </c>
      <c r="G55" s="2">
        <v>0</v>
      </c>
      <c r="H55" s="2">
        <v>-1.2661019869616E-2</v>
      </c>
      <c r="I55" s="2">
        <v>0</v>
      </c>
    </row>
    <row r="56" spans="1:9" x14ac:dyDescent="0.3">
      <c r="A56" s="1">
        <v>2004</v>
      </c>
      <c r="B56" s="1">
        <v>7</v>
      </c>
      <c r="C56" s="2">
        <v>0.60303912831378703</v>
      </c>
      <c r="D56" s="2">
        <v>0.19002703338028501</v>
      </c>
      <c r="E56" s="2">
        <v>0.29427351352917003</v>
      </c>
      <c r="F56" s="2">
        <v>0.157831132164303</v>
      </c>
      <c r="G56" s="2">
        <v>0</v>
      </c>
      <c r="H56" s="2">
        <v>-3.9092550759971E-2</v>
      </c>
      <c r="I56" s="2">
        <v>0</v>
      </c>
    </row>
    <row r="57" spans="1:9" x14ac:dyDescent="0.3">
      <c r="A57" s="1">
        <v>2004</v>
      </c>
      <c r="B57" s="1">
        <v>8</v>
      </c>
      <c r="C57" s="2">
        <v>0.64394211875518104</v>
      </c>
      <c r="D57" s="2">
        <v>0.19002703338028501</v>
      </c>
      <c r="E57" s="2">
        <v>0.295696372150832</v>
      </c>
      <c r="F57" s="2">
        <v>0.15183105116639101</v>
      </c>
      <c r="G57" s="2">
        <v>0</v>
      </c>
      <c r="H57" s="2">
        <v>6.3876620576728297E-3</v>
      </c>
      <c r="I57" s="2">
        <v>0</v>
      </c>
    </row>
    <row r="58" spans="1:9" x14ac:dyDescent="0.3">
      <c r="A58" s="1">
        <v>2004</v>
      </c>
      <c r="B58" s="1">
        <v>9</v>
      </c>
      <c r="C58" s="2">
        <v>0.57327243132370498</v>
      </c>
      <c r="D58" s="2">
        <v>0.19002703338028501</v>
      </c>
      <c r="E58" s="2">
        <v>0.297155437231858</v>
      </c>
      <c r="F58" s="2">
        <v>0.15152762312252499</v>
      </c>
      <c r="G58" s="2">
        <v>0</v>
      </c>
      <c r="H58" s="2">
        <v>-6.5437662410963299E-2</v>
      </c>
      <c r="I58" s="2">
        <v>0</v>
      </c>
    </row>
    <row r="59" spans="1:9" x14ac:dyDescent="0.3">
      <c r="A59" s="1">
        <v>2004</v>
      </c>
      <c r="B59" s="1">
        <v>10</v>
      </c>
      <c r="C59" s="2">
        <v>0.55146257297813595</v>
      </c>
      <c r="D59" s="2">
        <v>0.19002703338028501</v>
      </c>
      <c r="E59" s="2">
        <v>0.29792372578106802</v>
      </c>
      <c r="F59" s="2">
        <v>9.1813124568551799E-2</v>
      </c>
      <c r="G59" s="2">
        <v>3.29678000496753E-4</v>
      </c>
      <c r="H59" s="2">
        <v>-2.8630988752265701E-2</v>
      </c>
      <c r="I59" s="2">
        <v>0</v>
      </c>
    </row>
    <row r="60" spans="1:9" x14ac:dyDescent="0.3">
      <c r="A60" s="1">
        <v>2004</v>
      </c>
      <c r="B60" s="1">
        <v>11</v>
      </c>
      <c r="C60" s="2">
        <v>0.553604487585866</v>
      </c>
      <c r="D60" s="2">
        <v>0.19002703338028501</v>
      </c>
      <c r="E60" s="2">
        <v>0.29760997332876199</v>
      </c>
      <c r="F60" s="2">
        <v>4.5277025826495503E-2</v>
      </c>
      <c r="G60" s="2">
        <v>1.9597703524443901E-3</v>
      </c>
      <c r="H60" s="2">
        <v>1.8730684697878499E-2</v>
      </c>
      <c r="I60" s="2">
        <v>0</v>
      </c>
    </row>
    <row r="61" spans="1:9" x14ac:dyDescent="0.3">
      <c r="A61" s="1">
        <v>2004</v>
      </c>
      <c r="B61" s="1">
        <v>12</v>
      </c>
      <c r="C61" s="2">
        <v>0.52198161661352505</v>
      </c>
      <c r="D61" s="2">
        <v>0.19002703338028501</v>
      </c>
      <c r="E61" s="2">
        <v>0.29675255012832302</v>
      </c>
      <c r="F61" s="2">
        <v>1.44829041889196E-2</v>
      </c>
      <c r="G61" s="2">
        <v>2.2312141096878201E-2</v>
      </c>
      <c r="H61" s="2">
        <v>-1.5930121808815901E-3</v>
      </c>
      <c r="I61" s="2">
        <v>0</v>
      </c>
    </row>
    <row r="62" spans="1:9" x14ac:dyDescent="0.3">
      <c r="A62" s="1">
        <v>2005</v>
      </c>
      <c r="B62" s="1">
        <v>1</v>
      </c>
      <c r="C62" s="2">
        <v>0.50974853949997601</v>
      </c>
      <c r="D62" s="2">
        <v>0.19002703338028501</v>
      </c>
      <c r="E62" s="2">
        <v>0.29606905904445402</v>
      </c>
      <c r="F62" s="2">
        <v>1.2125352681134099E-2</v>
      </c>
      <c r="G62" s="2">
        <v>2.1945978555692799E-2</v>
      </c>
      <c r="H62" s="2">
        <v>-1.0418884161590401E-2</v>
      </c>
      <c r="I62" s="2">
        <v>0</v>
      </c>
    </row>
    <row r="63" spans="1:9" x14ac:dyDescent="0.3">
      <c r="A63" s="1">
        <v>2005</v>
      </c>
      <c r="B63" s="1">
        <v>2</v>
      </c>
      <c r="C63" s="2">
        <v>0.477124988307772</v>
      </c>
      <c r="D63" s="2">
        <v>0.19002703338028501</v>
      </c>
      <c r="E63" s="2">
        <v>0.296192480437943</v>
      </c>
      <c r="F63" s="2">
        <v>7.5057337132794196E-3</v>
      </c>
      <c r="G63" s="2">
        <v>1.9000179551576998E-2</v>
      </c>
      <c r="H63" s="2">
        <v>-3.5600438775311702E-2</v>
      </c>
      <c r="I63" s="2">
        <v>0</v>
      </c>
    </row>
    <row r="64" spans="1:9" x14ac:dyDescent="0.3">
      <c r="A64" s="1">
        <v>2005</v>
      </c>
      <c r="B64" s="1">
        <v>3</v>
      </c>
      <c r="C64" s="2">
        <v>0.48704218815382599</v>
      </c>
      <c r="D64" s="2">
        <v>0.19002703338028501</v>
      </c>
      <c r="E64" s="2">
        <v>0.29690890489654298</v>
      </c>
      <c r="F64" s="2">
        <v>2.7951813585993201E-2</v>
      </c>
      <c r="G64" s="2">
        <v>1.6808697032237401E-2</v>
      </c>
      <c r="H64" s="2">
        <v>-4.4654260741233E-2</v>
      </c>
      <c r="I64" s="2">
        <v>0</v>
      </c>
    </row>
    <row r="65" spans="1:9" x14ac:dyDescent="0.3">
      <c r="A65" s="1">
        <v>2005</v>
      </c>
      <c r="B65" s="1">
        <v>4</v>
      </c>
      <c r="C65" s="2">
        <v>0.45590913434060498</v>
      </c>
      <c r="D65" s="2">
        <v>0.19002703338028501</v>
      </c>
      <c r="E65" s="2">
        <v>0.29810532759171299</v>
      </c>
      <c r="F65" s="2">
        <v>3.4965804239019897E-2</v>
      </c>
      <c r="G65" s="2">
        <v>5.8299062287157297E-3</v>
      </c>
      <c r="H65" s="2">
        <v>-7.3018937099128295E-2</v>
      </c>
      <c r="I65" s="2">
        <v>0</v>
      </c>
    </row>
    <row r="66" spans="1:9" x14ac:dyDescent="0.3">
      <c r="A66" s="1">
        <v>2005</v>
      </c>
      <c r="B66" s="1">
        <v>5</v>
      </c>
      <c r="C66" s="2">
        <v>0.516526646814087</v>
      </c>
      <c r="D66" s="2">
        <v>0.19002703338028501</v>
      </c>
      <c r="E66" s="2">
        <v>0.29939519664789499</v>
      </c>
      <c r="F66" s="2">
        <v>7.6812619473512603E-2</v>
      </c>
      <c r="G66" s="2">
        <v>1.5941212427264699E-4</v>
      </c>
      <c r="H66" s="2">
        <v>-4.9867614811878402E-2</v>
      </c>
      <c r="I66" s="2">
        <v>0</v>
      </c>
    </row>
    <row r="67" spans="1:9" x14ac:dyDescent="0.3">
      <c r="A67" s="1">
        <v>2005</v>
      </c>
      <c r="B67" s="1">
        <v>6</v>
      </c>
      <c r="C67" s="2">
        <v>0.54425853932470702</v>
      </c>
      <c r="D67" s="2">
        <v>0.19002703338028501</v>
      </c>
      <c r="E67" s="2">
        <v>0.30052793498978497</v>
      </c>
      <c r="F67" s="2">
        <v>0.124583573704293</v>
      </c>
      <c r="G67" s="2">
        <v>0</v>
      </c>
      <c r="H67" s="2">
        <v>-7.0880002749656695E-2</v>
      </c>
      <c r="I67" s="2">
        <v>0</v>
      </c>
    </row>
    <row r="68" spans="1:9" x14ac:dyDescent="0.3">
      <c r="A68" s="1">
        <v>2005</v>
      </c>
      <c r="B68" s="1">
        <v>7</v>
      </c>
      <c r="C68" s="2">
        <v>0.64817780679201298</v>
      </c>
      <c r="D68" s="2">
        <v>0.19002703338028501</v>
      </c>
      <c r="E68" s="2">
        <v>0.301096479475643</v>
      </c>
      <c r="F68" s="2">
        <v>0.17786963891179999</v>
      </c>
      <c r="G68" s="2">
        <v>0</v>
      </c>
      <c r="H68" s="2">
        <v>-2.0815344975715799E-2</v>
      </c>
      <c r="I68" s="2">
        <v>0</v>
      </c>
    </row>
    <row r="69" spans="1:9" x14ac:dyDescent="0.3">
      <c r="A69" s="1">
        <v>2005</v>
      </c>
      <c r="B69" s="1">
        <v>8</v>
      </c>
      <c r="C69" s="2">
        <v>0.58840855480356702</v>
      </c>
      <c r="D69" s="2">
        <v>0.19002703338028501</v>
      </c>
      <c r="E69" s="2">
        <v>0.30102109581349601</v>
      </c>
      <c r="F69" s="2">
        <v>0.18423686856587401</v>
      </c>
      <c r="G69" s="2">
        <v>0</v>
      </c>
      <c r="H69" s="2">
        <v>-8.6876442956088498E-2</v>
      </c>
      <c r="I69" s="2">
        <v>0</v>
      </c>
    </row>
    <row r="70" spans="1:9" x14ac:dyDescent="0.3">
      <c r="A70" s="1">
        <v>2005</v>
      </c>
      <c r="B70" s="1">
        <v>9</v>
      </c>
      <c r="C70" s="2">
        <v>0.62826226450668399</v>
      </c>
      <c r="D70" s="2">
        <v>0.19002703338028501</v>
      </c>
      <c r="E70" s="2">
        <v>0.30106768423679697</v>
      </c>
      <c r="F70" s="2">
        <v>0.15989130172622301</v>
      </c>
      <c r="G70" s="2">
        <v>0</v>
      </c>
      <c r="H70" s="2">
        <v>-2.2723754836621101E-2</v>
      </c>
      <c r="I70" s="2">
        <v>0</v>
      </c>
    </row>
    <row r="71" spans="1:9" x14ac:dyDescent="0.3">
      <c r="A71" s="1">
        <v>2005</v>
      </c>
      <c r="B71" s="1">
        <v>10</v>
      </c>
      <c r="C71" s="2">
        <v>0.61017110938934704</v>
      </c>
      <c r="D71" s="2">
        <v>0.19002703338028501</v>
      </c>
      <c r="E71" s="2">
        <v>0.30219180576357502</v>
      </c>
      <c r="F71" s="2">
        <v>0.108570509474366</v>
      </c>
      <c r="G71" s="2">
        <v>2.8093891262035999E-3</v>
      </c>
      <c r="H71" s="2">
        <v>6.5723716449176397E-3</v>
      </c>
      <c r="I71" s="2">
        <v>0</v>
      </c>
    </row>
    <row r="72" spans="1:9" x14ac:dyDescent="0.3">
      <c r="A72" s="1">
        <v>2005</v>
      </c>
      <c r="B72" s="1">
        <v>11</v>
      </c>
      <c r="C72" s="2">
        <v>0.52447815623455396</v>
      </c>
      <c r="D72" s="2">
        <v>0.19002703338028501</v>
      </c>
      <c r="E72" s="2">
        <v>0.30504045233460197</v>
      </c>
      <c r="F72" s="2">
        <v>4.3811635582256099E-2</v>
      </c>
      <c r="G72" s="2">
        <v>3.4752892298213801E-3</v>
      </c>
      <c r="H72" s="2">
        <v>-1.78762542924105E-2</v>
      </c>
      <c r="I72" s="2">
        <v>0</v>
      </c>
    </row>
    <row r="73" spans="1:9" x14ac:dyDescent="0.3">
      <c r="A73" s="1">
        <v>2005</v>
      </c>
      <c r="B73" s="1">
        <v>12</v>
      </c>
      <c r="C73" s="2">
        <v>0.46175902214516201</v>
      </c>
      <c r="D73" s="2">
        <v>0.19002703338028501</v>
      </c>
      <c r="E73" s="2">
        <v>0.30841746734092301</v>
      </c>
      <c r="F73" s="2">
        <v>9.5207023499018998E-3</v>
      </c>
      <c r="G73" s="2">
        <v>1.9529999899036001E-2</v>
      </c>
      <c r="H73" s="2">
        <v>-6.57361808249841E-2</v>
      </c>
      <c r="I73" s="2">
        <v>0</v>
      </c>
    </row>
    <row r="74" spans="1:9" x14ac:dyDescent="0.3">
      <c r="A74" s="1">
        <v>2006</v>
      </c>
      <c r="B74" s="1">
        <v>1</v>
      </c>
      <c r="C74" s="2">
        <v>0.50818168847574596</v>
      </c>
      <c r="D74" s="2">
        <v>0.19002703338028501</v>
      </c>
      <c r="E74" s="2">
        <v>0.31109905092269902</v>
      </c>
      <c r="F74" s="2">
        <v>1.46813769349254E-2</v>
      </c>
      <c r="G74" s="2">
        <v>2.07453997206478E-2</v>
      </c>
      <c r="H74" s="2">
        <v>-2.8371172482811E-2</v>
      </c>
      <c r="I74" s="2">
        <v>0</v>
      </c>
    </row>
    <row r="75" spans="1:9" x14ac:dyDescent="0.3">
      <c r="A75" s="1">
        <v>2006</v>
      </c>
      <c r="B75" s="1">
        <v>2</v>
      </c>
      <c r="C75" s="2">
        <v>0.48702044849787102</v>
      </c>
      <c r="D75" s="2">
        <v>0.19002703338028501</v>
      </c>
      <c r="E75" s="2">
        <v>0.31190311195987602</v>
      </c>
      <c r="F75" s="2">
        <v>1.1773562584932E-2</v>
      </c>
      <c r="G75" s="2">
        <v>2.4047150694070998E-2</v>
      </c>
      <c r="H75" s="2">
        <v>-5.0730410121292903E-2</v>
      </c>
      <c r="I75" s="2">
        <v>0</v>
      </c>
    </row>
    <row r="76" spans="1:9" x14ac:dyDescent="0.3">
      <c r="A76" s="1">
        <v>2006</v>
      </c>
      <c r="B76" s="1">
        <v>3</v>
      </c>
      <c r="C76" s="2">
        <v>0.44134982327363398</v>
      </c>
      <c r="D76" s="2">
        <v>0.19002703338028501</v>
      </c>
      <c r="E76" s="2">
        <v>0.31147941422728498</v>
      </c>
      <c r="F76" s="2">
        <v>2.4531822785753801E-2</v>
      </c>
      <c r="G76" s="2">
        <v>1.14848392636863E-2</v>
      </c>
      <c r="H76" s="2">
        <v>-9.6173286383375897E-2</v>
      </c>
      <c r="I76" s="2">
        <v>0</v>
      </c>
    </row>
    <row r="77" spans="1:9" x14ac:dyDescent="0.3">
      <c r="A77" s="1">
        <v>2006</v>
      </c>
      <c r="B77" s="1">
        <v>4</v>
      </c>
      <c r="C77" s="2">
        <v>0.499337672883853</v>
      </c>
      <c r="D77" s="2">
        <v>0.19002703338028501</v>
      </c>
      <c r="E77" s="2">
        <v>0.310636953697845</v>
      </c>
      <c r="F77" s="2">
        <v>6.6716166672683999E-2</v>
      </c>
      <c r="G77" s="2">
        <v>7.0077734709202502E-4</v>
      </c>
      <c r="H77" s="2">
        <v>-6.8743258214053499E-2</v>
      </c>
      <c r="I77" s="2">
        <v>0</v>
      </c>
    </row>
    <row r="78" spans="1:9" x14ac:dyDescent="0.3">
      <c r="A78" s="1">
        <v>2006</v>
      </c>
      <c r="B78" s="1">
        <v>5</v>
      </c>
      <c r="C78" s="2">
        <v>0.51009157241734804</v>
      </c>
      <c r="D78" s="2">
        <v>0.19002703338028501</v>
      </c>
      <c r="E78" s="2">
        <v>0.31020478401872498</v>
      </c>
      <c r="F78" s="2">
        <v>8.9375568556094506E-2</v>
      </c>
      <c r="G78" s="2">
        <v>2.84155797398337E-4</v>
      </c>
      <c r="H78" s="2">
        <v>-7.97999693351545E-2</v>
      </c>
      <c r="I78" s="2">
        <v>0</v>
      </c>
    </row>
    <row r="79" spans="1:9" x14ac:dyDescent="0.3">
      <c r="A79" s="1">
        <v>2006</v>
      </c>
      <c r="B79" s="1">
        <v>6</v>
      </c>
      <c r="C79" s="2">
        <v>0.596555186324632</v>
      </c>
      <c r="D79" s="2">
        <v>0.19002703338028501</v>
      </c>
      <c r="E79" s="2">
        <v>0.31041032544296698</v>
      </c>
      <c r="F79" s="2">
        <v>0.14354973819537101</v>
      </c>
      <c r="G79" s="2">
        <v>0</v>
      </c>
      <c r="H79" s="2">
        <v>-4.7431910693990699E-2</v>
      </c>
      <c r="I79" s="2">
        <v>0</v>
      </c>
    </row>
    <row r="80" spans="1:9" x14ac:dyDescent="0.3">
      <c r="A80" s="1">
        <v>2006</v>
      </c>
      <c r="B80" s="1">
        <v>7</v>
      </c>
      <c r="C80" s="2">
        <v>0.58735367219954104</v>
      </c>
      <c r="D80" s="2">
        <v>0.19002703338028501</v>
      </c>
      <c r="E80" s="2">
        <v>0.31135020998570301</v>
      </c>
      <c r="F80" s="2">
        <v>0.14381481145979499</v>
      </c>
      <c r="G80" s="2">
        <v>0</v>
      </c>
      <c r="H80" s="2">
        <v>-5.7838382626242302E-2</v>
      </c>
      <c r="I80" s="2">
        <v>0</v>
      </c>
    </row>
    <row r="81" spans="1:9" x14ac:dyDescent="0.3">
      <c r="A81" s="1">
        <v>2006</v>
      </c>
      <c r="B81" s="1">
        <v>8</v>
      </c>
      <c r="C81" s="2">
        <v>0.66858099602943599</v>
      </c>
      <c r="D81" s="2">
        <v>0.19002703338028501</v>
      </c>
      <c r="E81" s="2">
        <v>0.31305687712078001</v>
      </c>
      <c r="F81" s="2">
        <v>0.16816128022392099</v>
      </c>
      <c r="G81" s="2">
        <v>0</v>
      </c>
      <c r="H81" s="2">
        <v>-2.6641946955499002E-3</v>
      </c>
      <c r="I81" s="2">
        <v>0</v>
      </c>
    </row>
    <row r="82" spans="1:9" x14ac:dyDescent="0.3">
      <c r="A82" s="1">
        <v>2006</v>
      </c>
      <c r="B82" s="1">
        <v>9</v>
      </c>
      <c r="C82" s="2">
        <v>0.63284030543916903</v>
      </c>
      <c r="D82" s="2">
        <v>0.19002703338028501</v>
      </c>
      <c r="E82" s="2">
        <v>0.31490542745529898</v>
      </c>
      <c r="F82" s="2">
        <v>0.142881752821269</v>
      </c>
      <c r="G82" s="2">
        <v>0</v>
      </c>
      <c r="H82" s="2">
        <v>-1.4973908217684399E-2</v>
      </c>
      <c r="I82" s="2">
        <v>0</v>
      </c>
    </row>
    <row r="83" spans="1:9" x14ac:dyDescent="0.3">
      <c r="A83" s="1">
        <v>2006</v>
      </c>
      <c r="B83" s="1">
        <v>10</v>
      </c>
      <c r="C83" s="2">
        <v>0.59063214622017302</v>
      </c>
      <c r="D83" s="2">
        <v>0.19002703338028501</v>
      </c>
      <c r="E83" s="2">
        <v>0.31612250840030298</v>
      </c>
      <c r="F83" s="2">
        <v>0.101610840841159</v>
      </c>
      <c r="G83" s="2">
        <v>1.3591553898319E-3</v>
      </c>
      <c r="H83" s="2">
        <v>-1.8487391791405999E-2</v>
      </c>
      <c r="I83" s="2">
        <v>0</v>
      </c>
    </row>
    <row r="84" spans="1:9" x14ac:dyDescent="0.3">
      <c r="A84" s="1">
        <v>2006</v>
      </c>
      <c r="B84" s="1">
        <v>11</v>
      </c>
      <c r="C84" s="2">
        <v>0.521252056916509</v>
      </c>
      <c r="D84" s="2">
        <v>0.19002703338028501</v>
      </c>
      <c r="E84" s="2">
        <v>0.316293056882052</v>
      </c>
      <c r="F84" s="2">
        <v>3.5736785230402197E-2</v>
      </c>
      <c r="G84" s="2">
        <v>1.24638447327226E-2</v>
      </c>
      <c r="H84" s="2">
        <v>-3.3268663308953103E-2</v>
      </c>
      <c r="I84" s="2">
        <v>0</v>
      </c>
    </row>
    <row r="85" spans="1:9" x14ac:dyDescent="0.3">
      <c r="A85" s="1">
        <v>2006</v>
      </c>
      <c r="B85" s="1">
        <v>12</v>
      </c>
      <c r="C85" s="2">
        <v>0.51315515203100803</v>
      </c>
      <c r="D85" s="2">
        <v>0.19002703338028501</v>
      </c>
      <c r="E85" s="2">
        <v>0.31579965091486101</v>
      </c>
      <c r="F85" s="2">
        <v>3.1850897988408601E-2</v>
      </c>
      <c r="G85" s="2">
        <v>4.7812289342686496E-3</v>
      </c>
      <c r="H85" s="2">
        <v>-2.9303659186815802E-2</v>
      </c>
      <c r="I85" s="2">
        <v>0</v>
      </c>
    </row>
    <row r="86" spans="1:9" x14ac:dyDescent="0.3">
      <c r="A86" s="1">
        <v>2007</v>
      </c>
      <c r="B86" s="1">
        <v>1</v>
      </c>
      <c r="C86" s="2">
        <v>0.49052737112568401</v>
      </c>
      <c r="D86" s="2">
        <v>0.19002703338028501</v>
      </c>
      <c r="E86" s="2">
        <v>0.31524051719850599</v>
      </c>
      <c r="F86" s="2">
        <v>2.81578755893294E-2</v>
      </c>
      <c r="G86" s="2">
        <v>6.1890896832784096E-3</v>
      </c>
      <c r="H86" s="2">
        <v>-4.90871447257153E-2</v>
      </c>
      <c r="I86" s="2">
        <v>0</v>
      </c>
    </row>
    <row r="87" spans="1:9" x14ac:dyDescent="0.3">
      <c r="A87" s="1">
        <v>2007</v>
      </c>
      <c r="B87" s="1">
        <v>2</v>
      </c>
      <c r="C87" s="2">
        <v>0.50243004532879998</v>
      </c>
      <c r="D87" s="2">
        <v>0.19002703338028501</v>
      </c>
      <c r="E87" s="2">
        <v>0.31512893803368602</v>
      </c>
      <c r="F87" s="2">
        <v>1.07071351434888E-2</v>
      </c>
      <c r="G87" s="2">
        <v>2.7369785908758399E-2</v>
      </c>
      <c r="H87" s="2">
        <v>-4.0802847137418899E-2</v>
      </c>
      <c r="I87" s="2">
        <v>0</v>
      </c>
    </row>
    <row r="88" spans="1:9" x14ac:dyDescent="0.3">
      <c r="A88" s="1">
        <v>2007</v>
      </c>
      <c r="B88" s="1">
        <v>3</v>
      </c>
      <c r="C88" s="2">
        <v>0.47779779915388798</v>
      </c>
      <c r="D88" s="2">
        <v>0.19002703338028501</v>
      </c>
      <c r="E88" s="2">
        <v>0.31535998162764101</v>
      </c>
      <c r="F88" s="2">
        <v>3.2737156211226803E-2</v>
      </c>
      <c r="G88" s="2">
        <v>5.6348537216741297E-3</v>
      </c>
      <c r="H88" s="2">
        <v>-6.5961225786939207E-2</v>
      </c>
      <c r="I88" s="2">
        <v>0</v>
      </c>
    </row>
    <row r="89" spans="1:9" x14ac:dyDescent="0.3">
      <c r="A89" s="1">
        <v>2007</v>
      </c>
      <c r="B89" s="1">
        <v>4</v>
      </c>
      <c r="C89" s="2">
        <v>0.49714059609355898</v>
      </c>
      <c r="D89" s="2">
        <v>0.19002703338028501</v>
      </c>
      <c r="E89" s="2">
        <v>0.31578862865635698</v>
      </c>
      <c r="F89" s="2">
        <v>4.9917505939662002E-2</v>
      </c>
      <c r="G89" s="2">
        <v>4.4505814023866903E-3</v>
      </c>
      <c r="H89" s="2">
        <v>-6.3043153285131798E-2</v>
      </c>
      <c r="I89" s="2">
        <v>0</v>
      </c>
    </row>
    <row r="90" spans="1:9" x14ac:dyDescent="0.3">
      <c r="A90" s="1">
        <v>2007</v>
      </c>
      <c r="B90" s="1">
        <v>5</v>
      </c>
      <c r="C90" s="2">
        <v>0.55386825311088195</v>
      </c>
      <c r="D90" s="2">
        <v>0.19002703338028501</v>
      </c>
      <c r="E90" s="2">
        <v>0.31618363136477401</v>
      </c>
      <c r="F90" s="2">
        <v>8.0983046262536607E-2</v>
      </c>
      <c r="G90" s="2">
        <v>2.6523467985233501E-4</v>
      </c>
      <c r="H90" s="2">
        <v>-3.3590692576566203E-2</v>
      </c>
      <c r="I90" s="2">
        <v>0</v>
      </c>
    </row>
    <row r="91" spans="1:9" x14ac:dyDescent="0.3">
      <c r="A91" s="1">
        <v>2007</v>
      </c>
      <c r="B91" s="1">
        <v>6</v>
      </c>
      <c r="C91" s="2">
        <v>0.59394627136737499</v>
      </c>
      <c r="D91" s="2">
        <v>0.19002703338028501</v>
      </c>
      <c r="E91" s="2">
        <v>0.31636302187781101</v>
      </c>
      <c r="F91" s="2">
        <v>0.12837151355576101</v>
      </c>
      <c r="G91" s="2">
        <v>0</v>
      </c>
      <c r="H91" s="2">
        <v>-4.0815297446482199E-2</v>
      </c>
      <c r="I91" s="2">
        <v>0</v>
      </c>
    </row>
    <row r="92" spans="1:9" x14ac:dyDescent="0.3">
      <c r="A92" s="1">
        <v>2007</v>
      </c>
      <c r="B92" s="1">
        <v>7</v>
      </c>
      <c r="C92" s="2">
        <v>0.67847146726535801</v>
      </c>
      <c r="D92" s="2">
        <v>0.19002703338028501</v>
      </c>
      <c r="E92" s="2">
        <v>0.31611520035250101</v>
      </c>
      <c r="F92" s="2">
        <v>0.15611936648970201</v>
      </c>
      <c r="G92" s="2">
        <v>0</v>
      </c>
      <c r="H92" s="2">
        <v>1.6209867042870901E-2</v>
      </c>
      <c r="I92" s="2">
        <v>0</v>
      </c>
    </row>
    <row r="93" spans="1:9" x14ac:dyDescent="0.3">
      <c r="A93" s="1">
        <v>2007</v>
      </c>
      <c r="B93" s="1">
        <v>8</v>
      </c>
      <c r="C93" s="2">
        <v>0.73631424509576504</v>
      </c>
      <c r="D93" s="2">
        <v>0.19002703338028501</v>
      </c>
      <c r="E93" s="2">
        <v>0.31534345539240599</v>
      </c>
      <c r="F93" s="2">
        <v>0.18122208866683201</v>
      </c>
      <c r="G93" s="2">
        <v>0</v>
      </c>
      <c r="H93" s="2">
        <v>4.9721667656241898E-2</v>
      </c>
      <c r="I93" s="2">
        <v>0</v>
      </c>
    </row>
    <row r="94" spans="1:9" x14ac:dyDescent="0.3">
      <c r="A94" s="1">
        <v>2007</v>
      </c>
      <c r="B94" s="1">
        <v>9</v>
      </c>
      <c r="C94" s="2">
        <v>0.69137774125093798</v>
      </c>
      <c r="D94" s="2">
        <v>0.19002703338028501</v>
      </c>
      <c r="E94" s="2">
        <v>0.31447675314172602</v>
      </c>
      <c r="F94" s="2">
        <v>0.153582065894209</v>
      </c>
      <c r="G94" s="2">
        <v>0</v>
      </c>
      <c r="H94" s="2">
        <v>3.3291888834717599E-2</v>
      </c>
      <c r="I94" s="2">
        <v>0</v>
      </c>
    </row>
    <row r="95" spans="1:9" x14ac:dyDescent="0.3">
      <c r="A95" s="1">
        <v>2007</v>
      </c>
      <c r="B95" s="1">
        <v>10</v>
      </c>
      <c r="C95" s="2">
        <v>0.70426930735281401</v>
      </c>
      <c r="D95" s="2">
        <v>0.19002703338028501</v>
      </c>
      <c r="E95" s="2">
        <v>0.31407261513043999</v>
      </c>
      <c r="F95" s="2">
        <v>0.12624827935453201</v>
      </c>
      <c r="G95" s="2">
        <v>0</v>
      </c>
      <c r="H95" s="2">
        <v>7.3921379487556504E-2</v>
      </c>
      <c r="I95" s="2">
        <v>0</v>
      </c>
    </row>
    <row r="96" spans="1:9" x14ac:dyDescent="0.3">
      <c r="A96" s="1">
        <v>2007</v>
      </c>
      <c r="B96" s="1">
        <v>11</v>
      </c>
      <c r="C96" s="2">
        <v>0.58137036086913096</v>
      </c>
      <c r="D96" s="2">
        <v>0.19002703338028501</v>
      </c>
      <c r="E96" s="2">
        <v>0.31447242139709097</v>
      </c>
      <c r="F96" s="2">
        <v>4.4437708956551102E-2</v>
      </c>
      <c r="G96" s="2">
        <v>4.7633006122780996E-3</v>
      </c>
      <c r="H96" s="2">
        <v>2.7669896522926101E-2</v>
      </c>
      <c r="I96" s="2">
        <v>0</v>
      </c>
    </row>
    <row r="97" spans="1:9" x14ac:dyDescent="0.3">
      <c r="A97" s="1">
        <v>2007</v>
      </c>
      <c r="B97" s="1">
        <v>12</v>
      </c>
      <c r="C97" s="2">
        <v>0.55360030743247801</v>
      </c>
      <c r="D97" s="2">
        <v>0.19002703338028501</v>
      </c>
      <c r="E97" s="2">
        <v>0.315354789625862</v>
      </c>
      <c r="F97" s="2">
        <v>3.7504882671650398E-2</v>
      </c>
      <c r="G97" s="2">
        <v>6.0502816074867903E-3</v>
      </c>
      <c r="H97" s="2">
        <v>4.6633201471936196E-3</v>
      </c>
      <c r="I97" s="2">
        <v>0</v>
      </c>
    </row>
    <row r="98" spans="1:9" x14ac:dyDescent="0.3">
      <c r="A98" s="1">
        <v>2008</v>
      </c>
      <c r="B98" s="1">
        <v>1</v>
      </c>
      <c r="C98" s="2">
        <v>0.54920384948749901</v>
      </c>
      <c r="D98" s="2">
        <v>0.19002703338028501</v>
      </c>
      <c r="E98" s="2">
        <v>0.31630515222809902</v>
      </c>
      <c r="F98" s="2">
        <v>1.83464999774198E-2</v>
      </c>
      <c r="G98" s="2">
        <v>1.6757781374528598E-2</v>
      </c>
      <c r="H98" s="2">
        <v>7.7673825271662401E-3</v>
      </c>
      <c r="I98" s="2">
        <v>0</v>
      </c>
    </row>
    <row r="99" spans="1:9" x14ac:dyDescent="0.3">
      <c r="A99" s="1">
        <v>2008</v>
      </c>
      <c r="B99" s="1">
        <v>2</v>
      </c>
      <c r="C99" s="2">
        <v>0.53364038441855299</v>
      </c>
      <c r="D99" s="2">
        <v>0.19002703338028501</v>
      </c>
      <c r="E99" s="2">
        <v>0.31684658122816201</v>
      </c>
      <c r="F99" s="2">
        <v>3.1854200469727E-2</v>
      </c>
      <c r="G99" s="2">
        <v>4.0617771201553301E-3</v>
      </c>
      <c r="H99" s="2">
        <v>-9.1492077797769005E-3</v>
      </c>
      <c r="I99" s="2">
        <v>0</v>
      </c>
    </row>
    <row r="100" spans="1:9" x14ac:dyDescent="0.3">
      <c r="A100" s="1">
        <v>2008</v>
      </c>
      <c r="B100" s="1">
        <v>3</v>
      </c>
      <c r="C100" s="2">
        <v>0.52511457759568003</v>
      </c>
      <c r="D100" s="2">
        <v>0.19002703338028501</v>
      </c>
      <c r="E100" s="2">
        <v>0.31669738372308598</v>
      </c>
      <c r="F100" s="2">
        <v>2.8914350897528199E-2</v>
      </c>
      <c r="G100" s="2">
        <v>9.3351810055375007E-3</v>
      </c>
      <c r="H100" s="2">
        <v>-1.98593714107573E-2</v>
      </c>
      <c r="I100" s="2">
        <v>0</v>
      </c>
    </row>
    <row r="101" spans="1:9" x14ac:dyDescent="0.3">
      <c r="A101" s="1">
        <v>2008</v>
      </c>
      <c r="B101" s="1">
        <v>4</v>
      </c>
      <c r="C101" s="2">
        <v>0.54672236504167104</v>
      </c>
      <c r="D101" s="2">
        <v>0.19002703338028501</v>
      </c>
      <c r="E101" s="2">
        <v>0.31556363848841001</v>
      </c>
      <c r="F101" s="2">
        <v>5.6441936666399503E-2</v>
      </c>
      <c r="G101" s="2">
        <v>3.1094052004492002E-3</v>
      </c>
      <c r="H101" s="2">
        <v>-1.8419648693872599E-2</v>
      </c>
      <c r="I101" s="2">
        <v>0</v>
      </c>
    </row>
    <row r="102" spans="1:9" x14ac:dyDescent="0.3">
      <c r="A102" s="1">
        <v>2008</v>
      </c>
      <c r="B102" s="1">
        <v>5</v>
      </c>
      <c r="C102" s="2">
        <v>0.60431727961595705</v>
      </c>
      <c r="D102" s="2">
        <v>0.19002703338028501</v>
      </c>
      <c r="E102" s="2">
        <v>0.31342622688094302</v>
      </c>
      <c r="F102" s="2">
        <v>0.109899990809252</v>
      </c>
      <c r="G102" s="2">
        <v>4.6304405395023102E-5</v>
      </c>
      <c r="H102" s="2">
        <v>-9.0822758599176101E-3</v>
      </c>
      <c r="I102" s="2">
        <v>0</v>
      </c>
    </row>
    <row r="103" spans="1:9" x14ac:dyDescent="0.3">
      <c r="A103" s="1">
        <v>2008</v>
      </c>
      <c r="B103" s="1">
        <v>6</v>
      </c>
      <c r="C103" s="2">
        <v>0.65124945489539199</v>
      </c>
      <c r="D103" s="2">
        <v>0.19002703338028501</v>
      </c>
      <c r="E103" s="2">
        <v>0.31084926350356301</v>
      </c>
      <c r="F103" s="2">
        <v>0.14487856636067201</v>
      </c>
      <c r="G103" s="2">
        <v>0</v>
      </c>
      <c r="H103" s="2">
        <v>5.4945916508724003E-3</v>
      </c>
      <c r="I103" s="2">
        <v>0</v>
      </c>
    </row>
    <row r="104" spans="1:9" x14ac:dyDescent="0.3">
      <c r="A104" s="1">
        <v>2008</v>
      </c>
      <c r="B104" s="1">
        <v>7</v>
      </c>
      <c r="C104" s="2">
        <v>0.70312299811512502</v>
      </c>
      <c r="D104" s="2">
        <v>0.19002703338028501</v>
      </c>
      <c r="E104" s="2">
        <v>0.30887255452630402</v>
      </c>
      <c r="F104" s="2">
        <v>0.14093045575799801</v>
      </c>
      <c r="G104" s="2">
        <v>0</v>
      </c>
      <c r="H104" s="2">
        <v>6.3292954450537495E-2</v>
      </c>
      <c r="I104" s="2">
        <v>0</v>
      </c>
    </row>
    <row r="105" spans="1:9" x14ac:dyDescent="0.3">
      <c r="A105" s="1">
        <v>2008</v>
      </c>
      <c r="B105" s="1">
        <v>8</v>
      </c>
      <c r="C105" s="2">
        <v>0.70220138167911295</v>
      </c>
      <c r="D105" s="2">
        <v>0.19002703338028501</v>
      </c>
      <c r="E105" s="2">
        <v>0.30800820153129099</v>
      </c>
      <c r="F105" s="2">
        <v>0.16280130582374699</v>
      </c>
      <c r="G105" s="2">
        <v>0</v>
      </c>
      <c r="H105" s="2">
        <v>4.1364840943788998E-2</v>
      </c>
      <c r="I105" s="2">
        <v>0</v>
      </c>
    </row>
    <row r="106" spans="1:9" x14ac:dyDescent="0.3">
      <c r="A106" s="1">
        <v>2008</v>
      </c>
      <c r="B106" s="1">
        <v>9</v>
      </c>
      <c r="C106" s="2">
        <v>0.70981409129321904</v>
      </c>
      <c r="D106" s="2">
        <v>0.19002703338028501</v>
      </c>
      <c r="E106" s="2">
        <v>0.30792106211901898</v>
      </c>
      <c r="F106" s="2">
        <v>0.161954791801242</v>
      </c>
      <c r="G106" s="2">
        <v>0</v>
      </c>
      <c r="H106" s="2">
        <v>4.9911203992672702E-2</v>
      </c>
      <c r="I106" s="2">
        <v>0</v>
      </c>
    </row>
    <row r="107" spans="1:9" x14ac:dyDescent="0.3">
      <c r="A107" s="1">
        <v>2008</v>
      </c>
      <c r="B107" s="1">
        <v>10</v>
      </c>
      <c r="C107" s="2">
        <v>0.67041096143040202</v>
      </c>
      <c r="D107" s="2">
        <v>0.19002703338028501</v>
      </c>
      <c r="E107" s="2">
        <v>0.30792986294282998</v>
      </c>
      <c r="F107" s="2">
        <v>9.2458722799198603E-2</v>
      </c>
      <c r="G107" s="2">
        <v>1.16180020891322E-3</v>
      </c>
      <c r="H107" s="2">
        <v>7.8833542099174397E-2</v>
      </c>
      <c r="I107" s="2">
        <v>0</v>
      </c>
    </row>
    <row r="108" spans="1:9" x14ac:dyDescent="0.3">
      <c r="A108" s="1">
        <v>2008</v>
      </c>
      <c r="B108" s="1">
        <v>11</v>
      </c>
      <c r="C108" s="2">
        <v>0.60163425857655595</v>
      </c>
      <c r="D108" s="2">
        <v>0.19002703338028501</v>
      </c>
      <c r="E108" s="2">
        <v>0.307522401574927</v>
      </c>
      <c r="F108" s="2">
        <v>2.7037927721593202E-2</v>
      </c>
      <c r="G108" s="2">
        <v>1.59562608515188E-2</v>
      </c>
      <c r="H108" s="2">
        <v>6.1090635048231902E-2</v>
      </c>
      <c r="I108" s="2">
        <v>0</v>
      </c>
    </row>
    <row r="109" spans="1:9" x14ac:dyDescent="0.3">
      <c r="A109" s="1">
        <v>2008</v>
      </c>
      <c r="B109" s="1">
        <v>12</v>
      </c>
      <c r="C109" s="2">
        <v>0.535201461488644</v>
      </c>
      <c r="D109" s="2">
        <v>0.19002703338028501</v>
      </c>
      <c r="E109" s="2">
        <v>0.30681705793574998</v>
      </c>
      <c r="F109" s="2">
        <v>1.8510223113000199E-2</v>
      </c>
      <c r="G109" s="2">
        <v>9.1726967177945592E-3</v>
      </c>
      <c r="H109" s="2">
        <v>1.0674450341813999E-2</v>
      </c>
      <c r="I109" s="2">
        <v>0</v>
      </c>
    </row>
    <row r="110" spans="1:9" x14ac:dyDescent="0.3">
      <c r="A110" s="1">
        <v>2009</v>
      </c>
      <c r="B110" s="1">
        <v>1</v>
      </c>
      <c r="C110" s="2">
        <v>0.55813662144970699</v>
      </c>
      <c r="D110" s="2">
        <v>0.19002703338028501</v>
      </c>
      <c r="E110" s="2">
        <v>0.306011337399761</v>
      </c>
      <c r="F110" s="2">
        <v>1.24336608421104E-2</v>
      </c>
      <c r="G110" s="2">
        <v>2.6739837819931001E-2</v>
      </c>
      <c r="H110" s="2">
        <v>2.2924752007619599E-2</v>
      </c>
      <c r="I110" s="2">
        <v>0</v>
      </c>
    </row>
    <row r="111" spans="1:9" x14ac:dyDescent="0.3">
      <c r="A111" s="1">
        <v>2009</v>
      </c>
      <c r="B111" s="1">
        <v>2</v>
      </c>
      <c r="C111" s="2">
        <v>0.55394958303782904</v>
      </c>
      <c r="D111" s="2">
        <v>0.19002703338028501</v>
      </c>
      <c r="E111" s="2">
        <v>0.30529384308634699</v>
      </c>
      <c r="F111" s="2">
        <v>9.2123538000118896E-3</v>
      </c>
      <c r="G111" s="2">
        <v>2.5594480493888599E-2</v>
      </c>
      <c r="H111" s="2">
        <v>2.3821872277296399E-2</v>
      </c>
      <c r="I111" s="2">
        <v>0</v>
      </c>
    </row>
    <row r="112" spans="1:9" x14ac:dyDescent="0.3">
      <c r="A112" s="1">
        <v>2009</v>
      </c>
      <c r="B112" s="1">
        <v>3</v>
      </c>
      <c r="C112" s="2">
        <v>0.49533401726046999</v>
      </c>
      <c r="D112" s="2">
        <v>0.19002703338028501</v>
      </c>
      <c r="E112" s="2">
        <v>0.30459054023883497</v>
      </c>
      <c r="F112" s="2">
        <v>2.5332617354663599E-2</v>
      </c>
      <c r="G112" s="2">
        <v>9.1448609791460207E-3</v>
      </c>
      <c r="H112" s="2">
        <v>-3.3761034692460098E-2</v>
      </c>
      <c r="I112" s="2">
        <v>0</v>
      </c>
    </row>
    <row r="113" spans="1:9" x14ac:dyDescent="0.3">
      <c r="A113" s="1">
        <v>2009</v>
      </c>
      <c r="B113" s="1">
        <v>4</v>
      </c>
      <c r="C113" s="2">
        <v>0.57203355258038902</v>
      </c>
      <c r="D113" s="2">
        <v>0.19002703338028501</v>
      </c>
      <c r="E113" s="2">
        <v>0.303527387323963</v>
      </c>
      <c r="F113" s="2">
        <v>6.4118100581738904E-2</v>
      </c>
      <c r="G113" s="2">
        <v>3.14156209388917E-3</v>
      </c>
      <c r="H113" s="2">
        <v>1.12194692005123E-2</v>
      </c>
      <c r="I113" s="2">
        <v>0</v>
      </c>
    </row>
    <row r="114" spans="1:9" x14ac:dyDescent="0.3">
      <c r="A114" s="1">
        <v>2009</v>
      </c>
      <c r="B114" s="1">
        <v>5</v>
      </c>
      <c r="C114" s="2">
        <v>0.58970806718370405</v>
      </c>
      <c r="D114" s="2">
        <v>0.19002703338028501</v>
      </c>
      <c r="E114" s="2">
        <v>0.302091847287977</v>
      </c>
      <c r="F114" s="2">
        <v>9.8198789695103303E-2</v>
      </c>
      <c r="G114" s="2">
        <v>0</v>
      </c>
      <c r="H114" s="2">
        <v>-6.0960317966174404E-4</v>
      </c>
      <c r="I114" s="2">
        <v>0</v>
      </c>
    </row>
    <row r="115" spans="1:9" x14ac:dyDescent="0.3">
      <c r="A115" s="1">
        <v>2009</v>
      </c>
      <c r="B115" s="1">
        <v>6</v>
      </c>
      <c r="C115" s="2">
        <v>0.65421553318558701</v>
      </c>
      <c r="D115" s="2">
        <v>0.19002703338028501</v>
      </c>
      <c r="E115" s="2">
        <v>0.30047807805469301</v>
      </c>
      <c r="F115" s="2">
        <v>0.147628683587127</v>
      </c>
      <c r="G115" s="2">
        <v>0</v>
      </c>
      <c r="H115" s="2">
        <v>1.6081738163482798E-2</v>
      </c>
      <c r="I115" s="2">
        <v>0</v>
      </c>
    </row>
    <row r="116" spans="1:9" x14ac:dyDescent="0.3">
      <c r="A116" s="1">
        <v>2009</v>
      </c>
      <c r="B116" s="1">
        <v>7</v>
      </c>
      <c r="C116" s="2">
        <v>0.69099357988981802</v>
      </c>
      <c r="D116" s="2">
        <v>0.19002703338028501</v>
      </c>
      <c r="E116" s="2">
        <v>0.29917041453648102</v>
      </c>
      <c r="F116" s="2">
        <v>0.16170370683806101</v>
      </c>
      <c r="G116" s="2">
        <v>0</v>
      </c>
      <c r="H116" s="2">
        <v>4.0092425134991297E-2</v>
      </c>
      <c r="I116" s="2">
        <v>0</v>
      </c>
    </row>
    <row r="117" spans="1:9" x14ac:dyDescent="0.3">
      <c r="A117" s="1">
        <v>2009</v>
      </c>
      <c r="B117" s="1">
        <v>8</v>
      </c>
      <c r="C117" s="2">
        <v>0.733111687466933</v>
      </c>
      <c r="D117" s="2">
        <v>0.19002703338028501</v>
      </c>
      <c r="E117" s="2">
        <v>0.29840902784369799</v>
      </c>
      <c r="F117" s="2">
        <v>0.18082054016638299</v>
      </c>
      <c r="G117" s="2">
        <v>0</v>
      </c>
      <c r="H117" s="2">
        <v>6.3855086076567105E-2</v>
      </c>
      <c r="I117" s="2">
        <v>0</v>
      </c>
    </row>
    <row r="118" spans="1:9" x14ac:dyDescent="0.3">
      <c r="A118" s="1">
        <v>2009</v>
      </c>
      <c r="B118" s="1">
        <v>9</v>
      </c>
      <c r="C118" s="2">
        <v>0.67917460963618403</v>
      </c>
      <c r="D118" s="2">
        <v>0.19002703338028501</v>
      </c>
      <c r="E118" s="2">
        <v>0.29830847143664702</v>
      </c>
      <c r="F118" s="2">
        <v>0.15756609657410001</v>
      </c>
      <c r="G118" s="2">
        <v>0</v>
      </c>
      <c r="H118" s="2">
        <v>3.3273008245152003E-2</v>
      </c>
      <c r="I118" s="2">
        <v>0</v>
      </c>
    </row>
    <row r="119" spans="1:9" x14ac:dyDescent="0.3">
      <c r="A119" s="1">
        <v>2009</v>
      </c>
      <c r="B119" s="1">
        <v>10</v>
      </c>
      <c r="C119" s="2">
        <v>0.66474224178108299</v>
      </c>
      <c r="D119" s="2">
        <v>0.19002703338028501</v>
      </c>
      <c r="E119" s="2">
        <v>0.298836856296464</v>
      </c>
      <c r="F119" s="2">
        <v>0.12898249750082</v>
      </c>
      <c r="G119" s="2">
        <v>1.66629308244927E-3</v>
      </c>
      <c r="H119" s="2">
        <v>4.5229561521065401E-2</v>
      </c>
      <c r="I119" s="2">
        <v>0</v>
      </c>
    </row>
    <row r="120" spans="1:9" x14ac:dyDescent="0.3">
      <c r="A120" s="1">
        <v>2009</v>
      </c>
      <c r="B120" s="1">
        <v>11</v>
      </c>
      <c r="C120" s="2">
        <v>0.60269144142700004</v>
      </c>
      <c r="D120" s="2">
        <v>0.19002703338028501</v>
      </c>
      <c r="E120" s="2">
        <v>0.29998554640627101</v>
      </c>
      <c r="F120" s="2">
        <v>6.3232379376680206E-2</v>
      </c>
      <c r="G120" s="2">
        <v>5.0193077160194301E-3</v>
      </c>
      <c r="H120" s="2">
        <v>4.4427174547744301E-2</v>
      </c>
      <c r="I120" s="2">
        <v>0</v>
      </c>
    </row>
    <row r="121" spans="1:9" x14ac:dyDescent="0.3">
      <c r="A121" s="1">
        <v>2009</v>
      </c>
      <c r="B121" s="1">
        <v>12</v>
      </c>
      <c r="C121" s="2">
        <v>0.56354696069644905</v>
      </c>
      <c r="D121" s="2">
        <v>0.19002703338028501</v>
      </c>
      <c r="E121" s="2">
        <v>0.30148969810438297</v>
      </c>
      <c r="F121" s="2">
        <v>3.2694549647363798E-2</v>
      </c>
      <c r="G121" s="2">
        <v>1.07691683502339E-2</v>
      </c>
      <c r="H121" s="2">
        <v>2.85665112141829E-2</v>
      </c>
      <c r="I121" s="2">
        <v>0</v>
      </c>
    </row>
    <row r="122" spans="1:9" x14ac:dyDescent="0.3">
      <c r="A122" s="1">
        <v>2010</v>
      </c>
      <c r="B122" s="1">
        <v>1</v>
      </c>
      <c r="C122" s="2">
        <v>0.61669680150725403</v>
      </c>
      <c r="D122" s="2">
        <v>0.19002703338028501</v>
      </c>
      <c r="E122" s="2">
        <v>0.30321360879086201</v>
      </c>
      <c r="F122" s="2">
        <v>9.2044857417813205E-3</v>
      </c>
      <c r="G122" s="2">
        <v>5.8641181939298001E-2</v>
      </c>
      <c r="H122" s="2">
        <v>5.5610491655027801E-2</v>
      </c>
      <c r="I122" s="2">
        <v>0</v>
      </c>
    </row>
    <row r="123" spans="1:9" x14ac:dyDescent="0.3">
      <c r="A123" s="1">
        <v>2010</v>
      </c>
      <c r="B123" s="1">
        <v>2</v>
      </c>
      <c r="C123" s="2">
        <v>0.57083325667738505</v>
      </c>
      <c r="D123" s="2">
        <v>0.19002703338028501</v>
      </c>
      <c r="E123" s="2">
        <v>0.30488755634623699</v>
      </c>
      <c r="F123" s="2">
        <v>5.1248029773319596E-3</v>
      </c>
      <c r="G123" s="2">
        <v>3.3780057437279999E-2</v>
      </c>
      <c r="H123" s="2">
        <v>3.7013806536250998E-2</v>
      </c>
      <c r="I123" s="2">
        <v>0</v>
      </c>
    </row>
    <row r="124" spans="1:9" x14ac:dyDescent="0.3">
      <c r="A124" s="1">
        <v>2010</v>
      </c>
      <c r="B124" s="1">
        <v>3</v>
      </c>
      <c r="C124" s="2">
        <v>0.54415051099478695</v>
      </c>
      <c r="D124" s="2">
        <v>0.19002703338028501</v>
      </c>
      <c r="E124" s="2">
        <v>0.30622294187166599</v>
      </c>
      <c r="F124" s="2">
        <v>7.2075190891462103E-3</v>
      </c>
      <c r="G124" s="2">
        <v>3.2474597488007198E-2</v>
      </c>
      <c r="H124" s="2">
        <v>8.2184191656821098E-3</v>
      </c>
      <c r="I124" s="2">
        <v>0</v>
      </c>
    </row>
    <row r="125" spans="1:9" x14ac:dyDescent="0.3">
      <c r="A125" s="1">
        <v>2010</v>
      </c>
      <c r="B125" s="1">
        <v>4</v>
      </c>
      <c r="C125" s="2">
        <v>0.53019461324991801</v>
      </c>
      <c r="D125" s="2">
        <v>0.19002703338028501</v>
      </c>
      <c r="E125" s="2">
        <v>0.30737280262217198</v>
      </c>
      <c r="F125" s="2">
        <v>4.1524182884633699E-2</v>
      </c>
      <c r="G125" s="2">
        <v>2.4162995579586699E-3</v>
      </c>
      <c r="H125" s="2">
        <v>-1.11457051951317E-2</v>
      </c>
      <c r="I125" s="2">
        <v>0</v>
      </c>
    </row>
    <row r="126" spans="1:9" x14ac:dyDescent="0.3">
      <c r="A126" s="1">
        <v>2010</v>
      </c>
      <c r="B126" s="1">
        <v>5</v>
      </c>
      <c r="C126" s="2">
        <v>0.63431756628008695</v>
      </c>
      <c r="D126" s="2">
        <v>0.19002703338028501</v>
      </c>
      <c r="E126" s="2">
        <v>0.30808016348565498</v>
      </c>
      <c r="F126" s="2">
        <v>0.119447796380935</v>
      </c>
      <c r="G126" s="2">
        <v>0</v>
      </c>
      <c r="H126" s="2">
        <v>1.6762573033212401E-2</v>
      </c>
      <c r="I126" s="2">
        <v>0</v>
      </c>
    </row>
    <row r="127" spans="1:9" x14ac:dyDescent="0.3">
      <c r="A127" s="1">
        <v>2010</v>
      </c>
      <c r="B127" s="1">
        <v>6</v>
      </c>
      <c r="C127" s="2">
        <v>0.68789638696797295</v>
      </c>
      <c r="D127" s="2">
        <v>0.19002703338028501</v>
      </c>
      <c r="E127" s="2">
        <v>0.30854676988037399</v>
      </c>
      <c r="F127" s="2">
        <v>0.18356317049215601</v>
      </c>
      <c r="G127" s="2">
        <v>0</v>
      </c>
      <c r="H127" s="2">
        <v>5.7594132151573803E-3</v>
      </c>
      <c r="I127" s="2">
        <v>0</v>
      </c>
    </row>
    <row r="128" spans="1:9" x14ac:dyDescent="0.3">
      <c r="A128" s="1">
        <v>2010</v>
      </c>
      <c r="B128" s="1">
        <v>7</v>
      </c>
      <c r="C128" s="2">
        <v>0.69976376271384799</v>
      </c>
      <c r="D128" s="2">
        <v>0.19002703338028501</v>
      </c>
      <c r="E128" s="2">
        <v>0.30894872976130899</v>
      </c>
      <c r="F128" s="2">
        <v>0.17911319447305599</v>
      </c>
      <c r="G128" s="2">
        <v>0</v>
      </c>
      <c r="H128" s="2">
        <v>2.1674805099197898E-2</v>
      </c>
      <c r="I128" s="2">
        <v>0</v>
      </c>
    </row>
    <row r="129" spans="1:9" x14ac:dyDescent="0.3">
      <c r="A129" s="1">
        <v>2010</v>
      </c>
      <c r="B129" s="1">
        <v>8</v>
      </c>
      <c r="C129" s="2">
        <v>0.69933860551627902</v>
      </c>
      <c r="D129" s="2">
        <v>0.19002703338028501</v>
      </c>
      <c r="E129" s="2">
        <v>0.30945930540370598</v>
      </c>
      <c r="F129" s="2">
        <v>0.18385678978432199</v>
      </c>
      <c r="G129" s="2">
        <v>0</v>
      </c>
      <c r="H129" s="2">
        <v>1.59954769479662E-2</v>
      </c>
      <c r="I129" s="2">
        <v>0</v>
      </c>
    </row>
    <row r="130" spans="1:9" x14ac:dyDescent="0.3">
      <c r="A130" s="1">
        <v>2010</v>
      </c>
      <c r="B130" s="1">
        <v>9</v>
      </c>
      <c r="C130" s="2">
        <v>0.69725271266545497</v>
      </c>
      <c r="D130" s="2">
        <v>0.19002703338028501</v>
      </c>
      <c r="E130" s="2">
        <v>0.30994380920500703</v>
      </c>
      <c r="F130" s="2">
        <v>0.16749766713324801</v>
      </c>
      <c r="G130" s="2">
        <v>0</v>
      </c>
      <c r="H130" s="2">
        <v>2.97842029469149E-2</v>
      </c>
      <c r="I130" s="2">
        <v>0</v>
      </c>
    </row>
    <row r="131" spans="1:9" x14ac:dyDescent="0.3">
      <c r="A131" s="1">
        <v>2010</v>
      </c>
      <c r="B131" s="1">
        <v>10</v>
      </c>
      <c r="C131" s="2">
        <v>0.64080129611519998</v>
      </c>
      <c r="D131" s="2">
        <v>0.19002703338028501</v>
      </c>
      <c r="E131" s="2">
        <v>0.31020928824031602</v>
      </c>
      <c r="F131" s="2">
        <v>8.9201466925770398E-2</v>
      </c>
      <c r="G131" s="2">
        <v>9.4435477371367506E-5</v>
      </c>
      <c r="H131" s="2">
        <v>5.12690720914575E-2</v>
      </c>
      <c r="I131" s="2">
        <v>0</v>
      </c>
    </row>
    <row r="132" spans="1:9" x14ac:dyDescent="0.3">
      <c r="A132" s="1">
        <v>2010</v>
      </c>
      <c r="B132" s="1">
        <v>11</v>
      </c>
      <c r="C132" s="2">
        <v>0.59581400019405895</v>
      </c>
      <c r="D132" s="2">
        <v>0.19002703338028501</v>
      </c>
      <c r="E132" s="2">
        <v>0.31014756455363401</v>
      </c>
      <c r="F132" s="2">
        <v>4.4818256043525899E-2</v>
      </c>
      <c r="G132" s="2">
        <v>6.5722507095303502E-3</v>
      </c>
      <c r="H132" s="2">
        <v>4.4248895507084003E-2</v>
      </c>
      <c r="I132" s="2">
        <v>0</v>
      </c>
    </row>
    <row r="133" spans="1:9" x14ac:dyDescent="0.3">
      <c r="A133" s="1">
        <v>2010</v>
      </c>
      <c r="B133" s="1">
        <v>12</v>
      </c>
      <c r="C133" s="2">
        <v>0.58502790425112805</v>
      </c>
      <c r="D133" s="2">
        <v>0.19002703338028501</v>
      </c>
      <c r="E133" s="2">
        <v>0.30985888781385901</v>
      </c>
      <c r="F133" s="2">
        <v>5.5166367227488401E-3</v>
      </c>
      <c r="G133" s="2">
        <v>5.7562915868257299E-2</v>
      </c>
      <c r="H133" s="2">
        <v>2.2062430465977299E-2</v>
      </c>
      <c r="I133" s="2">
        <v>0</v>
      </c>
    </row>
    <row r="134" spans="1:9" x14ac:dyDescent="0.3">
      <c r="A134" s="1">
        <v>2011</v>
      </c>
      <c r="B134" s="1">
        <v>1</v>
      </c>
      <c r="C134" s="2">
        <v>0.568603535439973</v>
      </c>
      <c r="D134" s="2">
        <v>0.19002703338028501</v>
      </c>
      <c r="E134" s="2">
        <v>0.309479193201665</v>
      </c>
      <c r="F134" s="2">
        <v>7.1542709374733896E-3</v>
      </c>
      <c r="G134" s="2">
        <v>2.8534255152448298E-2</v>
      </c>
      <c r="H134" s="2">
        <v>3.3408782768100997E-2</v>
      </c>
      <c r="I134" s="2">
        <v>0</v>
      </c>
    </row>
    <row r="135" spans="1:9" x14ac:dyDescent="0.3">
      <c r="A135" s="1">
        <v>2011</v>
      </c>
      <c r="B135" s="1">
        <v>2</v>
      </c>
      <c r="C135" s="2">
        <v>0.57203286420857202</v>
      </c>
      <c r="D135" s="2">
        <v>0.19002703338028501</v>
      </c>
      <c r="E135" s="2">
        <v>0.30915049009805901</v>
      </c>
      <c r="F135" s="2">
        <v>1.69100373148365E-2</v>
      </c>
      <c r="G135" s="2">
        <v>1.4055597609615399E-2</v>
      </c>
      <c r="H135" s="2">
        <v>4.1889705805775598E-2</v>
      </c>
      <c r="I135" s="2">
        <v>0</v>
      </c>
    </row>
    <row r="136" spans="1:9" x14ac:dyDescent="0.3">
      <c r="A136" s="1">
        <v>2011</v>
      </c>
      <c r="B136" s="1">
        <v>3</v>
      </c>
      <c r="C136" s="2">
        <v>0.52117387649325198</v>
      </c>
      <c r="D136" s="2">
        <v>0.19002703338028501</v>
      </c>
      <c r="E136" s="2">
        <v>0.308932334790119</v>
      </c>
      <c r="F136" s="2">
        <v>3.6529257124753398E-2</v>
      </c>
      <c r="G136" s="2">
        <v>6.0932475809818698E-3</v>
      </c>
      <c r="H136" s="2">
        <v>-2.0407996382888101E-2</v>
      </c>
      <c r="I136" s="2">
        <v>0</v>
      </c>
    </row>
    <row r="137" spans="1:9" x14ac:dyDescent="0.3">
      <c r="A137" s="1">
        <v>2011</v>
      </c>
      <c r="B137" s="1">
        <v>4</v>
      </c>
      <c r="C137" s="2">
        <v>0.60855821832925105</v>
      </c>
      <c r="D137" s="2">
        <v>0.19002703338028501</v>
      </c>
      <c r="E137" s="2">
        <v>0.30879423900157799</v>
      </c>
      <c r="F137" s="2">
        <v>9.8550793376600401E-2</v>
      </c>
      <c r="G137" s="2">
        <v>1.90092777248543E-4</v>
      </c>
      <c r="H137" s="2">
        <v>1.09960597935389E-2</v>
      </c>
      <c r="I137" s="2">
        <v>0</v>
      </c>
    </row>
    <row r="138" spans="1:9" x14ac:dyDescent="0.3">
      <c r="A138" s="1">
        <v>2011</v>
      </c>
      <c r="B138" s="1">
        <v>5</v>
      </c>
      <c r="C138" s="2">
        <v>0.62234813209861195</v>
      </c>
      <c r="D138" s="2">
        <v>0.19002703338028501</v>
      </c>
      <c r="E138" s="2">
        <v>0.308751299055188</v>
      </c>
      <c r="F138" s="2">
        <v>0.114705997696237</v>
      </c>
      <c r="G138" s="2">
        <v>9.6965065159157695E-7</v>
      </c>
      <c r="H138" s="2">
        <v>8.8628323162496195E-3</v>
      </c>
      <c r="I138" s="2">
        <v>0</v>
      </c>
    </row>
    <row r="139" spans="1:9" x14ac:dyDescent="0.3">
      <c r="A139" s="1">
        <v>2011</v>
      </c>
      <c r="B139" s="1">
        <v>6</v>
      </c>
      <c r="C139" s="2">
        <v>0.67463127549625801</v>
      </c>
      <c r="D139" s="2">
        <v>0.19002703338028501</v>
      </c>
      <c r="E139" s="2">
        <v>0.30866403263085801</v>
      </c>
      <c r="F139" s="2">
        <v>0.16212060031704101</v>
      </c>
      <c r="G139" s="2">
        <v>0</v>
      </c>
      <c r="H139" s="2">
        <v>1.38196091680741E-2</v>
      </c>
      <c r="I139" s="2">
        <v>0</v>
      </c>
    </row>
    <row r="140" spans="1:9" x14ac:dyDescent="0.3">
      <c r="A140" s="1">
        <v>2011</v>
      </c>
      <c r="B140" s="1">
        <v>7</v>
      </c>
      <c r="C140" s="2">
        <v>0.68101110881062699</v>
      </c>
      <c r="D140" s="2">
        <v>0.19002703338028501</v>
      </c>
      <c r="E140" s="2">
        <v>0.30837744131149197</v>
      </c>
      <c r="F140" s="2">
        <v>0.18810723000730201</v>
      </c>
      <c r="G140" s="2">
        <v>0</v>
      </c>
      <c r="H140" s="2">
        <v>-5.50059588845198E-3</v>
      </c>
      <c r="I140" s="2">
        <v>0</v>
      </c>
    </row>
    <row r="141" spans="1:9" x14ac:dyDescent="0.3">
      <c r="A141" s="1">
        <v>2011</v>
      </c>
      <c r="B141" s="1">
        <v>8</v>
      </c>
      <c r="C141" s="2">
        <v>0.67157478572643803</v>
      </c>
      <c r="D141" s="2">
        <v>0.19002703338028501</v>
      </c>
      <c r="E141" s="2">
        <v>0.30779253342506402</v>
      </c>
      <c r="F141" s="2">
        <v>0.173877300226461</v>
      </c>
      <c r="G141" s="2">
        <v>0</v>
      </c>
      <c r="H141" s="2">
        <v>-1.2208130537305601E-4</v>
      </c>
      <c r="I141" s="2">
        <v>0</v>
      </c>
    </row>
    <row r="142" spans="1:9" x14ac:dyDescent="0.3">
      <c r="A142" s="1">
        <v>2011</v>
      </c>
      <c r="B142" s="1">
        <v>9</v>
      </c>
      <c r="C142" s="2">
        <v>0.69915146305060805</v>
      </c>
      <c r="D142" s="2">
        <v>0.19002703338028501</v>
      </c>
      <c r="E142" s="2">
        <v>0.307179012850051</v>
      </c>
      <c r="F142" s="2">
        <v>0.151669694969161</v>
      </c>
      <c r="G142" s="2">
        <v>0</v>
      </c>
      <c r="H142" s="2">
        <v>5.0275721851111101E-2</v>
      </c>
      <c r="I142" s="2">
        <v>0</v>
      </c>
    </row>
    <row r="143" spans="1:9" x14ac:dyDescent="0.3">
      <c r="A143" s="1">
        <v>2011</v>
      </c>
      <c r="B143" s="1">
        <v>10</v>
      </c>
      <c r="C143" s="2">
        <v>0.66180924212509895</v>
      </c>
      <c r="D143" s="2">
        <v>0.19002703338028501</v>
      </c>
      <c r="E143" s="2">
        <v>0.30688816829377402</v>
      </c>
      <c r="F143" s="2">
        <v>8.2026729618563901E-2</v>
      </c>
      <c r="G143" s="2">
        <v>9.8104083712190703E-4</v>
      </c>
      <c r="H143" s="2">
        <v>8.1886269995354005E-2</v>
      </c>
      <c r="I143" s="2">
        <v>0</v>
      </c>
    </row>
    <row r="144" spans="1:9" x14ac:dyDescent="0.3">
      <c r="A144" s="1">
        <v>2011</v>
      </c>
      <c r="B144" s="1">
        <v>11</v>
      </c>
      <c r="C144" s="2">
        <v>0.57340998313111102</v>
      </c>
      <c r="D144" s="2">
        <v>0.19002703338028501</v>
      </c>
      <c r="E144" s="2">
        <v>0.30713611191745899</v>
      </c>
      <c r="F144" s="2">
        <v>4.1332584014702002E-2</v>
      </c>
      <c r="G144" s="2">
        <v>2.82779293588383E-3</v>
      </c>
      <c r="H144" s="2">
        <v>3.2086460882780998E-2</v>
      </c>
      <c r="I144" s="2">
        <v>0</v>
      </c>
    </row>
    <row r="145" spans="1:9" x14ac:dyDescent="0.3">
      <c r="A145" s="1">
        <v>2011</v>
      </c>
      <c r="B145" s="1">
        <v>12</v>
      </c>
      <c r="C145" s="2">
        <v>0.56696203944391499</v>
      </c>
      <c r="D145" s="2">
        <v>0.19002703338028501</v>
      </c>
      <c r="E145" s="2">
        <v>0.30774311881598099</v>
      </c>
      <c r="F145" s="2">
        <v>2.4336765240527799E-2</v>
      </c>
      <c r="G145" s="2">
        <v>6.1669134323057602E-3</v>
      </c>
      <c r="H145" s="2">
        <v>3.8688208574816099E-2</v>
      </c>
      <c r="I145" s="2">
        <v>0</v>
      </c>
    </row>
    <row r="146" spans="1:9" x14ac:dyDescent="0.3">
      <c r="A146" s="1">
        <v>2012</v>
      </c>
      <c r="B146" s="1">
        <v>1</v>
      </c>
      <c r="C146" s="2">
        <v>0.56334237793125397</v>
      </c>
      <c r="D146" s="2">
        <v>0.19002703338028501</v>
      </c>
      <c r="E146" s="2">
        <v>0.30848074112759</v>
      </c>
      <c r="F146" s="2">
        <v>1.37683656156205E-2</v>
      </c>
      <c r="G146" s="2">
        <v>2.3205678255326399E-2</v>
      </c>
      <c r="H146" s="2">
        <v>2.7860559552431701E-2</v>
      </c>
      <c r="I146" s="2">
        <v>0</v>
      </c>
    </row>
    <row r="147" spans="1:9" x14ac:dyDescent="0.3">
      <c r="A147" s="1">
        <v>2012</v>
      </c>
      <c r="B147" s="1">
        <v>2</v>
      </c>
      <c r="C147" s="2">
        <v>0.55081138686185604</v>
      </c>
      <c r="D147" s="2">
        <v>0.19002703338028501</v>
      </c>
      <c r="E147" s="2">
        <v>0.309065531841964</v>
      </c>
      <c r="F147" s="2">
        <v>2.5424687301014E-2</v>
      </c>
      <c r="G147" s="2">
        <v>7.4527883855976399E-3</v>
      </c>
      <c r="H147" s="2">
        <v>1.8841345952995199E-2</v>
      </c>
      <c r="I147" s="2">
        <v>0</v>
      </c>
    </row>
    <row r="148" spans="1:9" x14ac:dyDescent="0.3">
      <c r="A148" s="1">
        <v>2012</v>
      </c>
      <c r="B148" s="1">
        <v>3</v>
      </c>
      <c r="C148" s="2">
        <v>0.54431532924155501</v>
      </c>
      <c r="D148" s="2">
        <v>0.19002703338028501</v>
      </c>
      <c r="E148" s="2">
        <v>0.30926309629910997</v>
      </c>
      <c r="F148" s="2">
        <v>4.5319183595702701E-2</v>
      </c>
      <c r="G148" s="2">
        <v>1.8841854393021999E-3</v>
      </c>
      <c r="H148" s="2">
        <v>-2.1781694728445502E-3</v>
      </c>
      <c r="I148" s="2">
        <v>0</v>
      </c>
    </row>
    <row r="149" spans="1:9" x14ac:dyDescent="0.3">
      <c r="A149" s="1">
        <v>2012</v>
      </c>
      <c r="B149" s="1">
        <v>4</v>
      </c>
      <c r="C149" s="2">
        <v>0.55496729960667202</v>
      </c>
      <c r="D149" s="2">
        <v>0.19002703338028501</v>
      </c>
      <c r="E149" s="2">
        <v>0.308882841141635</v>
      </c>
      <c r="F149" s="2">
        <v>5.4061723094219999E-2</v>
      </c>
      <c r="G149" s="2">
        <v>1.4926139208831901E-3</v>
      </c>
      <c r="H149" s="2">
        <v>5.03088069648161E-4</v>
      </c>
      <c r="I149" s="2">
        <v>0</v>
      </c>
    </row>
    <row r="150" spans="1:9" x14ac:dyDescent="0.3">
      <c r="A150" s="1">
        <v>2012</v>
      </c>
      <c r="B150" s="1">
        <v>5</v>
      </c>
      <c r="C150" s="2">
        <v>0.63264467069719399</v>
      </c>
      <c r="D150" s="2">
        <v>0.19002703338028501</v>
      </c>
      <c r="E150" s="2">
        <v>0.30794949198453803</v>
      </c>
      <c r="F150" s="2">
        <v>0.102611418203033</v>
      </c>
      <c r="G150" s="2">
        <v>0</v>
      </c>
      <c r="H150" s="2">
        <v>3.2056727129338498E-2</v>
      </c>
      <c r="I150" s="2">
        <v>0</v>
      </c>
    </row>
    <row r="151" spans="1:9" x14ac:dyDescent="0.3">
      <c r="A151" s="1">
        <v>2012</v>
      </c>
      <c r="B151" s="1">
        <v>6</v>
      </c>
      <c r="C151" s="2">
        <v>0.63286791338187698</v>
      </c>
      <c r="D151" s="2">
        <v>0.19002703338028501</v>
      </c>
      <c r="E151" s="2">
        <v>0.30739235539851301</v>
      </c>
      <c r="F151" s="2">
        <v>0.14039666088982999</v>
      </c>
      <c r="G151" s="2">
        <v>0</v>
      </c>
      <c r="H151" s="2">
        <v>-4.9481362867508398E-3</v>
      </c>
      <c r="I151" s="2">
        <v>0</v>
      </c>
    </row>
    <row r="152" spans="1:9" x14ac:dyDescent="0.3">
      <c r="A152" s="1">
        <v>2012</v>
      </c>
      <c r="B152" s="1">
        <v>7</v>
      </c>
      <c r="C152" s="2">
        <v>0.68281144200858501</v>
      </c>
      <c r="D152" s="2">
        <v>0.19002703338028501</v>
      </c>
      <c r="E152" s="2">
        <v>0.30843240652253601</v>
      </c>
      <c r="F152" s="2">
        <v>0.163377815493118</v>
      </c>
      <c r="G152" s="2">
        <v>0</v>
      </c>
      <c r="H152" s="2">
        <v>2.09741866126457E-2</v>
      </c>
      <c r="I152" s="2">
        <v>0</v>
      </c>
    </row>
    <row r="153" spans="1:9" x14ac:dyDescent="0.3">
      <c r="A153" s="1">
        <v>2012</v>
      </c>
      <c r="B153" s="1">
        <v>8</v>
      </c>
      <c r="C153" s="2">
        <v>0.69605187713235495</v>
      </c>
      <c r="D153" s="2">
        <v>0.19002703338028501</v>
      </c>
      <c r="E153" s="2">
        <v>0.31172109001524001</v>
      </c>
      <c r="F153" s="2">
        <v>0.16373289789006901</v>
      </c>
      <c r="G153" s="2">
        <v>0</v>
      </c>
      <c r="H153" s="2">
        <v>3.0570855846760898E-2</v>
      </c>
      <c r="I153" s="2">
        <v>0</v>
      </c>
    </row>
    <row r="154" spans="1:9" x14ac:dyDescent="0.3">
      <c r="A154" s="1">
        <v>2012</v>
      </c>
      <c r="B154" s="1">
        <v>9</v>
      </c>
      <c r="C154" s="2">
        <v>0.68854584594561197</v>
      </c>
      <c r="D154" s="2">
        <v>0.19002703338028501</v>
      </c>
      <c r="E154" s="2">
        <v>0.31527133462782098</v>
      </c>
      <c r="F154" s="2">
        <v>0.13940691605125</v>
      </c>
      <c r="G154" s="2">
        <v>0</v>
      </c>
      <c r="H154" s="2">
        <v>4.3840561886256499E-2</v>
      </c>
      <c r="I154" s="2">
        <v>0</v>
      </c>
    </row>
    <row r="155" spans="1:9" x14ac:dyDescent="0.3">
      <c r="A155" s="1">
        <v>2012</v>
      </c>
      <c r="B155" s="1">
        <v>10</v>
      </c>
      <c r="C155" s="2">
        <v>0.67308421709504396</v>
      </c>
      <c r="D155" s="2">
        <v>0.19002703338028501</v>
      </c>
      <c r="E155" s="2">
        <v>0.31648272998004201</v>
      </c>
      <c r="F155" s="2">
        <v>0.100918094573398</v>
      </c>
      <c r="G155" s="2">
        <v>2.22965745575418E-3</v>
      </c>
      <c r="H155" s="2">
        <v>6.3426701705565205E-2</v>
      </c>
      <c r="I155" s="2">
        <v>0</v>
      </c>
    </row>
    <row r="156" spans="1:9" x14ac:dyDescent="0.3">
      <c r="A156" s="1">
        <v>2012</v>
      </c>
      <c r="B156" s="1">
        <v>11</v>
      </c>
      <c r="C156" s="2">
        <v>0.578927588454894</v>
      </c>
      <c r="D156" s="2">
        <v>0.19002703338028501</v>
      </c>
      <c r="E156" s="2">
        <v>0.31382955876301</v>
      </c>
      <c r="F156" s="2">
        <v>1.98322634179387E-2</v>
      </c>
      <c r="G156" s="2">
        <v>1.01596503402283E-2</v>
      </c>
      <c r="H156" s="2">
        <v>4.50790825534318E-2</v>
      </c>
      <c r="I156" s="2">
        <v>0</v>
      </c>
    </row>
    <row r="157" spans="1:9" x14ac:dyDescent="0.3">
      <c r="A157" s="1">
        <v>2012</v>
      </c>
      <c r="B157" s="1">
        <v>12</v>
      </c>
      <c r="C157" s="2">
        <v>0.54236831144144604</v>
      </c>
      <c r="D157" s="2">
        <v>0.19002703338028501</v>
      </c>
      <c r="E157" s="2">
        <v>0.30944207838892701</v>
      </c>
      <c r="F157" s="2">
        <v>2.6409204413561101E-2</v>
      </c>
      <c r="G157" s="2">
        <v>1.1672582787901301E-2</v>
      </c>
      <c r="H157" s="2">
        <v>4.8174124707720499E-3</v>
      </c>
      <c r="I157" s="2">
        <v>0</v>
      </c>
    </row>
    <row r="158" spans="1:9" x14ac:dyDescent="0.3">
      <c r="A158" s="1">
        <v>2013</v>
      </c>
      <c r="B158" s="1">
        <v>1</v>
      </c>
      <c r="C158" s="2">
        <v>0.52477345795939001</v>
      </c>
      <c r="D158" s="2">
        <v>0.19002703338028501</v>
      </c>
      <c r="E158" s="2">
        <v>0.30595068866012098</v>
      </c>
      <c r="F158" s="2">
        <v>2.56658317503182E-2</v>
      </c>
      <c r="G158" s="2">
        <v>5.8298364148067104E-3</v>
      </c>
      <c r="H158" s="2">
        <v>-2.6999322461411799E-3</v>
      </c>
      <c r="I158" s="2">
        <v>0</v>
      </c>
    </row>
    <row r="159" spans="1:9" x14ac:dyDescent="0.3">
      <c r="A159" s="1">
        <v>2013</v>
      </c>
      <c r="B159" s="1">
        <v>2</v>
      </c>
      <c r="C159" s="2">
        <v>0.53656752277451902</v>
      </c>
      <c r="D159" s="2">
        <v>0.19002703338028501</v>
      </c>
      <c r="E159" s="2">
        <v>0.30565800051408198</v>
      </c>
      <c r="F159" s="2">
        <v>2.2850693389631499E-2</v>
      </c>
      <c r="G159" s="2">
        <v>1.3560348288311199E-2</v>
      </c>
      <c r="H159" s="2">
        <v>4.4714472022084903E-3</v>
      </c>
      <c r="I159" s="2">
        <v>0</v>
      </c>
    </row>
    <row r="160" spans="1:9" x14ac:dyDescent="0.3">
      <c r="A160" s="1">
        <v>2013</v>
      </c>
      <c r="B160" s="1">
        <v>3</v>
      </c>
      <c r="C160" s="2">
        <v>0.51654212599801996</v>
      </c>
      <c r="D160" s="2">
        <v>0.19002703338028501</v>
      </c>
      <c r="E160" s="2">
        <v>0.30724733143557298</v>
      </c>
      <c r="F160" s="2">
        <v>1.45035169176322E-2</v>
      </c>
      <c r="G160" s="2">
        <v>2.67627077908262E-2</v>
      </c>
      <c r="H160" s="2">
        <v>-2.1998463526296402E-2</v>
      </c>
      <c r="I160" s="2">
        <v>0</v>
      </c>
    </row>
    <row r="161" spans="1:9" x14ac:dyDescent="0.3">
      <c r="A161" s="1">
        <v>2013</v>
      </c>
      <c r="B161" s="1">
        <v>4</v>
      </c>
      <c r="C161" s="2">
        <v>0.53588972518701405</v>
      </c>
      <c r="D161" s="2">
        <v>0.19002703338028501</v>
      </c>
      <c r="E161" s="2">
        <v>0.30929666440047099</v>
      </c>
      <c r="F161" s="2">
        <v>6.8741858156007904E-2</v>
      </c>
      <c r="G161" s="2">
        <v>4.1941830773698901E-4</v>
      </c>
      <c r="H161" s="2">
        <v>-3.2595249057487799E-2</v>
      </c>
      <c r="I161" s="2">
        <v>0</v>
      </c>
    </row>
    <row r="162" spans="1:9" x14ac:dyDescent="0.3">
      <c r="A162" s="1">
        <v>2013</v>
      </c>
      <c r="B162" s="1">
        <v>5</v>
      </c>
      <c r="C162" s="2">
        <v>0.57757371856779105</v>
      </c>
      <c r="D162" s="2">
        <v>0.19002703338028501</v>
      </c>
      <c r="E162" s="2">
        <v>0.31022365518269801</v>
      </c>
      <c r="F162" s="2">
        <v>8.3248057621678195E-2</v>
      </c>
      <c r="G162" s="2">
        <v>3.1408472233472302E-4</v>
      </c>
      <c r="H162" s="2">
        <v>-6.2391123392054899E-3</v>
      </c>
      <c r="I162" s="2">
        <v>0</v>
      </c>
    </row>
    <row r="163" spans="1:9" x14ac:dyDescent="0.3">
      <c r="A163" s="1">
        <v>2013</v>
      </c>
      <c r="B163" s="1">
        <v>6</v>
      </c>
      <c r="C163" s="2">
        <v>0.66285385097938399</v>
      </c>
      <c r="D163" s="2">
        <v>0.19002703338028501</v>
      </c>
      <c r="E163" s="2">
        <v>0.31031924923665499</v>
      </c>
      <c r="F163" s="2">
        <v>0.13857888805669699</v>
      </c>
      <c r="G163" s="2">
        <v>0</v>
      </c>
      <c r="H163" s="2">
        <v>2.3928680305746099E-2</v>
      </c>
      <c r="I163" s="2">
        <v>0</v>
      </c>
    </row>
    <row r="164" spans="1:9" x14ac:dyDescent="0.3">
      <c r="A164" s="1">
        <v>2013</v>
      </c>
      <c r="B164" s="1">
        <v>7</v>
      </c>
      <c r="C164" s="2">
        <v>0.64198337391556104</v>
      </c>
      <c r="D164" s="2">
        <v>0.19002703338028501</v>
      </c>
      <c r="E164" s="2">
        <v>0.31020523205865602</v>
      </c>
      <c r="F164" s="2">
        <v>0.14915823771057801</v>
      </c>
      <c r="G164" s="2">
        <v>0</v>
      </c>
      <c r="H164" s="2">
        <v>-7.4071292339573701E-3</v>
      </c>
      <c r="I164" s="2">
        <v>0</v>
      </c>
    </row>
    <row r="165" spans="1:9" x14ac:dyDescent="0.3">
      <c r="A165" s="1">
        <v>2013</v>
      </c>
      <c r="B165" s="1">
        <v>8</v>
      </c>
      <c r="C165" s="2">
        <v>0.66090391867200604</v>
      </c>
      <c r="D165" s="2">
        <v>0.19002703338028501</v>
      </c>
      <c r="E165" s="2">
        <v>0.31036572923012901</v>
      </c>
      <c r="F165" s="2">
        <v>0.17142047968944901</v>
      </c>
      <c r="G165" s="2">
        <v>0</v>
      </c>
      <c r="H165" s="2">
        <v>-1.0909323627857299E-2</v>
      </c>
      <c r="I165" s="2">
        <v>0</v>
      </c>
    </row>
    <row r="166" spans="1:9" x14ac:dyDescent="0.3">
      <c r="A166" s="1">
        <v>2013</v>
      </c>
      <c r="B166" s="1">
        <v>9</v>
      </c>
      <c r="C166" s="2">
        <v>0.68374793512174503</v>
      </c>
      <c r="D166" s="2">
        <v>0.19002703338028501</v>
      </c>
      <c r="E166" s="2">
        <v>0.310669238918791</v>
      </c>
      <c r="F166" s="2">
        <v>0.137140520920186</v>
      </c>
      <c r="G166" s="2">
        <v>0</v>
      </c>
      <c r="H166" s="2">
        <v>4.5911141902482203E-2</v>
      </c>
      <c r="I166" s="2">
        <v>0</v>
      </c>
    </row>
    <row r="167" spans="1:9" x14ac:dyDescent="0.3">
      <c r="A167" s="1">
        <v>2013</v>
      </c>
      <c r="B167" s="1">
        <v>10</v>
      </c>
      <c r="C167" s="2">
        <v>0.634714562563641</v>
      </c>
      <c r="D167" s="2">
        <v>0.19002703338028501</v>
      </c>
      <c r="E167" s="2">
        <v>0.31082126882024402</v>
      </c>
      <c r="F167" s="2">
        <v>0.10831621009860699</v>
      </c>
      <c r="G167" s="2">
        <v>1.14293935043433E-5</v>
      </c>
      <c r="H167" s="2">
        <v>2.5538620870999999E-2</v>
      </c>
      <c r="I167" s="2">
        <v>0</v>
      </c>
    </row>
    <row r="168" spans="1:9" x14ac:dyDescent="0.3">
      <c r="A168" s="1">
        <v>2013</v>
      </c>
      <c r="B168" s="1">
        <v>11</v>
      </c>
      <c r="C168" s="2">
        <v>0.54786626232917701</v>
      </c>
      <c r="D168" s="2">
        <v>0.19002703338028501</v>
      </c>
      <c r="E168" s="2">
        <v>0.31065252985388803</v>
      </c>
      <c r="F168" s="2">
        <v>5.5981368063165803E-2</v>
      </c>
      <c r="G168" s="2">
        <v>2.3405163304017198E-3</v>
      </c>
      <c r="H168" s="2">
        <v>-1.11351852985633E-2</v>
      </c>
      <c r="I168" s="2">
        <v>0</v>
      </c>
    </row>
    <row r="169" spans="1:9" x14ac:dyDescent="0.3">
      <c r="A169" s="1">
        <v>2013</v>
      </c>
      <c r="B169" s="1">
        <v>12</v>
      </c>
      <c r="C169" s="2">
        <v>0.53201816026580095</v>
      </c>
      <c r="D169" s="2">
        <v>0.19002703338028501</v>
      </c>
      <c r="E169" s="2">
        <v>0.31039827882451998</v>
      </c>
      <c r="F169" s="2">
        <v>4.0122341536207001E-2</v>
      </c>
      <c r="G169" s="2">
        <v>3.0699431238927601E-3</v>
      </c>
      <c r="H169" s="2">
        <v>-1.1599436599103801E-2</v>
      </c>
      <c r="I169" s="2">
        <v>0</v>
      </c>
    </row>
    <row r="170" spans="1:9" x14ac:dyDescent="0.3">
      <c r="A170" s="1">
        <v>2014</v>
      </c>
      <c r="B170" s="1">
        <v>1</v>
      </c>
      <c r="C170" s="2">
        <v>0.56133898403164995</v>
      </c>
      <c r="D170" s="2">
        <v>0.19002703338028501</v>
      </c>
      <c r="E170" s="2">
        <v>0.31037489639726301</v>
      </c>
      <c r="F170" s="2">
        <v>1.36899103734851E-2</v>
      </c>
      <c r="G170" s="2">
        <v>2.8488207924882498E-2</v>
      </c>
      <c r="H170" s="2">
        <v>1.8758935955734201E-2</v>
      </c>
      <c r="I170" s="2">
        <v>0</v>
      </c>
    </row>
    <row r="171" spans="1:9" x14ac:dyDescent="0.3">
      <c r="A171" s="1">
        <v>2014</v>
      </c>
      <c r="B171" s="1">
        <v>2</v>
      </c>
      <c r="C171" s="2">
        <v>0.51479105924513402</v>
      </c>
      <c r="D171" s="2">
        <v>0.19002703338028501</v>
      </c>
      <c r="E171" s="2">
        <v>0.310805532899734</v>
      </c>
      <c r="F171" s="2">
        <v>2.9206516020171099E-2</v>
      </c>
      <c r="G171" s="2">
        <v>7.29016520506281E-3</v>
      </c>
      <c r="H171" s="2">
        <v>-2.2538188260119201E-2</v>
      </c>
      <c r="I171" s="2">
        <v>0</v>
      </c>
    </row>
    <row r="172" spans="1:9" x14ac:dyDescent="0.3">
      <c r="A172" s="1">
        <v>2014</v>
      </c>
      <c r="B172" s="1">
        <v>3</v>
      </c>
      <c r="C172" s="2">
        <v>0.492748819685141</v>
      </c>
      <c r="D172" s="2">
        <v>0.19002703338028501</v>
      </c>
      <c r="E172" s="2">
        <v>0.31134682550147702</v>
      </c>
      <c r="F172" s="2">
        <v>3.1588869462649598E-2</v>
      </c>
      <c r="G172" s="2">
        <v>6.3054763822854298E-3</v>
      </c>
      <c r="H172" s="2">
        <v>-4.6519385041556199E-2</v>
      </c>
      <c r="I172" s="2">
        <v>0</v>
      </c>
    </row>
    <row r="173" spans="1:9" x14ac:dyDescent="0.3">
      <c r="A173" s="1">
        <v>2014</v>
      </c>
      <c r="B173" s="1">
        <v>4</v>
      </c>
      <c r="C173" s="2">
        <v>0.56171978615289597</v>
      </c>
      <c r="D173" s="2">
        <v>0.19002703338028501</v>
      </c>
      <c r="E173" s="2">
        <v>0.311733359565601</v>
      </c>
      <c r="F173" s="2">
        <v>6.9643856004725196E-2</v>
      </c>
      <c r="G173" s="2">
        <v>9.0050527773171795E-4</v>
      </c>
      <c r="H173" s="2">
        <v>-1.0584968075446601E-2</v>
      </c>
      <c r="I173" s="2">
        <v>0</v>
      </c>
    </row>
    <row r="174" spans="1:9" x14ac:dyDescent="0.3">
      <c r="A174" s="1">
        <v>2014</v>
      </c>
      <c r="B174" s="1">
        <v>5</v>
      </c>
      <c r="C174" s="2">
        <v>0.59407461586180299</v>
      </c>
      <c r="D174" s="2">
        <v>0.19002703338028501</v>
      </c>
      <c r="E174" s="2">
        <v>0.31163349337295998</v>
      </c>
      <c r="F174" s="2">
        <v>0.11205962159281101</v>
      </c>
      <c r="G174" s="2">
        <v>3.0656470842442203E-5</v>
      </c>
      <c r="H174" s="2">
        <v>-1.9676188955094501E-2</v>
      </c>
      <c r="I174" s="2">
        <v>0</v>
      </c>
    </row>
    <row r="175" spans="1:9" x14ac:dyDescent="0.3">
      <c r="A175" s="1">
        <v>2014</v>
      </c>
      <c r="B175" s="1">
        <v>6</v>
      </c>
      <c r="C175" s="2">
        <v>0.60182756827928996</v>
      </c>
      <c r="D175" s="2">
        <v>0.19002703338028501</v>
      </c>
      <c r="E175" s="2">
        <v>0.31125050406791099</v>
      </c>
      <c r="F175" s="2">
        <v>0.12573612600492801</v>
      </c>
      <c r="G175" s="2">
        <v>0</v>
      </c>
      <c r="H175" s="2">
        <v>-2.5186095173833599E-2</v>
      </c>
      <c r="I175" s="2">
        <v>0</v>
      </c>
    </row>
    <row r="176" spans="1:9" x14ac:dyDescent="0.3">
      <c r="A176" s="1">
        <v>2014</v>
      </c>
      <c r="B176" s="1">
        <v>7</v>
      </c>
      <c r="C176" s="2">
        <v>0.66531600222517195</v>
      </c>
      <c r="D176" s="2">
        <v>0.19002703338028501</v>
      </c>
      <c r="E176" s="2">
        <v>0.31092938845615498</v>
      </c>
      <c r="F176" s="2">
        <v>0.163688204578571</v>
      </c>
      <c r="G176" s="2">
        <v>0</v>
      </c>
      <c r="H176" s="2">
        <v>6.7137581016130099E-4</v>
      </c>
      <c r="I176" s="2">
        <v>0</v>
      </c>
    </row>
    <row r="177" spans="1:9" x14ac:dyDescent="0.3">
      <c r="A177" s="1">
        <v>2014</v>
      </c>
      <c r="B177" s="1">
        <v>8</v>
      </c>
      <c r="C177" s="2">
        <v>0.68365767351538498</v>
      </c>
      <c r="D177" s="2">
        <v>0.19002703338028501</v>
      </c>
      <c r="E177" s="2">
        <v>0.31091955406334698</v>
      </c>
      <c r="F177" s="2">
        <v>0.16578825220754601</v>
      </c>
      <c r="G177" s="2">
        <v>0</v>
      </c>
      <c r="H177" s="2">
        <v>1.69228338642065E-2</v>
      </c>
      <c r="I177" s="2">
        <v>0</v>
      </c>
    </row>
    <row r="178" spans="1:9" x14ac:dyDescent="0.3">
      <c r="A178" s="1">
        <v>2014</v>
      </c>
      <c r="B178" s="1">
        <v>9</v>
      </c>
      <c r="C178" s="2">
        <v>0.65353714890382097</v>
      </c>
      <c r="D178" s="2">
        <v>0.19002703338028501</v>
      </c>
      <c r="E178" s="2">
        <v>0.31126452048793601</v>
      </c>
      <c r="F178" s="2">
        <v>0.14111823183108599</v>
      </c>
      <c r="G178" s="2">
        <v>0</v>
      </c>
      <c r="H178" s="2">
        <v>1.11273632045145E-2</v>
      </c>
      <c r="I178" s="2">
        <v>0</v>
      </c>
    </row>
    <row r="179" spans="1:9" x14ac:dyDescent="0.3">
      <c r="A179" s="1">
        <v>2014</v>
      </c>
      <c r="B179" s="1">
        <v>10</v>
      </c>
      <c r="C179" s="2">
        <v>0.60345126874556898</v>
      </c>
      <c r="D179" s="2">
        <v>0.19002703338028501</v>
      </c>
      <c r="E179" s="2">
        <v>0.31190602590814698</v>
      </c>
      <c r="F179" s="2">
        <v>0.101005510201771</v>
      </c>
      <c r="G179" s="2">
        <v>8.1149090827330704E-4</v>
      </c>
      <c r="H179" s="2">
        <v>-2.9879165290702702E-4</v>
      </c>
      <c r="I179" s="2">
        <v>0</v>
      </c>
    </row>
    <row r="180" spans="1:9" x14ac:dyDescent="0.3">
      <c r="A180" s="1">
        <v>2014</v>
      </c>
      <c r="B180" s="1">
        <v>11</v>
      </c>
      <c r="C180" s="2">
        <v>0.550315054459242</v>
      </c>
      <c r="D180" s="2">
        <v>0.19002703338028501</v>
      </c>
      <c r="E180" s="2">
        <v>0.31282403637754502</v>
      </c>
      <c r="F180" s="2">
        <v>3.9671476323741101E-2</v>
      </c>
      <c r="G180" s="2">
        <v>5.6291918414904602E-3</v>
      </c>
      <c r="H180" s="2">
        <v>2.1633165361804002E-3</v>
      </c>
      <c r="I180" s="2">
        <v>0</v>
      </c>
    </row>
    <row r="181" spans="1:9" x14ac:dyDescent="0.3">
      <c r="A181" s="1">
        <v>2014</v>
      </c>
      <c r="B181" s="1">
        <v>12</v>
      </c>
      <c r="C181" s="2">
        <v>0.55552595688186601</v>
      </c>
      <c r="D181" s="2">
        <v>0.19002703338028501</v>
      </c>
      <c r="E181" s="2">
        <v>0.31378104340167201</v>
      </c>
      <c r="F181" s="2">
        <v>2.16513689469593E-2</v>
      </c>
      <c r="G181" s="2">
        <v>1.7378018694083099E-2</v>
      </c>
      <c r="H181" s="2">
        <v>1.2688492458865899E-2</v>
      </c>
      <c r="I181" s="2">
        <v>0</v>
      </c>
    </row>
    <row r="182" spans="1:9" x14ac:dyDescent="0.3">
      <c r="A182" s="1">
        <v>2015</v>
      </c>
      <c r="B182" s="1">
        <v>1</v>
      </c>
      <c r="C182" s="2">
        <v>0.54468163995552499</v>
      </c>
      <c r="D182" s="2">
        <v>0.19002703338028501</v>
      </c>
      <c r="E182" s="2">
        <v>0.31462548075433</v>
      </c>
      <c r="F182" s="2">
        <v>1.32612723363148E-2</v>
      </c>
      <c r="G182" s="2">
        <v>2.7073932795763402E-2</v>
      </c>
      <c r="H182" s="2">
        <v>-3.0607931116899401E-4</v>
      </c>
      <c r="I182" s="2">
        <v>0</v>
      </c>
    </row>
    <row r="183" spans="1:9" x14ac:dyDescent="0.3">
      <c r="A183" s="1">
        <v>2015</v>
      </c>
      <c r="B183" s="1">
        <v>2</v>
      </c>
      <c r="C183" s="2">
        <v>0.52687187598307295</v>
      </c>
      <c r="D183" s="2">
        <v>0.19002703338028501</v>
      </c>
      <c r="E183" s="2">
        <v>0.315174361499374</v>
      </c>
      <c r="F183" s="2">
        <v>1.7796001168694699E-2</v>
      </c>
      <c r="G183" s="2">
        <v>1.6708033875290299E-2</v>
      </c>
      <c r="H183" s="2">
        <v>-1.28335539405714E-2</v>
      </c>
      <c r="I183" s="2">
        <v>0</v>
      </c>
    </row>
    <row r="184" spans="1:9" x14ac:dyDescent="0.3">
      <c r="A184" s="1">
        <v>2015</v>
      </c>
      <c r="B184" s="1">
        <v>3</v>
      </c>
      <c r="C184" s="2">
        <v>0.54279304369565096</v>
      </c>
      <c r="D184" s="2">
        <v>0.19002703338028501</v>
      </c>
      <c r="E184" s="2">
        <v>0.31551857540848</v>
      </c>
      <c r="F184" s="2">
        <v>3.2797788781904799E-2</v>
      </c>
      <c r="G184" s="2">
        <v>9.8609939068797694E-3</v>
      </c>
      <c r="H184" s="2">
        <v>-5.4113477818995602E-3</v>
      </c>
      <c r="I184" s="2">
        <v>0</v>
      </c>
    </row>
    <row r="185" spans="1:9" x14ac:dyDescent="0.3">
      <c r="A185" s="1">
        <v>2015</v>
      </c>
      <c r="B185" s="1">
        <v>4</v>
      </c>
      <c r="C185" s="2">
        <v>0.55072974736967195</v>
      </c>
      <c r="D185" s="2">
        <v>0.19002703338028501</v>
      </c>
      <c r="E185" s="2">
        <v>0.31591029756276101</v>
      </c>
      <c r="F185" s="2">
        <v>5.7911570350199802E-2</v>
      </c>
      <c r="G185" s="2">
        <v>2.3303117243741399E-3</v>
      </c>
      <c r="H185" s="2">
        <v>-1.54494656479478E-2</v>
      </c>
      <c r="I185" s="2">
        <v>0</v>
      </c>
    </row>
    <row r="186" spans="1:9" x14ac:dyDescent="0.3">
      <c r="A186" s="1">
        <v>2015</v>
      </c>
      <c r="B186" s="1">
        <v>5</v>
      </c>
      <c r="C186" s="2">
        <v>0.60013907883165796</v>
      </c>
      <c r="D186" s="2">
        <v>0.19002703338028501</v>
      </c>
      <c r="E186" s="2">
        <v>0.31643377128400801</v>
      </c>
      <c r="F186" s="2">
        <v>0.105874913050315</v>
      </c>
      <c r="G186" s="2">
        <v>2.6557997719870802E-4</v>
      </c>
      <c r="H186" s="2">
        <v>-1.24622188601493E-2</v>
      </c>
      <c r="I186" s="2">
        <v>0</v>
      </c>
    </row>
    <row r="187" spans="1:9" x14ac:dyDescent="0.3">
      <c r="A187" s="1">
        <v>2015</v>
      </c>
      <c r="B187" s="1">
        <v>6</v>
      </c>
      <c r="C187" s="2">
        <v>0.64831045660817099</v>
      </c>
      <c r="D187" s="2">
        <v>0.19002703338028501</v>
      </c>
      <c r="E187" s="2">
        <v>0.31708737259563802</v>
      </c>
      <c r="F187" s="2">
        <v>0.13796284811151099</v>
      </c>
      <c r="G187" s="2">
        <v>0</v>
      </c>
      <c r="H187" s="2">
        <v>3.23320252073722E-3</v>
      </c>
      <c r="I187" s="2">
        <v>0</v>
      </c>
    </row>
    <row r="188" spans="1:9" x14ac:dyDescent="0.3">
      <c r="A188" s="1">
        <v>2015</v>
      </c>
      <c r="B188" s="1">
        <v>7</v>
      </c>
      <c r="C188" s="2">
        <v>0.67743996162769504</v>
      </c>
      <c r="D188" s="2">
        <v>0.19002703338028501</v>
      </c>
      <c r="E188" s="2">
        <v>0.31774997688815199</v>
      </c>
      <c r="F188" s="2">
        <v>0.163688204578571</v>
      </c>
      <c r="G188" s="2">
        <v>0</v>
      </c>
      <c r="H188" s="2">
        <v>5.9747467806876599E-3</v>
      </c>
      <c r="I188" s="2">
        <v>0</v>
      </c>
    </row>
    <row r="189" spans="1:9" x14ac:dyDescent="0.3">
      <c r="A189" s="1">
        <v>2015</v>
      </c>
      <c r="B189" s="1">
        <v>8</v>
      </c>
      <c r="C189" s="2">
        <v>0.677250736227068</v>
      </c>
      <c r="D189" s="2">
        <v>0.19002703338028501</v>
      </c>
      <c r="E189" s="2">
        <v>0.31840898086541902</v>
      </c>
      <c r="F189" s="2">
        <v>0.16578825220754601</v>
      </c>
      <c r="G189" s="2">
        <v>0</v>
      </c>
      <c r="H189" s="2">
        <v>3.0264697738169302E-3</v>
      </c>
      <c r="I189" s="2">
        <v>0</v>
      </c>
    </row>
    <row r="190" spans="1:9" x14ac:dyDescent="0.3">
      <c r="A190" s="1">
        <v>2015</v>
      </c>
      <c r="B190" s="1">
        <v>9</v>
      </c>
      <c r="C190" s="2">
        <v>0.65023023675457003</v>
      </c>
      <c r="D190" s="2">
        <v>0.19002703338028501</v>
      </c>
      <c r="E190" s="2">
        <v>0.31908497154319898</v>
      </c>
      <c r="F190" s="2">
        <v>0.14111823183108599</v>
      </c>
      <c r="G190" s="2">
        <v>0</v>
      </c>
      <c r="H190" s="2">
        <v>-1.11022302462516E-16</v>
      </c>
      <c r="I190" s="2">
        <v>0</v>
      </c>
    </row>
    <row r="191" spans="1:9" x14ac:dyDescent="0.3">
      <c r="A191" s="1">
        <v>2015</v>
      </c>
      <c r="B191" s="1">
        <v>10</v>
      </c>
      <c r="C191" s="2">
        <v>0.61166316072045501</v>
      </c>
      <c r="D191" s="2">
        <v>0.19002703338028501</v>
      </c>
      <c r="E191" s="2">
        <v>0.31981912623012598</v>
      </c>
      <c r="F191" s="2">
        <v>0.101005510201771</v>
      </c>
      <c r="G191" s="2">
        <v>8.1149090827330704E-4</v>
      </c>
      <c r="H191" s="2">
        <v>1.11022302462516E-16</v>
      </c>
      <c r="I191" s="2">
        <v>0</v>
      </c>
    </row>
    <row r="192" spans="1:9" x14ac:dyDescent="0.3">
      <c r="A192" s="1">
        <v>2015</v>
      </c>
      <c r="B192" s="1">
        <v>11</v>
      </c>
      <c r="C192" s="2">
        <v>0.55602672116853402</v>
      </c>
      <c r="D192" s="2">
        <v>0.19002703338028501</v>
      </c>
      <c r="E192" s="2">
        <v>0.320699019623018</v>
      </c>
      <c r="F192" s="2">
        <v>3.9671476323741101E-2</v>
      </c>
      <c r="G192" s="2">
        <v>5.6291918414904602E-3</v>
      </c>
      <c r="H192" s="2">
        <v>0</v>
      </c>
      <c r="I192" s="2">
        <v>0</v>
      </c>
    </row>
    <row r="193" spans="1:9" x14ac:dyDescent="0.3">
      <c r="A193" s="1">
        <v>2015</v>
      </c>
      <c r="B193" s="1">
        <v>12</v>
      </c>
      <c r="C193" s="2">
        <v>0.55066063008580002</v>
      </c>
      <c r="D193" s="2">
        <v>0.19002703338028501</v>
      </c>
      <c r="E193" s="2">
        <v>0.32160420906447201</v>
      </c>
      <c r="F193" s="2">
        <v>2.16513689469593E-2</v>
      </c>
      <c r="G193" s="2">
        <v>1.7378018694083099E-2</v>
      </c>
      <c r="H193" s="2">
        <v>1.11022302462516E-16</v>
      </c>
      <c r="I193" s="2">
        <v>0</v>
      </c>
    </row>
    <row r="194" spans="1:9" x14ac:dyDescent="0.3">
      <c r="A194" s="1">
        <v>2016</v>
      </c>
      <c r="B194" s="1">
        <v>1</v>
      </c>
      <c r="C194" s="2">
        <v>0.55286556215594196</v>
      </c>
      <c r="D194" s="2">
        <v>0.19002703338028501</v>
      </c>
      <c r="E194" s="2">
        <v>0.32250332364357798</v>
      </c>
      <c r="F194" s="2">
        <v>1.32612723363148E-2</v>
      </c>
      <c r="G194" s="2">
        <v>2.7073932795763402E-2</v>
      </c>
      <c r="H194" s="2">
        <v>1.11022302462516E-16</v>
      </c>
      <c r="I194" s="2">
        <v>0</v>
      </c>
    </row>
    <row r="195" spans="1:9" x14ac:dyDescent="0.3">
      <c r="A195" s="1">
        <v>2016</v>
      </c>
      <c r="B195" s="1">
        <v>2</v>
      </c>
      <c r="C195" s="2">
        <v>0.547831790646228</v>
      </c>
      <c r="D195" s="2">
        <v>0.19002703338028501</v>
      </c>
      <c r="E195" s="2">
        <v>0.32330072222195699</v>
      </c>
      <c r="F195" s="2">
        <v>1.7796001168694699E-2</v>
      </c>
      <c r="G195" s="2">
        <v>1.6708033875290299E-2</v>
      </c>
      <c r="H195" s="2">
        <v>1.11022302462516E-16</v>
      </c>
      <c r="I195" s="2">
        <v>0</v>
      </c>
    </row>
    <row r="196" spans="1:9" x14ac:dyDescent="0.3">
      <c r="A196" s="1">
        <v>2016</v>
      </c>
      <c r="B196" s="1">
        <v>3</v>
      </c>
      <c r="C196" s="2">
        <v>0.55668054861982197</v>
      </c>
      <c r="D196" s="2">
        <v>0.19002703338028501</v>
      </c>
      <c r="E196" s="2">
        <v>0.32399473255075301</v>
      </c>
      <c r="F196" s="2">
        <v>3.2797788781904799E-2</v>
      </c>
      <c r="G196" s="2">
        <v>9.8609939068797694E-3</v>
      </c>
      <c r="H196" s="2">
        <v>1.11022302462516E-16</v>
      </c>
      <c r="I196" s="2">
        <v>0</v>
      </c>
    </row>
    <row r="197" spans="1:9" x14ac:dyDescent="0.3">
      <c r="A197" s="1">
        <v>2016</v>
      </c>
      <c r="B197" s="1">
        <v>4</v>
      </c>
      <c r="C197" s="2">
        <v>0.57501960360020798</v>
      </c>
      <c r="D197" s="2">
        <v>0.19002703338028501</v>
      </c>
      <c r="E197" s="2">
        <v>0.32475068814534902</v>
      </c>
      <c r="F197" s="2">
        <v>5.7911570350199802E-2</v>
      </c>
      <c r="G197" s="2">
        <v>2.3303117243741399E-3</v>
      </c>
      <c r="H197" s="2">
        <v>1.11022302462516E-16</v>
      </c>
      <c r="I197" s="2">
        <v>0</v>
      </c>
    </row>
    <row r="198" spans="1:9" x14ac:dyDescent="0.3">
      <c r="A198" s="1">
        <v>2016</v>
      </c>
      <c r="B198" s="1">
        <v>5</v>
      </c>
      <c r="C198" s="2">
        <v>0.621719236044179</v>
      </c>
      <c r="D198" s="2">
        <v>0.19002703338028501</v>
      </c>
      <c r="E198" s="2">
        <v>0.32555170963638003</v>
      </c>
      <c r="F198" s="2">
        <v>0.105874913050315</v>
      </c>
      <c r="G198" s="2">
        <v>2.6557997719870802E-4</v>
      </c>
      <c r="H198" s="2">
        <v>0</v>
      </c>
      <c r="I198" s="2">
        <v>0</v>
      </c>
    </row>
    <row r="199" spans="1:9" x14ac:dyDescent="0.3">
      <c r="A199" s="1">
        <v>2016</v>
      </c>
      <c r="B199" s="1">
        <v>6</v>
      </c>
      <c r="C199" s="2">
        <v>0.65444920558243702</v>
      </c>
      <c r="D199" s="2">
        <v>0.19002703338028501</v>
      </c>
      <c r="E199" s="2">
        <v>0.32645932409064099</v>
      </c>
      <c r="F199" s="2">
        <v>0.13796284811151099</v>
      </c>
      <c r="G199" s="2">
        <v>0</v>
      </c>
      <c r="H199" s="2">
        <v>0</v>
      </c>
      <c r="I199" s="2">
        <v>0</v>
      </c>
    </row>
    <row r="200" spans="1:9" x14ac:dyDescent="0.3">
      <c r="A200" s="1">
        <v>2016</v>
      </c>
      <c r="B200" s="1">
        <v>7</v>
      </c>
      <c r="C200" s="2">
        <v>0.681125607637452</v>
      </c>
      <c r="D200" s="2">
        <v>0.19002703338028501</v>
      </c>
      <c r="E200" s="2">
        <v>0.32741036967859499</v>
      </c>
      <c r="F200" s="2">
        <v>0.163688204578571</v>
      </c>
      <c r="G200" s="2">
        <v>0</v>
      </c>
      <c r="H200" s="2">
        <v>1.11022302462516E-16</v>
      </c>
      <c r="I200" s="2">
        <v>0</v>
      </c>
    </row>
    <row r="201" spans="1:9" x14ac:dyDescent="0.3">
      <c r="A201" s="1">
        <v>2016</v>
      </c>
      <c r="B201" s="1">
        <v>8</v>
      </c>
      <c r="C201" s="2">
        <v>0.68426732535726398</v>
      </c>
      <c r="D201" s="2">
        <v>0.19002703338028501</v>
      </c>
      <c r="E201" s="2">
        <v>0.32845203976943199</v>
      </c>
      <c r="F201" s="2">
        <v>0.16578825220754601</v>
      </c>
      <c r="G201" s="2">
        <v>0</v>
      </c>
      <c r="H201" s="2">
        <v>1.11022302462516E-16</v>
      </c>
      <c r="I201" s="2">
        <v>0</v>
      </c>
    </row>
    <row r="202" spans="1:9" x14ac:dyDescent="0.3">
      <c r="A202" s="1">
        <v>2016</v>
      </c>
      <c r="B202" s="1">
        <v>9</v>
      </c>
      <c r="C202" s="2">
        <v>0.66063704615310104</v>
      </c>
      <c r="D202" s="2">
        <v>0.19002703338028501</v>
      </c>
      <c r="E202" s="2">
        <v>0.32949178094172998</v>
      </c>
      <c r="F202" s="2">
        <v>0.14111823183108599</v>
      </c>
      <c r="G202" s="2">
        <v>0</v>
      </c>
      <c r="H202" s="2">
        <v>-1.11022302462516E-16</v>
      </c>
      <c r="I202" s="2">
        <v>0</v>
      </c>
    </row>
    <row r="203" spans="1:9" x14ac:dyDescent="0.3">
      <c r="A203" s="1">
        <v>2016</v>
      </c>
      <c r="B203" s="1">
        <v>10</v>
      </c>
      <c r="C203" s="2">
        <v>0.62227128642432905</v>
      </c>
      <c r="D203" s="2">
        <v>0.19002703338028501</v>
      </c>
      <c r="E203" s="2">
        <v>0.33042725193399902</v>
      </c>
      <c r="F203" s="2">
        <v>0.101005510201771</v>
      </c>
      <c r="G203" s="2">
        <v>8.1149090827330704E-4</v>
      </c>
      <c r="H203" s="2">
        <v>1.11022302462516E-16</v>
      </c>
      <c r="I203" s="2">
        <v>0</v>
      </c>
    </row>
    <row r="204" spans="1:9" x14ac:dyDescent="0.3">
      <c r="A204" s="1">
        <v>2016</v>
      </c>
      <c r="B204" s="1">
        <v>11</v>
      </c>
      <c r="C204" s="2">
        <v>0.56660408544019103</v>
      </c>
      <c r="D204" s="2">
        <v>0.19002703338028501</v>
      </c>
      <c r="E204" s="2">
        <v>0.33127638389467501</v>
      </c>
      <c r="F204" s="2">
        <v>3.9671476323741101E-2</v>
      </c>
      <c r="G204" s="2">
        <v>5.6291918414904602E-3</v>
      </c>
      <c r="H204" s="2">
        <v>1.11022302462516E-16</v>
      </c>
      <c r="I204" s="2">
        <v>0</v>
      </c>
    </row>
    <row r="205" spans="1:9" x14ac:dyDescent="0.3">
      <c r="A205" s="1">
        <v>2016</v>
      </c>
      <c r="B205" s="1">
        <v>12</v>
      </c>
      <c r="C205" s="2">
        <v>0.56109656730898705</v>
      </c>
      <c r="D205" s="2">
        <v>0.19002703338028501</v>
      </c>
      <c r="E205" s="2">
        <v>0.33204014628765999</v>
      </c>
      <c r="F205" s="2">
        <v>2.16513689469593E-2</v>
      </c>
      <c r="G205" s="2">
        <v>1.7378018694083099E-2</v>
      </c>
      <c r="H205" s="2">
        <v>0</v>
      </c>
      <c r="I205" s="2">
        <v>0</v>
      </c>
    </row>
    <row r="206" spans="1:9" x14ac:dyDescent="0.3">
      <c r="A206" s="1">
        <v>2017</v>
      </c>
      <c r="B206" s="1">
        <v>1</v>
      </c>
      <c r="C206" s="2">
        <v>0.56321445607547804</v>
      </c>
      <c r="D206" s="2">
        <v>0.19002703338028501</v>
      </c>
      <c r="E206" s="2">
        <v>0.33285221756311401</v>
      </c>
      <c r="F206" s="2">
        <v>1.32612723363148E-2</v>
      </c>
      <c r="G206" s="2">
        <v>2.7073932795763402E-2</v>
      </c>
      <c r="H206" s="2">
        <v>2.2204460492503101E-16</v>
      </c>
      <c r="I206" s="2">
        <v>0</v>
      </c>
    </row>
    <row r="207" spans="1:9" x14ac:dyDescent="0.3">
      <c r="A207" s="1">
        <v>2017</v>
      </c>
      <c r="B207" s="1">
        <v>2</v>
      </c>
      <c r="C207" s="2">
        <v>0.55827924011564301</v>
      </c>
      <c r="D207" s="2">
        <v>0.19002703338028501</v>
      </c>
      <c r="E207" s="2">
        <v>0.333748171691373</v>
      </c>
      <c r="F207" s="2">
        <v>1.7796001168694699E-2</v>
      </c>
      <c r="G207" s="2">
        <v>1.6708033875290299E-2</v>
      </c>
      <c r="H207" s="2">
        <v>1.11022302462516E-16</v>
      </c>
      <c r="I207" s="2">
        <v>0</v>
      </c>
    </row>
    <row r="208" spans="1:9" x14ac:dyDescent="0.3">
      <c r="A208" s="1">
        <v>2017</v>
      </c>
      <c r="B208" s="1">
        <v>3</v>
      </c>
      <c r="C208" s="2">
        <v>0.567290660868915</v>
      </c>
      <c r="D208" s="2">
        <v>0.19002703338028501</v>
      </c>
      <c r="E208" s="2">
        <v>0.33460484479984498</v>
      </c>
      <c r="F208" s="2">
        <v>3.2797788781904799E-2</v>
      </c>
      <c r="G208" s="2">
        <v>9.8609939068797694E-3</v>
      </c>
      <c r="H208" s="2">
        <v>1.11022302462516E-16</v>
      </c>
      <c r="I208" s="2">
        <v>0</v>
      </c>
    </row>
    <row r="209" spans="1:9" x14ac:dyDescent="0.3">
      <c r="A209" s="1">
        <v>2017</v>
      </c>
      <c r="B209" s="1">
        <v>4</v>
      </c>
      <c r="C209" s="2">
        <v>0.585825830426143</v>
      </c>
      <c r="D209" s="2">
        <v>0.19002703338028501</v>
      </c>
      <c r="E209" s="2">
        <v>0.33555691497128398</v>
      </c>
      <c r="F209" s="2">
        <v>5.7911570350199802E-2</v>
      </c>
      <c r="G209" s="2">
        <v>2.3303117243741399E-3</v>
      </c>
      <c r="H209" s="2">
        <v>1.11022302462516E-16</v>
      </c>
      <c r="I209" s="2">
        <v>0</v>
      </c>
    </row>
    <row r="210" spans="1:9" x14ac:dyDescent="0.3">
      <c r="A210" s="1">
        <v>2017</v>
      </c>
      <c r="B210" s="1">
        <v>5</v>
      </c>
      <c r="C210" s="2">
        <v>0.63261312225021005</v>
      </c>
      <c r="D210" s="2">
        <v>0.19002703338028501</v>
      </c>
      <c r="E210" s="2">
        <v>0.33644559584241202</v>
      </c>
      <c r="F210" s="2">
        <v>0.105874913050315</v>
      </c>
      <c r="G210" s="2">
        <v>2.6557997719870802E-4</v>
      </c>
      <c r="H210" s="2">
        <v>1.11022302462516E-16</v>
      </c>
      <c r="I210" s="2">
        <v>0</v>
      </c>
    </row>
    <row r="211" spans="1:9" x14ac:dyDescent="0.3">
      <c r="A211" s="1">
        <v>2017</v>
      </c>
      <c r="B211" s="1">
        <v>6</v>
      </c>
      <c r="C211" s="2">
        <v>0.66533169069109499</v>
      </c>
      <c r="D211" s="2">
        <v>0.19002703338028501</v>
      </c>
      <c r="E211" s="2">
        <v>0.33734180919929901</v>
      </c>
      <c r="F211" s="2">
        <v>0.13796284811151099</v>
      </c>
      <c r="G211" s="2">
        <v>0</v>
      </c>
      <c r="H211" s="2">
        <v>0</v>
      </c>
      <c r="I211" s="2">
        <v>0</v>
      </c>
    </row>
    <row r="212" spans="1:9" x14ac:dyDescent="0.3">
      <c r="A212" s="1">
        <v>2017</v>
      </c>
      <c r="B212" s="1">
        <v>7</v>
      </c>
      <c r="C212" s="2">
        <v>0.69192646530172797</v>
      </c>
      <c r="D212" s="2">
        <v>0.19002703338028501</v>
      </c>
      <c r="E212" s="2">
        <v>0.33821122734287101</v>
      </c>
      <c r="F212" s="2">
        <v>0.163688204578571</v>
      </c>
      <c r="G212" s="2">
        <v>0</v>
      </c>
      <c r="H212" s="2">
        <v>2.2204460492503101E-16</v>
      </c>
      <c r="I212" s="2">
        <v>0</v>
      </c>
    </row>
    <row r="213" spans="1:9" x14ac:dyDescent="0.3">
      <c r="A213" s="1">
        <v>2017</v>
      </c>
      <c r="B213" s="1">
        <v>8</v>
      </c>
      <c r="C213" s="2">
        <v>0.69493600145661805</v>
      </c>
      <c r="D213" s="2">
        <v>0.19002703338028501</v>
      </c>
      <c r="E213" s="2">
        <v>0.339120715868787</v>
      </c>
      <c r="F213" s="2">
        <v>0.16578825220754601</v>
      </c>
      <c r="G213" s="2">
        <v>0</v>
      </c>
      <c r="H213" s="2">
        <v>0</v>
      </c>
      <c r="I213" s="2">
        <v>0</v>
      </c>
    </row>
    <row r="214" spans="1:9" x14ac:dyDescent="0.3">
      <c r="A214" s="1">
        <v>2017</v>
      </c>
      <c r="B214" s="1">
        <v>9</v>
      </c>
      <c r="C214" s="2">
        <v>0.671134418525135</v>
      </c>
      <c r="D214" s="2">
        <v>0.19002703338028501</v>
      </c>
      <c r="E214" s="2">
        <v>0.339989153313764</v>
      </c>
      <c r="F214" s="2">
        <v>0.14111823183108599</v>
      </c>
      <c r="G214" s="2">
        <v>0</v>
      </c>
      <c r="H214" s="2">
        <v>-1.11022302462516E-16</v>
      </c>
      <c r="I214" s="2">
        <v>0</v>
      </c>
    </row>
    <row r="215" spans="1:9" x14ac:dyDescent="0.3">
      <c r="A215" s="1">
        <v>2017</v>
      </c>
      <c r="B215" s="1">
        <v>10</v>
      </c>
      <c r="C215" s="2">
        <v>0.63257102769612905</v>
      </c>
      <c r="D215" s="2">
        <v>0.19002703338028501</v>
      </c>
      <c r="E215" s="2">
        <v>0.34072699320580002</v>
      </c>
      <c r="F215" s="2">
        <v>0.101005510201771</v>
      </c>
      <c r="G215" s="2">
        <v>8.1149090827330704E-4</v>
      </c>
      <c r="H215" s="2">
        <v>0</v>
      </c>
      <c r="I215" s="2">
        <v>0</v>
      </c>
    </row>
    <row r="216" spans="1:9" x14ac:dyDescent="0.3">
      <c r="A216" s="1">
        <v>2017</v>
      </c>
      <c r="B216" s="1">
        <v>11</v>
      </c>
      <c r="C216" s="2">
        <v>0.57667323980373997</v>
      </c>
      <c r="D216" s="2">
        <v>0.19002703338028501</v>
      </c>
      <c r="E216" s="2">
        <v>0.341345538258223</v>
      </c>
      <c r="F216" s="2">
        <v>3.9671476323741101E-2</v>
      </c>
      <c r="G216" s="2">
        <v>5.6291918414904602E-3</v>
      </c>
      <c r="H216" s="2">
        <v>1.11022302462516E-16</v>
      </c>
      <c r="I216" s="2">
        <v>0</v>
      </c>
    </row>
    <row r="217" spans="1:9" x14ac:dyDescent="0.3">
      <c r="A217" s="1">
        <v>2017</v>
      </c>
      <c r="B217" s="1">
        <v>12</v>
      </c>
      <c r="C217" s="2">
        <v>0.57092693961773999</v>
      </c>
      <c r="D217" s="2">
        <v>0.19002703338028501</v>
      </c>
      <c r="E217" s="2">
        <v>0.34187051859641199</v>
      </c>
      <c r="F217" s="2">
        <v>2.16513689469593E-2</v>
      </c>
      <c r="G217" s="2">
        <v>1.7378018694083099E-2</v>
      </c>
      <c r="H217" s="2">
        <v>0</v>
      </c>
      <c r="I217" s="2">
        <v>0</v>
      </c>
    </row>
    <row r="218" spans="1:9" x14ac:dyDescent="0.3">
      <c r="A218" s="1">
        <v>2018</v>
      </c>
      <c r="B218" s="1">
        <v>1</v>
      </c>
      <c r="C218" s="2">
        <v>0.57279311902365004</v>
      </c>
      <c r="D218" s="2">
        <v>0.19002703338028501</v>
      </c>
      <c r="E218" s="2">
        <v>0.34243088051128601</v>
      </c>
      <c r="F218" s="2">
        <v>1.32612723363148E-2</v>
      </c>
      <c r="G218" s="2">
        <v>2.7073932795763402E-2</v>
      </c>
      <c r="H218" s="2">
        <v>1.11022302462516E-16</v>
      </c>
      <c r="I218" s="2">
        <v>0</v>
      </c>
    </row>
    <row r="219" spans="1:9" x14ac:dyDescent="0.3">
      <c r="A219" s="1">
        <v>2018</v>
      </c>
      <c r="B219" s="1">
        <v>2</v>
      </c>
      <c r="C219" s="2">
        <v>0.56760958806283401</v>
      </c>
      <c r="D219" s="2">
        <v>0.19002703338028501</v>
      </c>
      <c r="E219" s="2">
        <v>0.34307851963856401</v>
      </c>
      <c r="F219" s="2">
        <v>1.7796001168694699E-2</v>
      </c>
      <c r="G219" s="2">
        <v>1.6708033875290299E-2</v>
      </c>
      <c r="H219" s="2">
        <v>1.11022302462516E-16</v>
      </c>
      <c r="I219" s="2">
        <v>0</v>
      </c>
    </row>
    <row r="220" spans="1:9" x14ac:dyDescent="0.3">
      <c r="A220" s="1">
        <v>2018</v>
      </c>
      <c r="B220" s="1">
        <v>3</v>
      </c>
      <c r="C220" s="2">
        <v>0.57639731160327501</v>
      </c>
      <c r="D220" s="2">
        <v>0.19002703338028501</v>
      </c>
      <c r="E220" s="2">
        <v>0.34371149553420499</v>
      </c>
      <c r="F220" s="2">
        <v>3.2797788781904799E-2</v>
      </c>
      <c r="G220" s="2">
        <v>9.8609939068797694E-3</v>
      </c>
      <c r="H220" s="2">
        <v>0</v>
      </c>
      <c r="I220" s="2">
        <v>0</v>
      </c>
    </row>
    <row r="221" spans="1:9" x14ac:dyDescent="0.3">
      <c r="A221" s="1">
        <v>2018</v>
      </c>
      <c r="B221" s="1">
        <v>4</v>
      </c>
      <c r="C221" s="2">
        <v>0.59468019882308198</v>
      </c>
      <c r="D221" s="2">
        <v>0.19002703338028501</v>
      </c>
      <c r="E221" s="2">
        <v>0.34441128336822302</v>
      </c>
      <c r="F221" s="2">
        <v>5.7911570350199802E-2</v>
      </c>
      <c r="G221" s="2">
        <v>2.3303117243741399E-3</v>
      </c>
      <c r="H221" s="2">
        <v>1.11022302462516E-16</v>
      </c>
      <c r="I221" s="2">
        <v>0</v>
      </c>
    </row>
    <row r="222" spans="1:9" x14ac:dyDescent="0.3">
      <c r="A222" s="1">
        <v>2018</v>
      </c>
      <c r="B222" s="1">
        <v>5</v>
      </c>
      <c r="C222" s="2">
        <v>0.64121205915356205</v>
      </c>
      <c r="D222" s="2">
        <v>0.19002703338028501</v>
      </c>
      <c r="E222" s="2">
        <v>0.34504453274576302</v>
      </c>
      <c r="F222" s="2">
        <v>0.105874913050315</v>
      </c>
      <c r="G222" s="2">
        <v>2.6557997719870802E-4</v>
      </c>
      <c r="H222" s="2">
        <v>1.11022302462516E-16</v>
      </c>
      <c r="I222" s="2">
        <v>0</v>
      </c>
    </row>
    <row r="223" spans="1:9" x14ac:dyDescent="0.3">
      <c r="A223" s="1">
        <v>2018</v>
      </c>
      <c r="B223" s="1">
        <v>6</v>
      </c>
      <c r="C223" s="2">
        <v>0.67364154724874603</v>
      </c>
      <c r="D223" s="2">
        <v>0.19002703338028501</v>
      </c>
      <c r="E223" s="2">
        <v>0.345651665756949</v>
      </c>
      <c r="F223" s="2">
        <v>0.13796284811151099</v>
      </c>
      <c r="G223" s="2">
        <v>0</v>
      </c>
      <c r="H223" s="2">
        <v>0</v>
      </c>
      <c r="I223" s="2">
        <v>0</v>
      </c>
    </row>
    <row r="224" spans="1:9" x14ac:dyDescent="0.3">
      <c r="A224" s="1">
        <v>2018</v>
      </c>
      <c r="B224" s="1">
        <v>7</v>
      </c>
      <c r="C224" s="2">
        <v>0.699917812033235</v>
      </c>
      <c r="D224" s="2">
        <v>0.19002703338028501</v>
      </c>
      <c r="E224" s="2">
        <v>0.34620257407437799</v>
      </c>
      <c r="F224" s="2">
        <v>0.163688204578571</v>
      </c>
      <c r="G224" s="2">
        <v>0</v>
      </c>
      <c r="H224" s="2">
        <v>0</v>
      </c>
      <c r="I224" s="2">
        <v>0</v>
      </c>
    </row>
    <row r="225" spans="1:9" x14ac:dyDescent="0.3">
      <c r="A225" s="1">
        <v>2018</v>
      </c>
      <c r="B225" s="1">
        <v>8</v>
      </c>
      <c r="C225" s="2">
        <v>0.70256486086313197</v>
      </c>
      <c r="D225" s="2">
        <v>0.19002703338028501</v>
      </c>
      <c r="E225" s="2">
        <v>0.34674957527529998</v>
      </c>
      <c r="F225" s="2">
        <v>0.16578825220754601</v>
      </c>
      <c r="G225" s="2">
        <v>0</v>
      </c>
      <c r="H225" s="2">
        <v>1.11022302462516E-16</v>
      </c>
      <c r="I225" s="2">
        <v>0</v>
      </c>
    </row>
    <row r="226" spans="1:9" x14ac:dyDescent="0.3">
      <c r="A226" s="1">
        <v>2018</v>
      </c>
      <c r="B226" s="1">
        <v>9</v>
      </c>
      <c r="C226" s="2">
        <v>0.67845963833923195</v>
      </c>
      <c r="D226" s="2">
        <v>0.19002703338028501</v>
      </c>
      <c r="E226" s="2">
        <v>0.34731437312786101</v>
      </c>
      <c r="F226" s="2">
        <v>0.14111823183108599</v>
      </c>
      <c r="G226" s="2">
        <v>0</v>
      </c>
      <c r="H226" s="2">
        <v>0</v>
      </c>
      <c r="I226" s="2">
        <v>0</v>
      </c>
    </row>
    <row r="227" spans="1:9" x14ac:dyDescent="0.3">
      <c r="A227" s="1">
        <v>2018</v>
      </c>
      <c r="B227" s="1">
        <v>10</v>
      </c>
      <c r="C227" s="2">
        <v>0.63976591565841001</v>
      </c>
      <c r="D227" s="2">
        <v>0.19002703338028501</v>
      </c>
      <c r="E227" s="2">
        <v>0.34792188116808098</v>
      </c>
      <c r="F227" s="2">
        <v>0.101005510201771</v>
      </c>
      <c r="G227" s="2">
        <v>8.1149090827330704E-4</v>
      </c>
      <c r="H227" s="2">
        <v>0</v>
      </c>
      <c r="I227" s="2">
        <v>0</v>
      </c>
    </row>
    <row r="228" spans="1:9" x14ac:dyDescent="0.3">
      <c r="A228" s="1">
        <v>2018</v>
      </c>
      <c r="B228" s="1">
        <v>11</v>
      </c>
      <c r="C228" s="2">
        <v>0.58396770067756698</v>
      </c>
      <c r="D228" s="2">
        <v>0.19002703338028501</v>
      </c>
      <c r="E228" s="2">
        <v>0.34863999913205002</v>
      </c>
      <c r="F228" s="2">
        <v>3.9671476323741101E-2</v>
      </c>
      <c r="G228" s="2">
        <v>5.6291918414904602E-3</v>
      </c>
      <c r="H228" s="2">
        <v>1.11022302462516E-16</v>
      </c>
      <c r="I228" s="2">
        <v>0</v>
      </c>
    </row>
    <row r="229" spans="1:9" x14ac:dyDescent="0.3">
      <c r="A229" s="1">
        <v>2018</v>
      </c>
      <c r="B229" s="1">
        <v>12</v>
      </c>
      <c r="C229" s="2">
        <v>0.57843831706247795</v>
      </c>
      <c r="D229" s="2">
        <v>0.19002703338028501</v>
      </c>
      <c r="E229" s="2">
        <v>0.34938189604115</v>
      </c>
      <c r="F229" s="2">
        <v>2.16513689469593E-2</v>
      </c>
      <c r="G229" s="2">
        <v>1.7378018694083099E-2</v>
      </c>
      <c r="H229" s="2">
        <v>1.11022302462516E-16</v>
      </c>
      <c r="I229" s="2">
        <v>0</v>
      </c>
    </row>
    <row r="230" spans="1:9" x14ac:dyDescent="0.3">
      <c r="A230" s="1">
        <v>2019</v>
      </c>
      <c r="B230" s="1">
        <v>1</v>
      </c>
      <c r="C230" s="2">
        <v>0.58050018781907997</v>
      </c>
      <c r="D230" s="2">
        <v>0.19002703338028501</v>
      </c>
      <c r="E230" s="2">
        <v>0.35013794930671699</v>
      </c>
      <c r="F230" s="2">
        <v>1.32612723363148E-2</v>
      </c>
      <c r="G230" s="2">
        <v>2.7073932795763402E-2</v>
      </c>
      <c r="H230" s="2">
        <v>1.11022302462516E-16</v>
      </c>
      <c r="I230" s="2">
        <v>0</v>
      </c>
    </row>
    <row r="231" spans="1:9" x14ac:dyDescent="0.3">
      <c r="A231" s="1">
        <v>2019</v>
      </c>
      <c r="B231" s="1">
        <v>2</v>
      </c>
      <c r="C231" s="2">
        <v>0.57536721375339595</v>
      </c>
      <c r="D231" s="2">
        <v>0.19002703338028501</v>
      </c>
      <c r="E231" s="2">
        <v>0.35083614532912499</v>
      </c>
      <c r="F231" s="2">
        <v>1.7796001168694699E-2</v>
      </c>
      <c r="G231" s="2">
        <v>1.6708033875290299E-2</v>
      </c>
      <c r="H231" s="2">
        <v>1.11022302462516E-16</v>
      </c>
      <c r="I231" s="2">
        <v>0</v>
      </c>
    </row>
    <row r="232" spans="1:9" x14ac:dyDescent="0.3">
      <c r="A232" s="1">
        <v>2019</v>
      </c>
      <c r="B232" s="1">
        <v>3</v>
      </c>
      <c r="C232" s="2">
        <v>0.58410529083457696</v>
      </c>
      <c r="D232" s="2">
        <v>0.19002703338028501</v>
      </c>
      <c r="E232" s="2">
        <v>0.351419474765508</v>
      </c>
      <c r="F232" s="2">
        <v>3.2797788781904799E-2</v>
      </c>
      <c r="G232" s="2">
        <v>9.8609939068797694E-3</v>
      </c>
      <c r="H232" s="2">
        <v>1.11022302462516E-16</v>
      </c>
      <c r="I232" s="2">
        <v>0</v>
      </c>
    </row>
    <row r="233" spans="1:9" x14ac:dyDescent="0.3">
      <c r="A233" s="1">
        <v>2019</v>
      </c>
      <c r="B233" s="1">
        <v>4</v>
      </c>
      <c r="C233" s="2">
        <v>0.60229666241813196</v>
      </c>
      <c r="D233" s="2">
        <v>0.19002703338028501</v>
      </c>
      <c r="E233" s="2">
        <v>0.35202774696327199</v>
      </c>
      <c r="F233" s="2">
        <v>5.7911570350199802E-2</v>
      </c>
      <c r="G233" s="2">
        <v>2.3303117243741399E-3</v>
      </c>
      <c r="H233" s="2">
        <v>1.11022302462516E-16</v>
      </c>
      <c r="I233" s="2">
        <v>0</v>
      </c>
    </row>
    <row r="234" spans="1:9" x14ac:dyDescent="0.3">
      <c r="A234" s="1">
        <v>2019</v>
      </c>
      <c r="B234" s="1">
        <v>5</v>
      </c>
      <c r="C234" s="2">
        <v>0.64876087022991202</v>
      </c>
      <c r="D234" s="2">
        <v>0.19002703338028501</v>
      </c>
      <c r="E234" s="2">
        <v>0.35259334382211299</v>
      </c>
      <c r="F234" s="2">
        <v>0.105874913050315</v>
      </c>
      <c r="G234" s="2">
        <v>2.6557997719870802E-4</v>
      </c>
      <c r="H234" s="2">
        <v>1.11022302462516E-16</v>
      </c>
      <c r="I234" s="2">
        <v>0</v>
      </c>
    </row>
    <row r="235" spans="1:9" x14ac:dyDescent="0.3">
      <c r="A235" s="1">
        <v>2019</v>
      </c>
      <c r="B235" s="1">
        <v>6</v>
      </c>
      <c r="C235" s="2">
        <v>0.68115890409981805</v>
      </c>
      <c r="D235" s="2">
        <v>0.19002703338028501</v>
      </c>
      <c r="E235" s="2">
        <v>0.35316902260802202</v>
      </c>
      <c r="F235" s="2">
        <v>0.13796284811151099</v>
      </c>
      <c r="G235" s="2">
        <v>0</v>
      </c>
      <c r="H235" s="2">
        <v>0</v>
      </c>
      <c r="I235" s="2">
        <v>0</v>
      </c>
    </row>
    <row r="236" spans="1:9" x14ac:dyDescent="0.3">
      <c r="A236" s="1">
        <v>2019</v>
      </c>
      <c r="B236" s="1">
        <v>7</v>
      </c>
      <c r="C236" s="2">
        <v>0.70744710283084</v>
      </c>
      <c r="D236" s="2">
        <v>0.19002703338028501</v>
      </c>
      <c r="E236" s="2">
        <v>0.35373186487198399</v>
      </c>
      <c r="F236" s="2">
        <v>0.163688204578571</v>
      </c>
      <c r="G236" s="2">
        <v>0</v>
      </c>
      <c r="H236" s="2">
        <v>2.2204460492503101E-16</v>
      </c>
      <c r="I236" s="2">
        <v>0</v>
      </c>
    </row>
    <row r="237" spans="1:9" x14ac:dyDescent="0.3">
      <c r="A237" s="1">
        <v>2019</v>
      </c>
      <c r="B237" s="1">
        <v>8</v>
      </c>
      <c r="C237" s="2">
        <v>0.710133458262589</v>
      </c>
      <c r="D237" s="2">
        <v>0.19002703338028501</v>
      </c>
      <c r="E237" s="2">
        <v>0.35431817267475801</v>
      </c>
      <c r="F237" s="2">
        <v>0.16578825220754601</v>
      </c>
      <c r="G237" s="2">
        <v>0</v>
      </c>
      <c r="H237" s="2">
        <v>0</v>
      </c>
      <c r="I237" s="2">
        <v>0</v>
      </c>
    </row>
    <row r="238" spans="1:9" x14ac:dyDescent="0.3">
      <c r="A238" s="1">
        <v>2019</v>
      </c>
      <c r="B238" s="1">
        <v>9</v>
      </c>
      <c r="C238" s="2">
        <v>0.68598994334281604</v>
      </c>
      <c r="D238" s="2">
        <v>0.19002703338028501</v>
      </c>
      <c r="E238" s="2">
        <v>0.35484467813144499</v>
      </c>
      <c r="F238" s="2">
        <v>0.14111823183108599</v>
      </c>
      <c r="G238" s="2">
        <v>0</v>
      </c>
      <c r="H238" s="2">
        <v>0</v>
      </c>
      <c r="I238" s="2">
        <v>0</v>
      </c>
    </row>
    <row r="239" spans="1:9" x14ac:dyDescent="0.3">
      <c r="A239" s="1">
        <v>2019</v>
      </c>
      <c r="B239" s="1">
        <v>10</v>
      </c>
      <c r="C239" s="2">
        <v>0.64706566964983103</v>
      </c>
      <c r="D239" s="2">
        <v>0.19002703338028501</v>
      </c>
      <c r="E239" s="2">
        <v>0.355221635159502</v>
      </c>
      <c r="F239" s="2">
        <v>0.101005510201771</v>
      </c>
      <c r="G239" s="2">
        <v>8.1149090827330704E-4</v>
      </c>
      <c r="H239" s="2">
        <v>1.11022302462516E-16</v>
      </c>
      <c r="I239" s="2">
        <v>0</v>
      </c>
    </row>
    <row r="240" spans="1:9" x14ac:dyDescent="0.3">
      <c r="A240" s="1">
        <v>2019</v>
      </c>
      <c r="B240" s="1">
        <v>11</v>
      </c>
      <c r="C240" s="2">
        <v>0.59076598075990705</v>
      </c>
      <c r="D240" s="2">
        <v>0.19002703338028501</v>
      </c>
      <c r="E240" s="2">
        <v>0.35543827921439097</v>
      </c>
      <c r="F240" s="2">
        <v>3.9671476323741101E-2</v>
      </c>
      <c r="G240" s="2">
        <v>5.6291918414904602E-3</v>
      </c>
      <c r="H240" s="2">
        <v>-1.11022302462516E-16</v>
      </c>
      <c r="I240" s="2">
        <v>0</v>
      </c>
    </row>
    <row r="241" spans="1:9" x14ac:dyDescent="0.3">
      <c r="A241" s="1">
        <v>2019</v>
      </c>
      <c r="B241" s="1">
        <v>12</v>
      </c>
      <c r="C241" s="2">
        <v>0.58465858620428601</v>
      </c>
      <c r="D241" s="2">
        <v>0.19002703338028501</v>
      </c>
      <c r="E241" s="2">
        <v>0.35560216518295801</v>
      </c>
      <c r="F241" s="2">
        <v>2.16513689469593E-2</v>
      </c>
      <c r="G241" s="2">
        <v>1.7378018694083099E-2</v>
      </c>
      <c r="H241" s="2">
        <v>0</v>
      </c>
      <c r="I241" s="2">
        <v>0</v>
      </c>
    </row>
    <row r="242" spans="1:9" x14ac:dyDescent="0.3">
      <c r="A242" s="1">
        <v>2020</v>
      </c>
      <c r="B242" s="1">
        <v>1</v>
      </c>
      <c r="C242" s="2">
        <v>0.58625226277642095</v>
      </c>
      <c r="D242" s="2">
        <v>0.19002703338028501</v>
      </c>
      <c r="E242" s="2">
        <v>0.35589002426405703</v>
      </c>
      <c r="F242" s="2">
        <v>1.32612723363148E-2</v>
      </c>
      <c r="G242" s="2">
        <v>2.7073932795763402E-2</v>
      </c>
      <c r="H242" s="2">
        <v>1.11022302462516E-16</v>
      </c>
      <c r="I242" s="2">
        <v>0</v>
      </c>
    </row>
    <row r="243" spans="1:9" x14ac:dyDescent="0.3">
      <c r="A243" s="1">
        <v>2020</v>
      </c>
      <c r="B243" s="1">
        <v>2</v>
      </c>
      <c r="C243" s="2">
        <v>0.58094244433642706</v>
      </c>
      <c r="D243" s="2">
        <v>0.19002703338028501</v>
      </c>
      <c r="E243" s="2">
        <v>0.35641137591215599</v>
      </c>
      <c r="F243" s="2">
        <v>1.7796001168694699E-2</v>
      </c>
      <c r="G243" s="2">
        <v>1.6708033875290299E-2</v>
      </c>
      <c r="H243" s="2">
        <v>1.11022302462516E-16</v>
      </c>
      <c r="I243" s="2">
        <v>0</v>
      </c>
    </row>
    <row r="244" spans="1:9" x14ac:dyDescent="0.3">
      <c r="A244" s="1">
        <v>2020</v>
      </c>
      <c r="B244" s="1">
        <v>3</v>
      </c>
      <c r="C244" s="2">
        <v>0.58970544994741203</v>
      </c>
      <c r="D244" s="2">
        <v>0.19002703338028501</v>
      </c>
      <c r="E244" s="2">
        <v>0.35701963387834201</v>
      </c>
      <c r="F244" s="2">
        <v>3.2797788781904799E-2</v>
      </c>
      <c r="G244" s="2">
        <v>9.8609939068797694E-3</v>
      </c>
      <c r="H244" s="2">
        <v>1.11022302462516E-16</v>
      </c>
      <c r="I244" s="2">
        <v>0</v>
      </c>
    </row>
    <row r="245" spans="1:9" x14ac:dyDescent="0.3">
      <c r="A245" s="1">
        <v>2020</v>
      </c>
      <c r="B245" s="1">
        <v>4</v>
      </c>
      <c r="C245" s="2">
        <v>0.60791839342806797</v>
      </c>
      <c r="D245" s="2">
        <v>0.19002703338028501</v>
      </c>
      <c r="E245" s="2">
        <v>0.35764947797320901</v>
      </c>
      <c r="F245" s="2">
        <v>5.7911570350199802E-2</v>
      </c>
      <c r="G245" s="2">
        <v>2.3303117243741399E-3</v>
      </c>
      <c r="H245" s="2">
        <v>1.11022302462516E-16</v>
      </c>
      <c r="I245" s="2">
        <v>0</v>
      </c>
    </row>
    <row r="246" spans="1:9" x14ac:dyDescent="0.3">
      <c r="A246" s="1">
        <v>2020</v>
      </c>
      <c r="B246" s="1">
        <v>5</v>
      </c>
      <c r="C246" s="2">
        <v>0.65430037335920699</v>
      </c>
      <c r="D246" s="2">
        <v>0.19002703338028501</v>
      </c>
      <c r="E246" s="2">
        <v>0.35813284695140801</v>
      </c>
      <c r="F246" s="2">
        <v>0.105874913050315</v>
      </c>
      <c r="G246" s="2">
        <v>2.6557997719870802E-4</v>
      </c>
      <c r="H246" s="2">
        <v>1.11022302462516E-16</v>
      </c>
      <c r="I246" s="2">
        <v>0</v>
      </c>
    </row>
    <row r="247" spans="1:9" x14ac:dyDescent="0.3">
      <c r="A247" s="1">
        <v>2020</v>
      </c>
      <c r="B247" s="1">
        <v>6</v>
      </c>
      <c r="C247" s="2">
        <v>0.68654402048780905</v>
      </c>
      <c r="D247" s="2">
        <v>0.19002703338028501</v>
      </c>
      <c r="E247" s="2">
        <v>0.35855413899601302</v>
      </c>
      <c r="F247" s="2">
        <v>0.13796284811151099</v>
      </c>
      <c r="G247" s="2">
        <v>0</v>
      </c>
      <c r="H247" s="2">
        <v>1.11022302462516E-16</v>
      </c>
      <c r="I247" s="2">
        <v>0</v>
      </c>
    </row>
    <row r="248" spans="1:9" x14ac:dyDescent="0.3">
      <c r="A248" s="1">
        <v>2020</v>
      </c>
      <c r="B248" s="1">
        <v>7</v>
      </c>
      <c r="C248" s="2">
        <v>0.71269136815008904</v>
      </c>
      <c r="D248" s="2">
        <v>0.19002703338028501</v>
      </c>
      <c r="E248" s="2">
        <v>0.35897613019123298</v>
      </c>
      <c r="F248" s="2">
        <v>0.163688204578571</v>
      </c>
      <c r="G248" s="2">
        <v>0</v>
      </c>
      <c r="H248" s="2">
        <v>0</v>
      </c>
      <c r="I248" s="2">
        <v>0</v>
      </c>
    </row>
    <row r="249" spans="1:9" x14ac:dyDescent="0.3">
      <c r="A249" s="1">
        <v>2020</v>
      </c>
      <c r="B249" s="1">
        <v>8</v>
      </c>
      <c r="C249" s="2">
        <v>0.71530531948202503</v>
      </c>
      <c r="D249" s="2">
        <v>0.19002703338028501</v>
      </c>
      <c r="E249" s="2">
        <v>0.35949003389419298</v>
      </c>
      <c r="F249" s="2">
        <v>0.16578825220754601</v>
      </c>
      <c r="G249" s="2">
        <v>0</v>
      </c>
      <c r="H249" s="2">
        <v>0</v>
      </c>
      <c r="I249" s="2">
        <v>0</v>
      </c>
    </row>
    <row r="250" spans="1:9" x14ac:dyDescent="0.3">
      <c r="A250" s="1">
        <v>2020</v>
      </c>
      <c r="B250" s="1">
        <v>9</v>
      </c>
      <c r="C250" s="2">
        <v>0.69117174329285103</v>
      </c>
      <c r="D250" s="2">
        <v>0.19002703338028501</v>
      </c>
      <c r="E250" s="2">
        <v>0.36002647808147997</v>
      </c>
      <c r="F250" s="2">
        <v>0.14111823183108599</v>
      </c>
      <c r="G250" s="2">
        <v>0</v>
      </c>
      <c r="H250" s="2">
        <v>0</v>
      </c>
      <c r="I250" s="2">
        <v>0</v>
      </c>
    </row>
    <row r="251" spans="1:9" x14ac:dyDescent="0.3">
      <c r="A251" s="1">
        <v>2020</v>
      </c>
      <c r="B251" s="1">
        <v>10</v>
      </c>
      <c r="C251" s="2">
        <v>0.65233010522386403</v>
      </c>
      <c r="D251" s="2">
        <v>0.19002703338028501</v>
      </c>
      <c r="E251" s="2">
        <v>0.360486070733535</v>
      </c>
      <c r="F251" s="2">
        <v>0.101005510201771</v>
      </c>
      <c r="G251" s="2">
        <v>8.1149090827330704E-4</v>
      </c>
      <c r="H251" s="2">
        <v>0</v>
      </c>
      <c r="I251" s="2">
        <v>0</v>
      </c>
    </row>
    <row r="252" spans="1:9" x14ac:dyDescent="0.3">
      <c r="A252" s="1">
        <v>2020</v>
      </c>
      <c r="B252" s="1">
        <v>11</v>
      </c>
      <c r="C252" s="2">
        <v>0.59617288603650898</v>
      </c>
      <c r="D252" s="2">
        <v>0.19002703338028501</v>
      </c>
      <c r="E252" s="2">
        <v>0.36084518449099301</v>
      </c>
      <c r="F252" s="2">
        <v>3.9671476323741101E-2</v>
      </c>
      <c r="G252" s="2">
        <v>5.6291918414904602E-3</v>
      </c>
      <c r="H252" s="2">
        <v>0</v>
      </c>
      <c r="I252" s="2">
        <v>0</v>
      </c>
    </row>
    <row r="253" spans="1:9" x14ac:dyDescent="0.3">
      <c r="A253" s="1">
        <v>2020</v>
      </c>
      <c r="B253" s="1">
        <v>12</v>
      </c>
      <c r="C253" s="2">
        <v>0.59019320727879598</v>
      </c>
      <c r="D253" s="2">
        <v>0.19002703338028501</v>
      </c>
      <c r="E253" s="2">
        <v>0.36113678625746898</v>
      </c>
      <c r="F253" s="2">
        <v>2.16513689469593E-2</v>
      </c>
      <c r="G253" s="2">
        <v>1.7378018694083099E-2</v>
      </c>
      <c r="H253" s="2">
        <v>1.11022302462516E-16</v>
      </c>
      <c r="I253" s="2">
        <v>0</v>
      </c>
    </row>
    <row r="254" spans="1:9" x14ac:dyDescent="0.3">
      <c r="A254" s="1">
        <v>2021</v>
      </c>
      <c r="B254" s="1">
        <v>1</v>
      </c>
      <c r="C254" s="2">
        <v>0.591828224216433</v>
      </c>
      <c r="D254" s="2">
        <v>0.19002703338028501</v>
      </c>
      <c r="E254" s="2">
        <v>0.36146598570407001</v>
      </c>
      <c r="F254" s="2">
        <v>1.32612723363148E-2</v>
      </c>
      <c r="G254" s="2">
        <v>2.7073932795763402E-2</v>
      </c>
      <c r="H254" s="2">
        <v>0</v>
      </c>
      <c r="I254" s="2">
        <v>0</v>
      </c>
    </row>
    <row r="255" spans="1:9" x14ac:dyDescent="0.3">
      <c r="A255" s="1">
        <v>2021</v>
      </c>
      <c r="B255" s="1">
        <v>2</v>
      </c>
      <c r="C255" s="2">
        <v>0.586416824748346</v>
      </c>
      <c r="D255" s="2">
        <v>0.19002703338028501</v>
      </c>
      <c r="E255" s="2">
        <v>0.36188575632407499</v>
      </c>
      <c r="F255" s="2">
        <v>1.7796001168694699E-2</v>
      </c>
      <c r="G255" s="2">
        <v>1.6708033875290299E-2</v>
      </c>
      <c r="H255" s="2">
        <v>0</v>
      </c>
      <c r="I255" s="2">
        <v>0</v>
      </c>
    </row>
    <row r="256" spans="1:9" x14ac:dyDescent="0.3">
      <c r="A256" s="1">
        <v>2021</v>
      </c>
      <c r="B256" s="1">
        <v>3</v>
      </c>
      <c r="C256" s="2">
        <v>0.59500059648036496</v>
      </c>
      <c r="D256" s="2">
        <v>0.19002703338028501</v>
      </c>
      <c r="E256" s="2">
        <v>0.362314780411295</v>
      </c>
      <c r="F256" s="2">
        <v>3.2797788781904799E-2</v>
      </c>
      <c r="G256" s="2">
        <v>9.8609939068797694E-3</v>
      </c>
      <c r="H256" s="2">
        <v>0</v>
      </c>
      <c r="I256" s="2">
        <v>0</v>
      </c>
    </row>
    <row r="257" spans="1:9" x14ac:dyDescent="0.3">
      <c r="A257" s="1">
        <v>2021</v>
      </c>
      <c r="B257" s="1">
        <v>4</v>
      </c>
      <c r="C257" s="2">
        <v>0.61306004173569395</v>
      </c>
      <c r="D257" s="2">
        <v>0.19002703338028501</v>
      </c>
      <c r="E257" s="2">
        <v>0.36279112628083499</v>
      </c>
      <c r="F257" s="2">
        <v>5.7911570350199802E-2</v>
      </c>
      <c r="G257" s="2">
        <v>2.3303117243741399E-3</v>
      </c>
      <c r="H257" s="2">
        <v>1.11022302462516E-16</v>
      </c>
      <c r="I257" s="2">
        <v>0</v>
      </c>
    </row>
    <row r="258" spans="1:9" x14ac:dyDescent="0.3">
      <c r="A258" s="1">
        <v>2021</v>
      </c>
      <c r="B258" s="1">
        <v>5</v>
      </c>
      <c r="C258" s="2">
        <v>0.65938142008262701</v>
      </c>
      <c r="D258" s="2">
        <v>0.19002703338028501</v>
      </c>
      <c r="E258" s="2">
        <v>0.36321389367482898</v>
      </c>
      <c r="F258" s="2">
        <v>0.105874913050315</v>
      </c>
      <c r="G258" s="2">
        <v>2.6557997719870802E-4</v>
      </c>
      <c r="H258" s="2">
        <v>0</v>
      </c>
      <c r="I258" s="2">
        <v>0</v>
      </c>
    </row>
    <row r="259" spans="1:9" x14ac:dyDescent="0.3">
      <c r="A259" s="1">
        <v>2021</v>
      </c>
      <c r="B259" s="1">
        <v>6</v>
      </c>
      <c r="C259" s="2">
        <v>0.69161621147482799</v>
      </c>
      <c r="D259" s="2">
        <v>0.19002703338028501</v>
      </c>
      <c r="E259" s="2">
        <v>0.36362632998303202</v>
      </c>
      <c r="F259" s="2">
        <v>0.13796284811151099</v>
      </c>
      <c r="G259" s="2">
        <v>0</v>
      </c>
      <c r="H259" s="2">
        <v>0</v>
      </c>
      <c r="I259" s="2">
        <v>0</v>
      </c>
    </row>
    <row r="260" spans="1:9" x14ac:dyDescent="0.3">
      <c r="A260" s="1">
        <v>2021</v>
      </c>
      <c r="B260" s="1">
        <v>7</v>
      </c>
      <c r="C260" s="2">
        <v>0.717745459540999</v>
      </c>
      <c r="D260" s="2">
        <v>0.19002703338028501</v>
      </c>
      <c r="E260" s="2">
        <v>0.36403022158214299</v>
      </c>
      <c r="F260" s="2">
        <v>0.163688204578571</v>
      </c>
      <c r="G260" s="2">
        <v>0</v>
      </c>
      <c r="H260" s="2">
        <v>0</v>
      </c>
      <c r="I260" s="2">
        <v>0</v>
      </c>
    </row>
    <row r="261" spans="1:9" x14ac:dyDescent="0.3">
      <c r="A261" s="1">
        <v>2021</v>
      </c>
      <c r="B261" s="1">
        <v>8</v>
      </c>
      <c r="C261" s="2">
        <v>0.72028882204413902</v>
      </c>
      <c r="D261" s="2">
        <v>0.19002703338028501</v>
      </c>
      <c r="E261" s="2">
        <v>0.36447353645630798</v>
      </c>
      <c r="F261" s="2">
        <v>0.16578825220754601</v>
      </c>
      <c r="G261" s="2">
        <v>0</v>
      </c>
      <c r="H261" s="2">
        <v>2.2204460492503101E-16</v>
      </c>
      <c r="I261" s="2">
        <v>0</v>
      </c>
    </row>
    <row r="262" spans="1:9" x14ac:dyDescent="0.3">
      <c r="A262" s="1">
        <v>2021</v>
      </c>
      <c r="B262" s="1">
        <v>9</v>
      </c>
      <c r="C262" s="2">
        <v>0.69607641798000497</v>
      </c>
      <c r="D262" s="2">
        <v>0.19002703338028501</v>
      </c>
      <c r="E262" s="2">
        <v>0.36493115276863403</v>
      </c>
      <c r="F262" s="2">
        <v>0.14111823183108599</v>
      </c>
      <c r="G262" s="2">
        <v>0</v>
      </c>
      <c r="H262" s="2">
        <v>-1.11022302462516E-16</v>
      </c>
      <c r="I262" s="2">
        <v>0</v>
      </c>
    </row>
    <row r="263" spans="1:9" x14ac:dyDescent="0.3">
      <c r="A263" s="1">
        <v>2021</v>
      </c>
      <c r="B263" s="1">
        <v>10</v>
      </c>
      <c r="C263" s="2">
        <v>0.657212655501347</v>
      </c>
      <c r="D263" s="2">
        <v>0.19002703338028501</v>
      </c>
      <c r="E263" s="2">
        <v>0.36536862101101802</v>
      </c>
      <c r="F263" s="2">
        <v>0.101005510201771</v>
      </c>
      <c r="G263" s="2">
        <v>8.1149090827330704E-4</v>
      </c>
      <c r="H263" s="2">
        <v>1.11022302462516E-16</v>
      </c>
      <c r="I263" s="2">
        <v>0</v>
      </c>
    </row>
    <row r="264" spans="1:9" x14ac:dyDescent="0.3">
      <c r="A264" s="1">
        <v>2021</v>
      </c>
      <c r="B264" s="1">
        <v>11</v>
      </c>
      <c r="C264" s="2">
        <v>0.60112987151846597</v>
      </c>
      <c r="D264" s="2">
        <v>0.19002703338028501</v>
      </c>
      <c r="E264" s="2">
        <v>0.36580216997295001</v>
      </c>
      <c r="F264" s="2">
        <v>3.9671476323741101E-2</v>
      </c>
      <c r="G264" s="2">
        <v>5.6291918414904602E-3</v>
      </c>
      <c r="H264" s="2">
        <v>1.11022302462516E-16</v>
      </c>
      <c r="I264" s="2">
        <v>0</v>
      </c>
    </row>
    <row r="265" spans="1:9" x14ac:dyDescent="0.3">
      <c r="A265" s="1">
        <v>2021</v>
      </c>
      <c r="B265" s="1">
        <v>12</v>
      </c>
      <c r="C265" s="2">
        <v>0.59527226914060305</v>
      </c>
      <c r="D265" s="2">
        <v>0.19002703338028501</v>
      </c>
      <c r="E265" s="2">
        <v>0.36621584811927599</v>
      </c>
      <c r="F265" s="2">
        <v>2.16513689469593E-2</v>
      </c>
      <c r="G265" s="2">
        <v>1.7378018694083099E-2</v>
      </c>
      <c r="H265" s="2">
        <v>1.11022302462516E-16</v>
      </c>
      <c r="I265" s="2">
        <v>0</v>
      </c>
    </row>
    <row r="266" spans="1:9" x14ac:dyDescent="0.3">
      <c r="A266" s="1">
        <v>2022</v>
      </c>
      <c r="B266" s="1">
        <v>1</v>
      </c>
      <c r="C266" s="2">
        <v>0.59701807079587799</v>
      </c>
      <c r="D266" s="2">
        <v>0.19002703338028501</v>
      </c>
      <c r="E266" s="2">
        <v>0.366655832283515</v>
      </c>
      <c r="F266" s="2">
        <v>1.32612723363148E-2</v>
      </c>
      <c r="G266" s="2">
        <v>2.7073932795763402E-2</v>
      </c>
      <c r="H266" s="2">
        <v>1.11022302462516E-16</v>
      </c>
      <c r="I266" s="2">
        <v>0</v>
      </c>
    </row>
    <row r="267" spans="1:9" x14ac:dyDescent="0.3">
      <c r="A267" s="1">
        <v>2022</v>
      </c>
      <c r="B267" s="1">
        <v>2</v>
      </c>
      <c r="C267" s="2">
        <v>0.59165426539967503</v>
      </c>
      <c r="D267" s="2">
        <v>0.19002703338028501</v>
      </c>
      <c r="E267" s="2">
        <v>0.36712319697540502</v>
      </c>
      <c r="F267" s="2">
        <v>1.7796001168694699E-2</v>
      </c>
      <c r="G267" s="2">
        <v>1.6708033875290299E-2</v>
      </c>
      <c r="H267" s="2">
        <v>1.11022302462516E-16</v>
      </c>
      <c r="I267" s="2">
        <v>0</v>
      </c>
    </row>
    <row r="268" spans="1:9" x14ac:dyDescent="0.3">
      <c r="A268" s="1">
        <v>2022</v>
      </c>
      <c r="B268" s="1">
        <v>3</v>
      </c>
      <c r="C268" s="2">
        <v>0.60025356848865397</v>
      </c>
      <c r="D268" s="2">
        <v>0.19002703338028501</v>
      </c>
      <c r="E268" s="2">
        <v>0.367567752419584</v>
      </c>
      <c r="F268" s="2">
        <v>3.2797788781904799E-2</v>
      </c>
      <c r="G268" s="2">
        <v>9.8609939068797694E-3</v>
      </c>
      <c r="H268" s="2">
        <v>1.11022302462516E-16</v>
      </c>
      <c r="I268" s="2">
        <v>0</v>
      </c>
    </row>
    <row r="269" spans="1:9" x14ac:dyDescent="0.3">
      <c r="A269" s="1">
        <v>2022</v>
      </c>
      <c r="B269" s="1">
        <v>4</v>
      </c>
      <c r="C269" s="2">
        <v>0.61834867430128004</v>
      </c>
      <c r="D269" s="2">
        <v>0.19002703338028501</v>
      </c>
      <c r="E269" s="2">
        <v>0.36807975884642102</v>
      </c>
      <c r="F269" s="2">
        <v>5.7911570350199802E-2</v>
      </c>
      <c r="G269" s="2">
        <v>2.3303117243741399E-3</v>
      </c>
      <c r="H269" s="2">
        <v>1.11022302462516E-16</v>
      </c>
      <c r="I269" s="2">
        <v>0</v>
      </c>
    </row>
    <row r="270" spans="1:9" x14ac:dyDescent="0.3">
      <c r="A270" s="1">
        <v>2022</v>
      </c>
      <c r="B270" s="1">
        <v>5</v>
      </c>
      <c r="C270" s="2">
        <v>0.66475566090382299</v>
      </c>
      <c r="D270" s="2">
        <v>0.19002703338028501</v>
      </c>
      <c r="E270" s="2">
        <v>0.36858813449602401</v>
      </c>
      <c r="F270" s="2">
        <v>0.105874913050315</v>
      </c>
      <c r="G270" s="2">
        <v>2.6557997719870802E-4</v>
      </c>
      <c r="H270" s="2">
        <v>0</v>
      </c>
      <c r="I270" s="2">
        <v>0</v>
      </c>
    </row>
    <row r="271" spans="1:9" x14ac:dyDescent="0.3">
      <c r="A271" s="1">
        <v>2022</v>
      </c>
      <c r="B271" s="1">
        <v>6</v>
      </c>
      <c r="C271" s="2">
        <v>0.69710022738881094</v>
      </c>
      <c r="D271" s="2">
        <v>0.19002703338028501</v>
      </c>
      <c r="E271" s="2">
        <v>0.36911034589701502</v>
      </c>
      <c r="F271" s="2">
        <v>0.13796284811151099</v>
      </c>
      <c r="G271" s="2">
        <v>0</v>
      </c>
      <c r="H271" s="2">
        <v>-1.11022302462516E-16</v>
      </c>
      <c r="I271" s="2">
        <v>0</v>
      </c>
    </row>
    <row r="272" spans="1:9" x14ac:dyDescent="0.3">
      <c r="A272" s="1">
        <v>2022</v>
      </c>
      <c r="B272" s="1">
        <v>7</v>
      </c>
      <c r="C272" s="2">
        <v>0.723309958380282</v>
      </c>
      <c r="D272" s="2">
        <v>0.19002703338028501</v>
      </c>
      <c r="E272" s="2">
        <v>0.36959472042142599</v>
      </c>
      <c r="F272" s="2">
        <v>0.163688204578571</v>
      </c>
      <c r="G272" s="2">
        <v>0</v>
      </c>
      <c r="H272" s="2">
        <v>1.11022302462516E-16</v>
      </c>
      <c r="I272" s="2">
        <v>0</v>
      </c>
    </row>
    <row r="273" spans="1:9" x14ac:dyDescent="0.3">
      <c r="A273" s="1">
        <v>2022</v>
      </c>
      <c r="B273" s="1">
        <v>8</v>
      </c>
      <c r="C273" s="2">
        <v>0.72587573314832199</v>
      </c>
      <c r="D273" s="2">
        <v>0.19002703338028501</v>
      </c>
      <c r="E273" s="2">
        <v>0.370060447560491</v>
      </c>
      <c r="F273" s="2">
        <v>0.16578825220754601</v>
      </c>
      <c r="G273" s="2">
        <v>0</v>
      </c>
      <c r="H273" s="2">
        <v>-1.11022302462516E-16</v>
      </c>
      <c r="I273" s="2">
        <v>0</v>
      </c>
    </row>
    <row r="274" spans="1:9" x14ac:dyDescent="0.3">
      <c r="A274" s="1">
        <v>2022</v>
      </c>
      <c r="B274" s="1">
        <v>9</v>
      </c>
      <c r="C274" s="2">
        <v>0.70164538890345995</v>
      </c>
      <c r="D274" s="2">
        <v>0.19002703338028501</v>
      </c>
      <c r="E274" s="2">
        <v>0.37050012369208901</v>
      </c>
      <c r="F274" s="2">
        <v>0.14111823183108599</v>
      </c>
      <c r="G274" s="2">
        <v>0</v>
      </c>
      <c r="H274" s="2">
        <v>0</v>
      </c>
      <c r="I274" s="2">
        <v>0</v>
      </c>
    </row>
    <row r="275" spans="1:9" x14ac:dyDescent="0.3">
      <c r="A275" s="1">
        <v>2022</v>
      </c>
      <c r="B275" s="1">
        <v>10</v>
      </c>
      <c r="C275" s="2">
        <v>0.66275891241266405</v>
      </c>
      <c r="D275" s="2">
        <v>0.19002703338028501</v>
      </c>
      <c r="E275" s="2">
        <v>0.37091487792233502</v>
      </c>
      <c r="F275" s="2">
        <v>0.101005510201771</v>
      </c>
      <c r="G275" s="2">
        <v>8.1149090827330704E-4</v>
      </c>
      <c r="H275" s="2">
        <v>0</v>
      </c>
      <c r="I275" s="2">
        <v>0</v>
      </c>
    </row>
    <row r="276" spans="1:9" x14ac:dyDescent="0.3">
      <c r="A276" s="1">
        <v>2022</v>
      </c>
      <c r="B276" s="1">
        <v>11</v>
      </c>
      <c r="C276" s="2">
        <v>0.60667429294702901</v>
      </c>
      <c r="D276" s="2">
        <v>0.19002703338028501</v>
      </c>
      <c r="E276" s="2">
        <v>0.37134659140151299</v>
      </c>
      <c r="F276" s="2">
        <v>3.9671476323741101E-2</v>
      </c>
      <c r="G276" s="2">
        <v>5.6291918414904602E-3</v>
      </c>
      <c r="H276" s="2">
        <v>1.11022302462516E-16</v>
      </c>
      <c r="I276" s="2">
        <v>0</v>
      </c>
    </row>
    <row r="277" spans="1:9" x14ac:dyDescent="0.3">
      <c r="A277" s="1">
        <v>2022</v>
      </c>
      <c r="B277" s="1">
        <v>12</v>
      </c>
      <c r="C277" s="2">
        <v>0.60083618319894905</v>
      </c>
      <c r="D277" s="2">
        <v>0.19002703338028501</v>
      </c>
      <c r="E277" s="2">
        <v>0.37177976217762199</v>
      </c>
      <c r="F277" s="2">
        <v>2.16513689469593E-2</v>
      </c>
      <c r="G277" s="2">
        <v>1.7378018694083099E-2</v>
      </c>
      <c r="H277" s="2">
        <v>0</v>
      </c>
      <c r="I277" s="2">
        <v>0</v>
      </c>
    </row>
    <row r="278" spans="1:9" x14ac:dyDescent="0.3">
      <c r="A278" s="1">
        <v>2023</v>
      </c>
      <c r="B278" s="1">
        <v>1</v>
      </c>
      <c r="C278" s="2">
        <v>0.60261793019635901</v>
      </c>
      <c r="D278" s="2">
        <v>0.19002703338028501</v>
      </c>
      <c r="E278" s="2">
        <v>0.37225569168399603</v>
      </c>
      <c r="F278" s="2">
        <v>1.32612723363148E-2</v>
      </c>
      <c r="G278" s="2">
        <v>2.7073932795763402E-2</v>
      </c>
      <c r="H278" s="2">
        <v>1.11022302462516E-16</v>
      </c>
      <c r="I278" s="2">
        <v>0</v>
      </c>
    </row>
    <row r="279" spans="1:9" x14ac:dyDescent="0.3">
      <c r="A279" s="1">
        <v>2023</v>
      </c>
      <c r="B279" s="1">
        <v>2</v>
      </c>
      <c r="C279" s="2">
        <v>0.597299974877328</v>
      </c>
      <c r="D279" s="2">
        <v>0.19002703338028501</v>
      </c>
      <c r="E279" s="2">
        <v>0.37276890645305799</v>
      </c>
      <c r="F279" s="2">
        <v>1.7796001168694699E-2</v>
      </c>
      <c r="G279" s="2">
        <v>1.6708033875290299E-2</v>
      </c>
      <c r="H279" s="2">
        <v>0</v>
      </c>
      <c r="I279" s="2">
        <v>0</v>
      </c>
    </row>
    <row r="280" spans="1:9" x14ac:dyDescent="0.3">
      <c r="A280" s="1">
        <v>2023</v>
      </c>
      <c r="B280" s="1">
        <v>3</v>
      </c>
      <c r="C280" s="2">
        <v>0.60594449661346295</v>
      </c>
      <c r="D280" s="2">
        <v>0.19002703338028501</v>
      </c>
      <c r="E280" s="2">
        <v>0.37325868054439298</v>
      </c>
      <c r="F280" s="2">
        <v>3.2797788781904799E-2</v>
      </c>
      <c r="G280" s="2">
        <v>9.8609939068797694E-3</v>
      </c>
      <c r="H280" s="2">
        <v>2.2204460492503101E-16</v>
      </c>
      <c r="I280" s="2">
        <v>0</v>
      </c>
    </row>
    <row r="281" spans="1:9" x14ac:dyDescent="0.3">
      <c r="A281" s="1">
        <v>2023</v>
      </c>
      <c r="B281" s="1">
        <v>4</v>
      </c>
      <c r="C281" s="2">
        <v>0.62408887638572996</v>
      </c>
      <c r="D281" s="2">
        <v>0.19002703338028501</v>
      </c>
      <c r="E281" s="2">
        <v>0.373819960930871</v>
      </c>
      <c r="F281" s="2">
        <v>5.7911570350199802E-2</v>
      </c>
      <c r="G281" s="2">
        <v>2.3303117243741399E-3</v>
      </c>
      <c r="H281" s="2">
        <v>1.11022302462516E-16</v>
      </c>
      <c r="I281" s="2">
        <v>0</v>
      </c>
    </row>
    <row r="282" spans="1:9" x14ac:dyDescent="0.3">
      <c r="A282" s="1">
        <v>2023</v>
      </c>
      <c r="B282" s="1">
        <v>5</v>
      </c>
      <c r="C282" s="2">
        <v>0.67053725934992003</v>
      </c>
      <c r="D282" s="2">
        <v>0.19002703338028501</v>
      </c>
      <c r="E282" s="2">
        <v>0.374369732942121</v>
      </c>
      <c r="F282" s="2">
        <v>0.105874913050315</v>
      </c>
      <c r="G282" s="2">
        <v>2.6557997719870802E-4</v>
      </c>
      <c r="H282" s="2">
        <v>1.11022302462516E-16</v>
      </c>
      <c r="I282" s="2">
        <v>0</v>
      </c>
    </row>
    <row r="283" spans="1:9" x14ac:dyDescent="0.3">
      <c r="A283" s="1">
        <v>2023</v>
      </c>
      <c r="B283" s="1">
        <v>6</v>
      </c>
      <c r="C283" s="2">
        <v>0.70290956627351597</v>
      </c>
      <c r="D283" s="2">
        <v>0.19002703338028501</v>
      </c>
      <c r="E283" s="2">
        <v>0.37491968478172</v>
      </c>
      <c r="F283" s="2">
        <v>0.13796284811151099</v>
      </c>
      <c r="G283" s="2">
        <v>0</v>
      </c>
      <c r="H283" s="2">
        <v>1.11022302462516E-16</v>
      </c>
      <c r="I283" s="2">
        <v>0</v>
      </c>
    </row>
    <row r="284" spans="1:9" x14ac:dyDescent="0.3">
      <c r="A284" s="1">
        <v>2023</v>
      </c>
      <c r="B284" s="1">
        <v>7</v>
      </c>
      <c r="C284" s="2">
        <v>0.72912273372141301</v>
      </c>
      <c r="D284" s="2">
        <v>0.19002703338028501</v>
      </c>
      <c r="E284" s="2">
        <v>0.375407495762557</v>
      </c>
      <c r="F284" s="2">
        <v>0.163688204578571</v>
      </c>
      <c r="G284" s="2">
        <v>0</v>
      </c>
      <c r="H284" s="2">
        <v>-1.11022302462516E-16</v>
      </c>
      <c r="I284" s="2">
        <v>0</v>
      </c>
    </row>
    <row r="285" spans="1:9" x14ac:dyDescent="0.3">
      <c r="A285" s="1">
        <v>2023</v>
      </c>
      <c r="B285" s="1">
        <v>8</v>
      </c>
      <c r="C285" s="2">
        <v>0.73166527695678196</v>
      </c>
      <c r="D285" s="2">
        <v>0.19002703338028501</v>
      </c>
      <c r="E285" s="2">
        <v>0.37584999136895098</v>
      </c>
      <c r="F285" s="2">
        <v>0.16578825220754601</v>
      </c>
      <c r="G285" s="2">
        <v>0</v>
      </c>
      <c r="H285" s="2">
        <v>0</v>
      </c>
      <c r="I285" s="2">
        <v>0</v>
      </c>
    </row>
    <row r="286" spans="1:9" x14ac:dyDescent="0.3">
      <c r="A286" s="1">
        <v>2023</v>
      </c>
      <c r="B286" s="1">
        <v>9</v>
      </c>
      <c r="C286" s="2">
        <v>0.70740826380156796</v>
      </c>
      <c r="D286" s="2">
        <v>0.19002703338028501</v>
      </c>
      <c r="E286" s="2">
        <v>0.37626299859019702</v>
      </c>
      <c r="F286" s="2">
        <v>0.14111823183108599</v>
      </c>
      <c r="G286" s="2">
        <v>0</v>
      </c>
      <c r="H286" s="2">
        <v>1.11022302462516E-16</v>
      </c>
      <c r="I286" s="2">
        <v>0</v>
      </c>
    </row>
    <row r="287" spans="1:9" x14ac:dyDescent="0.3">
      <c r="A287" s="1">
        <v>2023</v>
      </c>
      <c r="B287" s="1">
        <v>10</v>
      </c>
      <c r="C287" s="2">
        <v>0.66852127972994102</v>
      </c>
      <c r="D287" s="2">
        <v>0.19002703338028501</v>
      </c>
      <c r="E287" s="2">
        <v>0.37667724523961199</v>
      </c>
      <c r="F287" s="2">
        <v>0.101005510201771</v>
      </c>
      <c r="G287" s="2">
        <v>8.1149090827330704E-4</v>
      </c>
      <c r="H287" s="2">
        <v>0</v>
      </c>
      <c r="I287" s="2">
        <v>0</v>
      </c>
    </row>
    <row r="288" spans="1:9" x14ac:dyDescent="0.3">
      <c r="A288" s="1">
        <v>2023</v>
      </c>
      <c r="B288" s="1">
        <v>11</v>
      </c>
      <c r="C288" s="2">
        <v>0.61247669738893795</v>
      </c>
      <c r="D288" s="2">
        <v>0.19002703338028501</v>
      </c>
      <c r="E288" s="2">
        <v>0.37714899584342199</v>
      </c>
      <c r="F288" s="2">
        <v>3.9671476323741101E-2</v>
      </c>
      <c r="G288" s="2">
        <v>5.6291918414904602E-3</v>
      </c>
      <c r="H288" s="2">
        <v>1.11022302462516E-16</v>
      </c>
      <c r="I288" s="2">
        <v>0</v>
      </c>
    </row>
    <row r="289" spans="1:9" x14ac:dyDescent="0.3">
      <c r="A289" s="1">
        <v>2023</v>
      </c>
      <c r="B289" s="1">
        <v>12</v>
      </c>
      <c r="C289" s="2">
        <v>0.60667457754484999</v>
      </c>
      <c r="D289" s="2">
        <v>0.19002703338028501</v>
      </c>
      <c r="E289" s="2">
        <v>0.37761815652352299</v>
      </c>
      <c r="F289" s="2">
        <v>2.16513689469593E-2</v>
      </c>
      <c r="G289" s="2">
        <v>1.7378018694083099E-2</v>
      </c>
      <c r="H289" s="2">
        <v>1.11022302462516E-16</v>
      </c>
      <c r="I289" s="2">
        <v>0</v>
      </c>
    </row>
    <row r="290" spans="1:9" x14ac:dyDescent="0.3">
      <c r="A290" s="1">
        <v>2024</v>
      </c>
      <c r="B290" s="1">
        <v>1</v>
      </c>
      <c r="C290" s="2">
        <v>0.60843282998213</v>
      </c>
      <c r="D290" s="2">
        <v>0.19002703338028501</v>
      </c>
      <c r="E290" s="2">
        <v>0.37807059146976701</v>
      </c>
      <c r="F290" s="2">
        <v>1.32612723363148E-2</v>
      </c>
      <c r="G290" s="2">
        <v>2.7073932795763402E-2</v>
      </c>
      <c r="H290" s="2">
        <v>1.11022302462516E-16</v>
      </c>
      <c r="I290" s="2">
        <v>0</v>
      </c>
    </row>
    <row r="291" spans="1:9" x14ac:dyDescent="0.3">
      <c r="A291" s="1">
        <v>2024</v>
      </c>
      <c r="B291" s="1">
        <v>2</v>
      </c>
      <c r="C291" s="2">
        <v>0.60299106614325404</v>
      </c>
      <c r="D291" s="2">
        <v>0.19002703338028501</v>
      </c>
      <c r="E291" s="2">
        <v>0.37845999771898298</v>
      </c>
      <c r="F291" s="2">
        <v>1.7796001168694699E-2</v>
      </c>
      <c r="G291" s="2">
        <v>1.6708033875290299E-2</v>
      </c>
      <c r="H291" s="2">
        <v>1.11022302462516E-16</v>
      </c>
      <c r="I291" s="2">
        <v>0</v>
      </c>
    </row>
    <row r="292" spans="1:9" x14ac:dyDescent="0.3">
      <c r="A292" s="1">
        <v>2024</v>
      </c>
      <c r="B292" s="1">
        <v>3</v>
      </c>
      <c r="C292" s="2">
        <v>0.61148207339083804</v>
      </c>
      <c r="D292" s="2">
        <v>0.19002703338028501</v>
      </c>
      <c r="E292" s="2">
        <v>0.37879625732176803</v>
      </c>
      <c r="F292" s="2">
        <v>3.2797788781904799E-2</v>
      </c>
      <c r="G292" s="2">
        <v>9.8609939068797694E-3</v>
      </c>
      <c r="H292" s="2">
        <v>1.11022302462516E-16</v>
      </c>
      <c r="I292" s="2">
        <v>0</v>
      </c>
    </row>
    <row r="293" spans="1:9" x14ac:dyDescent="0.3">
      <c r="A293" s="1">
        <v>2024</v>
      </c>
      <c r="B293" s="1">
        <v>4</v>
      </c>
      <c r="C293" s="2">
        <v>0.62944101852672696</v>
      </c>
      <c r="D293" s="2">
        <v>0.19002703338028501</v>
      </c>
      <c r="E293" s="2">
        <v>0.37917210307186799</v>
      </c>
      <c r="F293" s="2">
        <v>5.7911570350199802E-2</v>
      </c>
      <c r="G293" s="2">
        <v>2.3303117243741399E-3</v>
      </c>
      <c r="H293" s="2">
        <v>1.11022302462516E-16</v>
      </c>
      <c r="I293" s="2">
        <v>0</v>
      </c>
    </row>
    <row r="294" spans="1:9" x14ac:dyDescent="0.3">
      <c r="A294" s="1">
        <v>2024</v>
      </c>
      <c r="B294" s="1">
        <v>5</v>
      </c>
      <c r="C294" s="2">
        <v>0.675749645918577</v>
      </c>
      <c r="D294" s="2">
        <v>0.19002703338028501</v>
      </c>
      <c r="E294" s="2">
        <v>0.37958211951077803</v>
      </c>
      <c r="F294" s="2">
        <v>0.105874913050315</v>
      </c>
      <c r="G294" s="2">
        <v>2.6557997719870802E-4</v>
      </c>
      <c r="H294" s="2">
        <v>1.11022302462516E-16</v>
      </c>
      <c r="I294" s="2">
        <v>0</v>
      </c>
    </row>
    <row r="295" spans="1:9" x14ac:dyDescent="0.3">
      <c r="A295" s="1">
        <v>2024</v>
      </c>
      <c r="B295" s="1">
        <v>6</v>
      </c>
      <c r="C295" s="2">
        <v>0.70801187239873498</v>
      </c>
      <c r="D295" s="2">
        <v>0.19002703338028501</v>
      </c>
      <c r="E295" s="2">
        <v>0.380021990906939</v>
      </c>
      <c r="F295" s="2">
        <v>0.13796284811151099</v>
      </c>
      <c r="G295" s="2">
        <v>0</v>
      </c>
      <c r="H295" s="2">
        <v>0</v>
      </c>
      <c r="I295" s="2">
        <v>0</v>
      </c>
    </row>
    <row r="296" spans="1:9" x14ac:dyDescent="0.3">
      <c r="A296" s="1">
        <v>2024</v>
      </c>
      <c r="B296" s="1">
        <v>7</v>
      </c>
      <c r="C296" s="2">
        <v>0.73413271290264803</v>
      </c>
      <c r="D296" s="2">
        <v>0.19002703338028501</v>
      </c>
      <c r="E296" s="2">
        <v>0.38041747494379202</v>
      </c>
      <c r="F296" s="2">
        <v>0.163688204578571</v>
      </c>
      <c r="G296" s="2">
        <v>0</v>
      </c>
      <c r="H296" s="2">
        <v>0</v>
      </c>
      <c r="I296" s="2">
        <v>0</v>
      </c>
    </row>
    <row r="297" spans="1:9" x14ac:dyDescent="0.3">
      <c r="A297" s="1">
        <v>2024</v>
      </c>
      <c r="B297" s="1">
        <v>8</v>
      </c>
      <c r="C297" s="2">
        <v>0.73658722862896697</v>
      </c>
      <c r="D297" s="2">
        <v>0.19002703338028501</v>
      </c>
      <c r="E297" s="2">
        <v>0.38077194304113599</v>
      </c>
      <c r="F297" s="2">
        <v>0.16578825220754601</v>
      </c>
      <c r="G297" s="2">
        <v>0</v>
      </c>
      <c r="H297" s="2">
        <v>-1.11022302462516E-16</v>
      </c>
      <c r="I297" s="2">
        <v>0</v>
      </c>
    </row>
    <row r="298" spans="1:9" x14ac:dyDescent="0.3">
      <c r="A298" s="1">
        <v>2024</v>
      </c>
      <c r="B298" s="1">
        <v>9</v>
      </c>
      <c r="C298" s="2">
        <v>0.71229159402605402</v>
      </c>
      <c r="D298" s="2">
        <v>0.19002703338028501</v>
      </c>
      <c r="E298" s="2">
        <v>0.38114632881468302</v>
      </c>
      <c r="F298" s="2">
        <v>0.14111823183108599</v>
      </c>
      <c r="G298" s="2">
        <v>0</v>
      </c>
      <c r="H298" s="2">
        <v>-1.11022302462516E-16</v>
      </c>
      <c r="I298" s="2">
        <v>0</v>
      </c>
    </row>
    <row r="299" spans="1:9" x14ac:dyDescent="0.3">
      <c r="A299" s="1">
        <v>2024</v>
      </c>
      <c r="B299" s="1">
        <v>10</v>
      </c>
      <c r="C299" s="2">
        <v>0.67346519982438602</v>
      </c>
      <c r="D299" s="2">
        <v>0.19002703338028501</v>
      </c>
      <c r="E299" s="2">
        <v>0.38162116533405699</v>
      </c>
      <c r="F299" s="2">
        <v>0.101005510201771</v>
      </c>
      <c r="G299" s="2">
        <v>8.1149090827330704E-4</v>
      </c>
      <c r="H299" s="2">
        <v>0</v>
      </c>
      <c r="I299" s="2">
        <v>0</v>
      </c>
    </row>
    <row r="300" spans="1:9" x14ac:dyDescent="0.3">
      <c r="A300" s="1">
        <v>2024</v>
      </c>
      <c r="B300" s="1">
        <v>11</v>
      </c>
      <c r="C300" s="2">
        <v>0.61760930183225005</v>
      </c>
      <c r="D300" s="2">
        <v>0.19002703338028501</v>
      </c>
      <c r="E300" s="2">
        <v>0.38228160028673303</v>
      </c>
      <c r="F300" s="2">
        <v>3.9671476323741101E-2</v>
      </c>
      <c r="G300" s="2">
        <v>5.6291918414904602E-3</v>
      </c>
      <c r="H300" s="2">
        <v>0</v>
      </c>
      <c r="I300" s="2">
        <v>0</v>
      </c>
    </row>
    <row r="301" spans="1:9" x14ac:dyDescent="0.3">
      <c r="A301" s="1">
        <v>2024</v>
      </c>
      <c r="B301" s="1">
        <v>12</v>
      </c>
      <c r="C301" s="2">
        <v>0.61203295563555904</v>
      </c>
      <c r="D301" s="2">
        <v>0.19002703338028501</v>
      </c>
      <c r="E301" s="2">
        <v>0.38297653461423198</v>
      </c>
      <c r="F301" s="2">
        <v>2.16513689469593E-2</v>
      </c>
      <c r="G301" s="2">
        <v>1.7378018694083099E-2</v>
      </c>
      <c r="H301" s="2">
        <v>0</v>
      </c>
      <c r="I301" s="2">
        <v>0</v>
      </c>
    </row>
    <row r="302" spans="1:9" x14ac:dyDescent="0.3">
      <c r="A302" s="1">
        <v>2025</v>
      </c>
      <c r="B302" s="1">
        <v>1</v>
      </c>
      <c r="C302" s="2">
        <v>0.613961050209333</v>
      </c>
      <c r="D302" s="2">
        <v>0.19002703338028501</v>
      </c>
      <c r="E302" s="2">
        <v>0.38359881169696902</v>
      </c>
      <c r="F302" s="2">
        <v>1.32612723363148E-2</v>
      </c>
      <c r="G302" s="2">
        <v>2.7073932795763402E-2</v>
      </c>
      <c r="H302" s="2">
        <v>1.11022302462516E-16</v>
      </c>
      <c r="I302" s="2">
        <v>0</v>
      </c>
    </row>
    <row r="303" spans="1:9" x14ac:dyDescent="0.3">
      <c r="A303" s="1">
        <v>2025</v>
      </c>
      <c r="B303" s="1">
        <v>2</v>
      </c>
      <c r="C303" s="2">
        <v>0.60854751672186902</v>
      </c>
      <c r="D303" s="2">
        <v>0.19002703338028501</v>
      </c>
      <c r="E303" s="2">
        <v>0.38401644829759901</v>
      </c>
      <c r="F303" s="2">
        <v>1.7796001168694699E-2</v>
      </c>
      <c r="G303" s="2">
        <v>1.6708033875290299E-2</v>
      </c>
      <c r="H303" s="2">
        <v>1.11022302462516E-16</v>
      </c>
      <c r="I303" s="2">
        <v>0</v>
      </c>
    </row>
    <row r="304" spans="1:9" x14ac:dyDescent="0.3">
      <c r="A304" s="1">
        <v>2025</v>
      </c>
      <c r="B304" s="1">
        <v>3</v>
      </c>
      <c r="C304" s="2">
        <v>0.61697229945691701</v>
      </c>
      <c r="D304" s="2">
        <v>0.19002703338028501</v>
      </c>
      <c r="E304" s="2">
        <v>0.38428648338784799</v>
      </c>
      <c r="F304" s="2">
        <v>3.2797788781904799E-2</v>
      </c>
      <c r="G304" s="2">
        <v>9.8609939068797694E-3</v>
      </c>
      <c r="H304" s="2">
        <v>0</v>
      </c>
      <c r="I304" s="2">
        <v>0</v>
      </c>
    </row>
    <row r="305" spans="1:9" x14ac:dyDescent="0.3">
      <c r="A305" s="1">
        <v>2025</v>
      </c>
      <c r="B305" s="1">
        <v>4</v>
      </c>
      <c r="C305" s="2">
        <v>0.63485726346177995</v>
      </c>
      <c r="D305" s="2">
        <v>0.19002703338028501</v>
      </c>
      <c r="E305" s="2">
        <v>0.38458834800691999</v>
      </c>
      <c r="F305" s="2">
        <v>5.7911570350199802E-2</v>
      </c>
      <c r="G305" s="2">
        <v>2.3303117243741399E-3</v>
      </c>
      <c r="H305" s="2">
        <v>2.2204460492503101E-16</v>
      </c>
      <c r="I305" s="2">
        <v>0</v>
      </c>
    </row>
    <row r="306" spans="1:9" x14ac:dyDescent="0.3">
      <c r="A306" s="1">
        <v>2025</v>
      </c>
      <c r="B306" s="1">
        <v>5</v>
      </c>
      <c r="C306" s="2">
        <v>0.68113965025125101</v>
      </c>
      <c r="D306" s="2">
        <v>0.19002703338028501</v>
      </c>
      <c r="E306" s="2">
        <v>0.38497212384345297</v>
      </c>
      <c r="F306" s="2">
        <v>0.105874913050315</v>
      </c>
      <c r="G306" s="2">
        <v>2.6557997719870802E-4</v>
      </c>
      <c r="H306" s="2">
        <v>1.11022302462516E-16</v>
      </c>
      <c r="I306" s="2">
        <v>0</v>
      </c>
    </row>
    <row r="307" spans="1:9" x14ac:dyDescent="0.3">
      <c r="A307" s="1">
        <v>2025</v>
      </c>
      <c r="B307" s="1">
        <v>6</v>
      </c>
      <c r="C307" s="2">
        <v>0.71341531285153403</v>
      </c>
      <c r="D307" s="2">
        <v>0.19002703338028501</v>
      </c>
      <c r="E307" s="2">
        <v>0.385425431359738</v>
      </c>
      <c r="F307" s="2">
        <v>0.13796284811151099</v>
      </c>
      <c r="G307" s="2">
        <v>0</v>
      </c>
      <c r="H307" s="2">
        <v>1.11022302462516E-16</v>
      </c>
      <c r="I307" s="2">
        <v>0</v>
      </c>
    </row>
    <row r="308" spans="1:9" x14ac:dyDescent="0.3">
      <c r="A308" s="1">
        <v>2025</v>
      </c>
      <c r="B308" s="1">
        <v>7</v>
      </c>
      <c r="C308" s="2">
        <v>0.73956531132653802</v>
      </c>
      <c r="D308" s="2">
        <v>0.19002703338028501</v>
      </c>
      <c r="E308" s="2">
        <v>0.38585007336768201</v>
      </c>
      <c r="F308" s="2">
        <v>0.163688204578571</v>
      </c>
      <c r="G308" s="2">
        <v>0</v>
      </c>
      <c r="H308" s="2">
        <v>1.11022302462516E-16</v>
      </c>
      <c r="I308" s="2">
        <v>0</v>
      </c>
    </row>
    <row r="309" spans="1:9" x14ac:dyDescent="0.3">
      <c r="A309" s="1">
        <v>2025</v>
      </c>
      <c r="B309" s="1">
        <v>8</v>
      </c>
      <c r="C309" s="2">
        <v>0.74204213182876499</v>
      </c>
      <c r="D309" s="2">
        <v>0.19002703338028501</v>
      </c>
      <c r="E309" s="2">
        <v>0.38622684624093301</v>
      </c>
      <c r="F309" s="2">
        <v>0.16578825220754601</v>
      </c>
      <c r="G309" s="2">
        <v>0</v>
      </c>
      <c r="H309" s="2">
        <v>-1.11022302462516E-16</v>
      </c>
      <c r="I309" s="2">
        <v>0</v>
      </c>
    </row>
    <row r="310" spans="1:9" x14ac:dyDescent="0.3">
      <c r="A310" s="1">
        <v>2025</v>
      </c>
      <c r="B310" s="1">
        <v>9</v>
      </c>
      <c r="C310" s="2">
        <v>0.71773409262027699</v>
      </c>
      <c r="D310" s="2">
        <v>0.19002703338028501</v>
      </c>
      <c r="E310" s="2">
        <v>0.38658882740890599</v>
      </c>
      <c r="F310" s="2">
        <v>0.14111823183108599</v>
      </c>
      <c r="G310" s="2">
        <v>0</v>
      </c>
      <c r="H310" s="2">
        <v>0</v>
      </c>
      <c r="I310" s="2">
        <v>0</v>
      </c>
    </row>
    <row r="311" spans="1:9" x14ac:dyDescent="0.3">
      <c r="A311" s="1">
        <v>2025</v>
      </c>
      <c r="B311" s="1">
        <v>10</v>
      </c>
      <c r="C311" s="2">
        <v>0.67883685507549296</v>
      </c>
      <c r="D311" s="2">
        <v>0.19002703338028501</v>
      </c>
      <c r="E311" s="2">
        <v>0.38699282058516399</v>
      </c>
      <c r="F311" s="2">
        <v>0.101005510201771</v>
      </c>
      <c r="G311" s="2">
        <v>8.1149090827330704E-4</v>
      </c>
      <c r="H311" s="2">
        <v>1.11022302462516E-16</v>
      </c>
      <c r="I311" s="2">
        <v>0</v>
      </c>
    </row>
    <row r="312" spans="1:9" x14ac:dyDescent="0.3">
      <c r="A312" s="1">
        <v>2025</v>
      </c>
      <c r="B312" s="1">
        <v>11</v>
      </c>
      <c r="C312" s="2">
        <v>0.62283945940761798</v>
      </c>
      <c r="D312" s="2">
        <v>0.19002703338028501</v>
      </c>
      <c r="E312" s="2">
        <v>0.38751175786210101</v>
      </c>
      <c r="F312" s="2">
        <v>3.9671476323741101E-2</v>
      </c>
      <c r="G312" s="2">
        <v>5.6291918414904602E-3</v>
      </c>
      <c r="H312" s="2">
        <v>0</v>
      </c>
      <c r="I312" s="2">
        <v>0</v>
      </c>
    </row>
    <row r="313" spans="1:9" x14ac:dyDescent="0.3">
      <c r="A313" s="1">
        <v>2025</v>
      </c>
      <c r="B313" s="1">
        <v>12</v>
      </c>
      <c r="C313" s="2">
        <v>0.61712388646122196</v>
      </c>
      <c r="D313" s="2">
        <v>0.19002703338028501</v>
      </c>
      <c r="E313" s="2">
        <v>0.38806746543989401</v>
      </c>
      <c r="F313" s="2">
        <v>2.16513689469593E-2</v>
      </c>
      <c r="G313" s="2">
        <v>1.7378018694083099E-2</v>
      </c>
      <c r="H313" s="2">
        <v>1.11022302462516E-16</v>
      </c>
      <c r="I313" s="2">
        <v>0</v>
      </c>
    </row>
    <row r="314" spans="1:9" x14ac:dyDescent="0.3">
      <c r="A314" s="1">
        <v>2026</v>
      </c>
      <c r="B314" s="1">
        <v>1</v>
      </c>
      <c r="C314" s="2">
        <v>0.61899015809859304</v>
      </c>
      <c r="D314" s="2">
        <v>0.19002703338028501</v>
      </c>
      <c r="E314" s="2">
        <v>0.38862791958623</v>
      </c>
      <c r="F314" s="2">
        <v>1.32612723363148E-2</v>
      </c>
      <c r="G314" s="2">
        <v>2.7073932795763402E-2</v>
      </c>
      <c r="H314" s="2">
        <v>2.2204460492503101E-16</v>
      </c>
      <c r="I314" s="2">
        <v>0</v>
      </c>
    </row>
    <row r="315" spans="1:9" x14ac:dyDescent="0.3">
      <c r="A315" s="1">
        <v>2026</v>
      </c>
      <c r="B315" s="1">
        <v>2</v>
      </c>
      <c r="C315" s="2">
        <v>0.61365647609399698</v>
      </c>
      <c r="D315" s="2">
        <v>0.19002703338028501</v>
      </c>
      <c r="E315" s="2">
        <v>0.38912540766972697</v>
      </c>
      <c r="F315" s="2">
        <v>1.7796001168694699E-2</v>
      </c>
      <c r="G315" s="2">
        <v>1.6708033875290299E-2</v>
      </c>
      <c r="H315" s="2">
        <v>0</v>
      </c>
      <c r="I315" s="2">
        <v>0</v>
      </c>
    </row>
    <row r="316" spans="1:9" x14ac:dyDescent="0.3">
      <c r="A316" s="1">
        <v>2026</v>
      </c>
      <c r="B316" s="1">
        <v>3</v>
      </c>
      <c r="C316" s="2">
        <v>0.622234662582549</v>
      </c>
      <c r="D316" s="2">
        <v>0.19002703338028501</v>
      </c>
      <c r="E316" s="2">
        <v>0.38954884651347899</v>
      </c>
      <c r="F316" s="2">
        <v>3.2797788781904799E-2</v>
      </c>
      <c r="G316" s="2">
        <v>9.8609939068797694E-3</v>
      </c>
      <c r="H316" s="2">
        <v>1.11022302462516E-16</v>
      </c>
      <c r="I316" s="2">
        <v>0</v>
      </c>
    </row>
    <row r="317" spans="1:9" x14ac:dyDescent="0.3">
      <c r="A317" s="1">
        <v>2026</v>
      </c>
      <c r="B317" s="1">
        <v>4</v>
      </c>
      <c r="C317" s="2">
        <v>0.64030907107860902</v>
      </c>
      <c r="D317" s="2">
        <v>0.19002703338028501</v>
      </c>
      <c r="E317" s="2">
        <v>0.39004015562375</v>
      </c>
      <c r="F317" s="2">
        <v>5.7911570350199802E-2</v>
      </c>
      <c r="G317" s="2">
        <v>2.3303117243741399E-3</v>
      </c>
      <c r="H317" s="2">
        <v>1.11022302462516E-16</v>
      </c>
      <c r="I317" s="2">
        <v>0</v>
      </c>
    </row>
    <row r="318" spans="1:9" x14ac:dyDescent="0.3">
      <c r="A318" s="1">
        <v>2026</v>
      </c>
      <c r="B318" s="1">
        <v>5</v>
      </c>
      <c r="C318" s="2">
        <v>0.68673635123281795</v>
      </c>
      <c r="D318" s="2">
        <v>0.19002703338028501</v>
      </c>
      <c r="E318" s="2">
        <v>0.39056882482501898</v>
      </c>
      <c r="F318" s="2">
        <v>0.105874913050315</v>
      </c>
      <c r="G318" s="2">
        <v>2.6557997719870802E-4</v>
      </c>
      <c r="H318" s="2">
        <v>1.11022302462516E-16</v>
      </c>
      <c r="I318" s="2">
        <v>0</v>
      </c>
    </row>
    <row r="319" spans="1:9" x14ac:dyDescent="0.3">
      <c r="A319" s="1">
        <v>2026</v>
      </c>
      <c r="B319" s="1">
        <v>6</v>
      </c>
      <c r="C319" s="2">
        <v>0.71910810799679603</v>
      </c>
      <c r="D319" s="2">
        <v>0.19002703338028501</v>
      </c>
      <c r="E319" s="2">
        <v>0.391118226504999</v>
      </c>
      <c r="F319" s="2">
        <v>0.13796284811151099</v>
      </c>
      <c r="G319" s="2">
        <v>0</v>
      </c>
      <c r="H319" s="2">
        <v>1.11022302462516E-16</v>
      </c>
      <c r="I319" s="2">
        <v>0</v>
      </c>
    </row>
    <row r="320" spans="1:9" x14ac:dyDescent="0.3">
      <c r="A320" s="1">
        <v>2026</v>
      </c>
      <c r="B320" s="1">
        <v>7</v>
      </c>
      <c r="C320" s="2">
        <v>0.74529776463008601</v>
      </c>
      <c r="D320" s="2">
        <v>0.19002703338028501</v>
      </c>
      <c r="E320" s="2">
        <v>0.39158252667123</v>
      </c>
      <c r="F320" s="2">
        <v>0.163688204578571</v>
      </c>
      <c r="G320" s="2">
        <v>0</v>
      </c>
      <c r="H320" s="2">
        <v>-1.11022302462516E-16</v>
      </c>
      <c r="I320" s="2">
        <v>0</v>
      </c>
    </row>
    <row r="321" spans="1:9" x14ac:dyDescent="0.3">
      <c r="A321" s="1">
        <v>2026</v>
      </c>
      <c r="B321" s="1">
        <v>8</v>
      </c>
      <c r="C321" s="2">
        <v>0.74777317541099997</v>
      </c>
      <c r="D321" s="2">
        <v>0.19002703338028501</v>
      </c>
      <c r="E321" s="2">
        <v>0.39195788982316898</v>
      </c>
      <c r="F321" s="2">
        <v>0.16578825220754601</v>
      </c>
      <c r="G321" s="2">
        <v>0</v>
      </c>
      <c r="H321" s="2">
        <v>0</v>
      </c>
      <c r="I321" s="2">
        <v>0</v>
      </c>
    </row>
    <row r="322" spans="1:9" x14ac:dyDescent="0.3">
      <c r="A322" s="1">
        <v>2026</v>
      </c>
      <c r="B322" s="1">
        <v>9</v>
      </c>
      <c r="C322" s="2">
        <v>0.72348971301927001</v>
      </c>
      <c r="D322" s="2">
        <v>0.19002703338028501</v>
      </c>
      <c r="E322" s="2">
        <v>0.39234444780789901</v>
      </c>
      <c r="F322" s="2">
        <v>0.14111823183108599</v>
      </c>
      <c r="G322" s="2">
        <v>0</v>
      </c>
      <c r="H322" s="2">
        <v>0</v>
      </c>
      <c r="I322" s="2">
        <v>0</v>
      </c>
    </row>
    <row r="323" spans="1:9" x14ac:dyDescent="0.3">
      <c r="A323" s="1">
        <v>2026</v>
      </c>
      <c r="B323" s="1">
        <v>10</v>
      </c>
      <c r="C323" s="2">
        <v>0.68471922627911896</v>
      </c>
      <c r="D323" s="2">
        <v>0.19002703338028501</v>
      </c>
      <c r="E323" s="2">
        <v>0.39287519178878999</v>
      </c>
      <c r="F323" s="2">
        <v>0.101005510201771</v>
      </c>
      <c r="G323" s="2">
        <v>8.1149090827330704E-4</v>
      </c>
      <c r="H323" s="2">
        <v>1.11022302462516E-16</v>
      </c>
      <c r="I323" s="2">
        <v>0</v>
      </c>
    </row>
    <row r="324" spans="1:9" x14ac:dyDescent="0.3">
      <c r="A324" s="1">
        <v>2026</v>
      </c>
      <c r="B324" s="1">
        <v>11</v>
      </c>
      <c r="C324" s="2">
        <v>0.62900085941813</v>
      </c>
      <c r="D324" s="2">
        <v>0.19002703338028501</v>
      </c>
      <c r="E324" s="2">
        <v>0.39367315787261298</v>
      </c>
      <c r="F324" s="2">
        <v>3.9671476323741101E-2</v>
      </c>
      <c r="G324" s="2">
        <v>5.6291918414904602E-3</v>
      </c>
      <c r="H324" s="2">
        <v>-1.11022302462516E-16</v>
      </c>
      <c r="I324" s="2">
        <v>0</v>
      </c>
    </row>
    <row r="325" spans="1:9" x14ac:dyDescent="0.3">
      <c r="A325" s="1">
        <v>2026</v>
      </c>
      <c r="B325" s="1">
        <v>12</v>
      </c>
      <c r="C325" s="2">
        <v>0.62359400246820496</v>
      </c>
      <c r="D325" s="2">
        <v>0.19002703338028501</v>
      </c>
      <c r="E325" s="2">
        <v>0.39453758144687701</v>
      </c>
      <c r="F325" s="2">
        <v>2.16513689469593E-2</v>
      </c>
      <c r="G325" s="2">
        <v>1.7378018694083099E-2</v>
      </c>
      <c r="H325" s="2">
        <v>0</v>
      </c>
      <c r="I325" s="2">
        <v>0</v>
      </c>
    </row>
    <row r="326" spans="1:9" x14ac:dyDescent="0.3">
      <c r="A326" s="1">
        <v>2027</v>
      </c>
      <c r="B326" s="1">
        <v>1</v>
      </c>
      <c r="C326" s="2">
        <v>0.62567388379258304</v>
      </c>
      <c r="D326" s="2">
        <v>0.19002703338028501</v>
      </c>
      <c r="E326" s="2">
        <v>0.395311645280219</v>
      </c>
      <c r="F326" s="2">
        <v>1.32612723363148E-2</v>
      </c>
      <c r="G326" s="2">
        <v>2.7073932795763402E-2</v>
      </c>
      <c r="H326" s="2">
        <v>2.2204460492503101E-16</v>
      </c>
      <c r="I326" s="2">
        <v>0</v>
      </c>
    </row>
    <row r="327" spans="1:9" x14ac:dyDescent="0.3">
      <c r="A327" s="1">
        <v>2027</v>
      </c>
      <c r="B327" s="1">
        <v>2</v>
      </c>
      <c r="C327" s="2">
        <v>0.62034266142757299</v>
      </c>
      <c r="D327" s="2">
        <v>0.19002703338028501</v>
      </c>
      <c r="E327" s="2">
        <v>0.39581159300330199</v>
      </c>
      <c r="F327" s="2">
        <v>1.7796001168694699E-2</v>
      </c>
      <c r="G327" s="2">
        <v>1.6708033875290299E-2</v>
      </c>
      <c r="H327" s="2">
        <v>1.11022302462516E-16</v>
      </c>
      <c r="I327" s="2">
        <v>0</v>
      </c>
    </row>
    <row r="328" spans="1:9" x14ac:dyDescent="0.3">
      <c r="A328" s="1">
        <v>2027</v>
      </c>
      <c r="B328" s="1">
        <v>3</v>
      </c>
      <c r="C328" s="2">
        <v>0.628795908885872</v>
      </c>
      <c r="D328" s="2">
        <v>0.19002703338028501</v>
      </c>
      <c r="E328" s="2">
        <v>0.39611009281680198</v>
      </c>
      <c r="F328" s="2">
        <v>3.2797788781904799E-2</v>
      </c>
      <c r="G328" s="2">
        <v>9.8609939068797694E-3</v>
      </c>
      <c r="H328" s="2">
        <v>0</v>
      </c>
      <c r="I328" s="2">
        <v>0</v>
      </c>
    </row>
    <row r="329" spans="1:9" x14ac:dyDescent="0.3">
      <c r="A329" s="1">
        <v>2027</v>
      </c>
      <c r="B329" s="1">
        <v>4</v>
      </c>
      <c r="C329" s="2">
        <v>0.64669185033465704</v>
      </c>
      <c r="D329" s="2">
        <v>0.19002703338028501</v>
      </c>
      <c r="E329" s="2">
        <v>0.39642293487979802</v>
      </c>
      <c r="F329" s="2">
        <v>5.7911570350199802E-2</v>
      </c>
      <c r="G329" s="2">
        <v>2.3303117243741399E-3</v>
      </c>
      <c r="H329" s="2">
        <v>0</v>
      </c>
      <c r="I329" s="2">
        <v>0</v>
      </c>
    </row>
    <row r="330" spans="1:9" x14ac:dyDescent="0.3">
      <c r="A330" s="1">
        <v>2027</v>
      </c>
      <c r="B330" s="1">
        <v>5</v>
      </c>
      <c r="C330" s="2">
        <v>0.69298458597872603</v>
      </c>
      <c r="D330" s="2">
        <v>0.19002703338028501</v>
      </c>
      <c r="E330" s="2">
        <v>0.396817059570928</v>
      </c>
      <c r="F330" s="2">
        <v>0.105874913050315</v>
      </c>
      <c r="G330" s="2">
        <v>2.6557997719870802E-4</v>
      </c>
      <c r="H330" s="2">
        <v>0</v>
      </c>
      <c r="I330" s="2">
        <v>0</v>
      </c>
    </row>
    <row r="331" spans="1:9" x14ac:dyDescent="0.3">
      <c r="A331" s="1">
        <v>2027</v>
      </c>
      <c r="B331" s="1">
        <v>6</v>
      </c>
      <c r="C331" s="2">
        <v>0.725251742325697</v>
      </c>
      <c r="D331" s="2">
        <v>0.19002703338028501</v>
      </c>
      <c r="E331" s="2">
        <v>0.39726186083390103</v>
      </c>
      <c r="F331" s="2">
        <v>0.13796284811151099</v>
      </c>
      <c r="G331" s="2">
        <v>0</v>
      </c>
      <c r="H331" s="2">
        <v>0</v>
      </c>
      <c r="I331" s="2">
        <v>0</v>
      </c>
    </row>
    <row r="332" spans="1:9" x14ac:dyDescent="0.3">
      <c r="A332" s="1">
        <v>2027</v>
      </c>
      <c r="B332" s="1">
        <v>7</v>
      </c>
      <c r="C332" s="2">
        <v>0.75134695496659798</v>
      </c>
      <c r="D332" s="2">
        <v>0.19002703338028501</v>
      </c>
      <c r="E332" s="2">
        <v>0.39763171700774202</v>
      </c>
      <c r="F332" s="2">
        <v>0.163688204578571</v>
      </c>
      <c r="G332" s="2">
        <v>0</v>
      </c>
      <c r="H332" s="2">
        <v>0</v>
      </c>
      <c r="I332" s="2">
        <v>0</v>
      </c>
    </row>
    <row r="333" spans="1:9" x14ac:dyDescent="0.3">
      <c r="A333" s="1">
        <v>2027</v>
      </c>
      <c r="B333" s="1">
        <v>8</v>
      </c>
      <c r="C333" s="2">
        <v>0.75370891790990702</v>
      </c>
      <c r="D333" s="2">
        <v>0.19002703338028501</v>
      </c>
      <c r="E333" s="2">
        <v>0.39789363232207597</v>
      </c>
      <c r="F333" s="2">
        <v>0.16578825220754601</v>
      </c>
      <c r="G333" s="2">
        <v>0</v>
      </c>
      <c r="H333" s="2">
        <v>-1.11022302462516E-16</v>
      </c>
      <c r="I333" s="2">
        <v>0</v>
      </c>
    </row>
    <row r="334" spans="1:9" x14ac:dyDescent="0.3">
      <c r="A334" s="1">
        <v>2027</v>
      </c>
      <c r="B334" s="1">
        <v>9</v>
      </c>
      <c r="C334" s="2">
        <v>0.72929139391387499</v>
      </c>
      <c r="D334" s="2">
        <v>0.19002703338028501</v>
      </c>
      <c r="E334" s="2">
        <v>0.39814612870250399</v>
      </c>
      <c r="F334" s="2">
        <v>0.14111823183108599</v>
      </c>
      <c r="G334" s="2">
        <v>0</v>
      </c>
      <c r="H334" s="2">
        <v>-1.11022302462516E-16</v>
      </c>
      <c r="I334" s="2">
        <v>0</v>
      </c>
    </row>
    <row r="335" spans="1:9" x14ac:dyDescent="0.3">
      <c r="A335" s="1">
        <v>2027</v>
      </c>
      <c r="B335" s="1">
        <v>10</v>
      </c>
      <c r="C335" s="2">
        <v>0.69037150396667402</v>
      </c>
      <c r="D335" s="2">
        <v>0.19002703338028501</v>
      </c>
      <c r="E335" s="2">
        <v>0.39852746947634499</v>
      </c>
      <c r="F335" s="2">
        <v>0.101005510201771</v>
      </c>
      <c r="G335" s="2">
        <v>8.1149090827330704E-4</v>
      </c>
      <c r="H335" s="2">
        <v>1.11022302462516E-16</v>
      </c>
      <c r="I335" s="2">
        <v>0</v>
      </c>
    </row>
    <row r="336" spans="1:9" x14ac:dyDescent="0.3">
      <c r="A336" s="1">
        <v>2027</v>
      </c>
      <c r="B336" s="1">
        <v>11</v>
      </c>
      <c r="C336" s="2">
        <v>0.63448481761210096</v>
      </c>
      <c r="D336" s="2">
        <v>0.19002703338028501</v>
      </c>
      <c r="E336" s="2">
        <v>0.39915711606658399</v>
      </c>
      <c r="F336" s="2">
        <v>3.9671476323741101E-2</v>
      </c>
      <c r="G336" s="2">
        <v>5.6291918414904602E-3</v>
      </c>
      <c r="H336" s="2">
        <v>0</v>
      </c>
      <c r="I336" s="2">
        <v>0</v>
      </c>
    </row>
    <row r="337" spans="1:9" x14ac:dyDescent="0.3">
      <c r="A337" s="1">
        <v>2027</v>
      </c>
      <c r="B337" s="1">
        <v>12</v>
      </c>
      <c r="C337" s="2">
        <v>0.62893175252266198</v>
      </c>
      <c r="D337" s="2">
        <v>0.19002703338028501</v>
      </c>
      <c r="E337" s="2">
        <v>0.39987533150133497</v>
      </c>
      <c r="F337" s="2">
        <v>2.16513689469593E-2</v>
      </c>
      <c r="G337" s="2">
        <v>1.7378018694083099E-2</v>
      </c>
      <c r="H337" s="2">
        <v>1.11022302462516E-16</v>
      </c>
      <c r="I337" s="2">
        <v>0</v>
      </c>
    </row>
    <row r="338" spans="1:9" x14ac:dyDescent="0.3">
      <c r="A338" s="1">
        <v>2028</v>
      </c>
      <c r="B338" s="1">
        <v>1</v>
      </c>
      <c r="C338" s="2">
        <v>0.63091534073439004</v>
      </c>
      <c r="D338" s="2">
        <v>0.19002703338028501</v>
      </c>
      <c r="E338" s="2">
        <v>0.400553102222026</v>
      </c>
      <c r="F338" s="2">
        <v>1.32612723363148E-2</v>
      </c>
      <c r="G338" s="2">
        <v>2.7073932795763402E-2</v>
      </c>
      <c r="H338" s="2">
        <v>1.11022302462516E-16</v>
      </c>
      <c r="I338" s="2">
        <v>0</v>
      </c>
    </row>
    <row r="339" spans="1:9" x14ac:dyDescent="0.3">
      <c r="A339" s="1">
        <v>2028</v>
      </c>
      <c r="B339" s="1">
        <v>2</v>
      </c>
      <c r="C339" s="2">
        <v>0.62556751715720604</v>
      </c>
      <c r="D339" s="2">
        <v>0.19002703338028501</v>
      </c>
      <c r="E339" s="2">
        <v>0.40103644873293598</v>
      </c>
      <c r="F339" s="2">
        <v>1.7796001168694699E-2</v>
      </c>
      <c r="G339" s="2">
        <v>1.6708033875290299E-2</v>
      </c>
      <c r="H339" s="2">
        <v>1.11022302462516E-16</v>
      </c>
      <c r="I339" s="2">
        <v>0</v>
      </c>
    </row>
    <row r="340" spans="1:9" x14ac:dyDescent="0.3">
      <c r="A340" s="1">
        <v>2028</v>
      </c>
      <c r="B340" s="1">
        <v>3</v>
      </c>
      <c r="C340" s="2">
        <v>0.63405911647936797</v>
      </c>
      <c r="D340" s="2">
        <v>0.19002703338028501</v>
      </c>
      <c r="E340" s="2">
        <v>0.40137330041029801</v>
      </c>
      <c r="F340" s="2">
        <v>3.2797788781904799E-2</v>
      </c>
      <c r="G340" s="2">
        <v>9.8609939068797694E-3</v>
      </c>
      <c r="H340" s="2">
        <v>1.11022302462516E-16</v>
      </c>
      <c r="I340" s="2">
        <v>0</v>
      </c>
    </row>
    <row r="341" spans="1:9" x14ac:dyDescent="0.3">
      <c r="A341" s="1">
        <v>2028</v>
      </c>
      <c r="B341" s="1">
        <v>4</v>
      </c>
      <c r="C341" s="2">
        <v>0.65199196682501104</v>
      </c>
      <c r="D341" s="2">
        <v>0.19002703338028501</v>
      </c>
      <c r="E341" s="2">
        <v>0.40172305137015202</v>
      </c>
      <c r="F341" s="2">
        <v>5.7911570350199802E-2</v>
      </c>
      <c r="G341" s="2">
        <v>2.3303117243741399E-3</v>
      </c>
      <c r="H341" s="2">
        <v>1.11022302462516E-16</v>
      </c>
      <c r="I341" s="2">
        <v>0</v>
      </c>
    </row>
    <row r="342" spans="1:9" x14ac:dyDescent="0.3">
      <c r="A342" s="1">
        <v>2028</v>
      </c>
      <c r="B342" s="1">
        <v>5</v>
      </c>
      <c r="C342" s="2">
        <v>0.69829784570397002</v>
      </c>
      <c r="D342" s="2">
        <v>0.19002703338028501</v>
      </c>
      <c r="E342" s="2">
        <v>0.40213031929617099</v>
      </c>
      <c r="F342" s="2">
        <v>0.105874913050315</v>
      </c>
      <c r="G342" s="2">
        <v>2.6557997719870802E-4</v>
      </c>
      <c r="H342" s="2">
        <v>1.11022302462516E-16</v>
      </c>
      <c r="I342" s="2">
        <v>0</v>
      </c>
    </row>
    <row r="343" spans="1:9" x14ac:dyDescent="0.3">
      <c r="A343" s="1">
        <v>2028</v>
      </c>
      <c r="B343" s="1">
        <v>6</v>
      </c>
      <c r="C343" s="2">
        <v>0.73056499149126697</v>
      </c>
      <c r="D343" s="2">
        <v>0.19002703338028501</v>
      </c>
      <c r="E343" s="2">
        <v>0.40257510999947099</v>
      </c>
      <c r="F343" s="2">
        <v>0.13796284811151099</v>
      </c>
      <c r="G343" s="2">
        <v>0</v>
      </c>
      <c r="H343" s="2">
        <v>1.11022302462516E-16</v>
      </c>
      <c r="I343" s="2">
        <v>0</v>
      </c>
    </row>
    <row r="344" spans="1:9" x14ac:dyDescent="0.3">
      <c r="A344" s="1">
        <v>2028</v>
      </c>
      <c r="B344" s="1">
        <v>7</v>
      </c>
      <c r="C344" s="2">
        <v>0.75666694615212804</v>
      </c>
      <c r="D344" s="2">
        <v>0.19002703338028501</v>
      </c>
      <c r="E344" s="2">
        <v>0.40295170819327097</v>
      </c>
      <c r="F344" s="2">
        <v>0.163688204578571</v>
      </c>
      <c r="G344" s="2">
        <v>0</v>
      </c>
      <c r="H344" s="2">
        <v>0</v>
      </c>
      <c r="I344" s="2">
        <v>0</v>
      </c>
    </row>
    <row r="345" spans="1:9" x14ac:dyDescent="0.3">
      <c r="A345" s="1">
        <v>2028</v>
      </c>
      <c r="B345" s="1">
        <v>8</v>
      </c>
      <c r="C345" s="2">
        <v>0.75905434834402497</v>
      </c>
      <c r="D345" s="2">
        <v>0.19002703338028501</v>
      </c>
      <c r="E345" s="2">
        <v>0.40323906275619298</v>
      </c>
      <c r="F345" s="2">
        <v>0.16578825220754601</v>
      </c>
      <c r="G345" s="2">
        <v>0</v>
      </c>
      <c r="H345" s="2">
        <v>2.2204460492503101E-16</v>
      </c>
      <c r="I345" s="2">
        <v>0</v>
      </c>
    </row>
    <row r="346" spans="1:9" x14ac:dyDescent="0.3">
      <c r="A346" s="1">
        <v>2028</v>
      </c>
      <c r="B346" s="1">
        <v>9</v>
      </c>
      <c r="C346" s="2">
        <v>0.734656133461975</v>
      </c>
      <c r="D346" s="2">
        <v>0.19002703338028501</v>
      </c>
      <c r="E346" s="2">
        <v>0.403510868250604</v>
      </c>
      <c r="F346" s="2">
        <v>0.14111823183108599</v>
      </c>
      <c r="G346" s="2">
        <v>0</v>
      </c>
      <c r="H346" s="2">
        <v>0</v>
      </c>
      <c r="I346" s="2">
        <v>0</v>
      </c>
    </row>
    <row r="347" spans="1:9" x14ac:dyDescent="0.3">
      <c r="A347" s="1">
        <v>2028</v>
      </c>
      <c r="B347" s="1">
        <v>10</v>
      </c>
      <c r="C347" s="2">
        <v>0.69571716998924304</v>
      </c>
      <c r="D347" s="2">
        <v>0.19002703338028501</v>
      </c>
      <c r="E347" s="2">
        <v>0.40387313549891402</v>
      </c>
      <c r="F347" s="2">
        <v>0.101005510201771</v>
      </c>
      <c r="G347" s="2">
        <v>8.1149090827330704E-4</v>
      </c>
      <c r="H347" s="2">
        <v>0</v>
      </c>
      <c r="I347" s="2">
        <v>0</v>
      </c>
    </row>
    <row r="348" spans="1:9" x14ac:dyDescent="0.3">
      <c r="A348" s="1">
        <v>2028</v>
      </c>
      <c r="B348" s="1">
        <v>11</v>
      </c>
      <c r="C348" s="2">
        <v>0.63975243725286601</v>
      </c>
      <c r="D348" s="2">
        <v>0.19002703338028501</v>
      </c>
      <c r="E348" s="2">
        <v>0.40442473570734899</v>
      </c>
      <c r="F348" s="2">
        <v>3.9671476323741101E-2</v>
      </c>
      <c r="G348" s="2">
        <v>5.6291918414904602E-3</v>
      </c>
      <c r="H348" s="2">
        <v>1.11022302462516E-16</v>
      </c>
      <c r="I348" s="2">
        <v>0</v>
      </c>
    </row>
    <row r="349" spans="1:9" x14ac:dyDescent="0.3">
      <c r="A349" s="1">
        <v>2028</v>
      </c>
      <c r="B349" s="1">
        <v>12</v>
      </c>
      <c r="C349" s="2">
        <v>0.63409919537363202</v>
      </c>
      <c r="D349" s="2">
        <v>0.19002703338028501</v>
      </c>
      <c r="E349" s="2">
        <v>0.40504277435230501</v>
      </c>
      <c r="F349" s="2">
        <v>2.16513689469593E-2</v>
      </c>
      <c r="G349" s="2">
        <v>1.7378018694083099E-2</v>
      </c>
      <c r="H349" s="2">
        <v>1.11022302462516E-16</v>
      </c>
      <c r="I349" s="2">
        <v>0</v>
      </c>
    </row>
    <row r="350" spans="1:9" x14ac:dyDescent="0.3">
      <c r="A350" s="1">
        <v>2029</v>
      </c>
      <c r="B350" s="1">
        <v>1</v>
      </c>
      <c r="C350" s="2">
        <v>0.63599959132731598</v>
      </c>
      <c r="D350" s="2">
        <v>0.19002703338028501</v>
      </c>
      <c r="E350" s="2">
        <v>0.405637352814952</v>
      </c>
      <c r="F350" s="2">
        <v>1.32612723363148E-2</v>
      </c>
      <c r="G350" s="2">
        <v>2.7073932795763402E-2</v>
      </c>
      <c r="H350" s="2">
        <v>0</v>
      </c>
      <c r="I350" s="2">
        <v>0</v>
      </c>
    </row>
    <row r="351" spans="1:9" x14ac:dyDescent="0.3">
      <c r="A351" s="1">
        <v>2029</v>
      </c>
      <c r="B351" s="1">
        <v>2</v>
      </c>
      <c r="C351" s="2">
        <v>0.63062041419605996</v>
      </c>
      <c r="D351" s="2">
        <v>0.19002703338028501</v>
      </c>
      <c r="E351" s="2">
        <v>0.40608934577179001</v>
      </c>
      <c r="F351" s="2">
        <v>1.7796001168694699E-2</v>
      </c>
      <c r="G351" s="2">
        <v>1.6708033875290299E-2</v>
      </c>
      <c r="H351" s="2">
        <v>0</v>
      </c>
      <c r="I351" s="2">
        <v>0</v>
      </c>
    </row>
    <row r="352" spans="1:9" x14ac:dyDescent="0.3">
      <c r="A352" s="1">
        <v>2029</v>
      </c>
      <c r="B352" s="1">
        <v>3</v>
      </c>
      <c r="C352" s="2">
        <v>0.63909379445263603</v>
      </c>
      <c r="D352" s="2">
        <v>0.19002703338028501</v>
      </c>
      <c r="E352" s="2">
        <v>0.40640797838356602</v>
      </c>
      <c r="F352" s="2">
        <v>3.2797788781904799E-2</v>
      </c>
      <c r="G352" s="2">
        <v>9.8609939068797694E-3</v>
      </c>
      <c r="H352" s="2">
        <v>1.11022302462516E-16</v>
      </c>
      <c r="I352" s="2">
        <v>0</v>
      </c>
    </row>
    <row r="353" spans="1:9" x14ac:dyDescent="0.3">
      <c r="A353" s="1">
        <v>2029</v>
      </c>
      <c r="B353" s="1">
        <v>4</v>
      </c>
      <c r="C353" s="2">
        <v>0.65699995947646195</v>
      </c>
      <c r="D353" s="2">
        <v>0.19002703338028501</v>
      </c>
      <c r="E353" s="2">
        <v>0.40673104402160298</v>
      </c>
      <c r="F353" s="2">
        <v>5.7911570350199802E-2</v>
      </c>
      <c r="G353" s="2">
        <v>2.3303117243741399E-3</v>
      </c>
      <c r="H353" s="2">
        <v>2.2204460492503101E-16</v>
      </c>
      <c r="I353" s="2">
        <v>0</v>
      </c>
    </row>
    <row r="354" spans="1:9" x14ac:dyDescent="0.3">
      <c r="A354" s="1">
        <v>2029</v>
      </c>
      <c r="B354" s="1">
        <v>5</v>
      </c>
      <c r="C354" s="2">
        <v>0.70323406017523404</v>
      </c>
      <c r="D354" s="2">
        <v>0.19002703338028501</v>
      </c>
      <c r="E354" s="2">
        <v>0.40706653376743501</v>
      </c>
      <c r="F354" s="2">
        <v>0.105874913050315</v>
      </c>
      <c r="G354" s="2">
        <v>2.6557997719870802E-4</v>
      </c>
      <c r="H354" s="2">
        <v>0</v>
      </c>
      <c r="I354" s="2">
        <v>0</v>
      </c>
    </row>
    <row r="355" spans="1:9" x14ac:dyDescent="0.3">
      <c r="A355" s="1">
        <v>2029</v>
      </c>
      <c r="B355" s="1">
        <v>6</v>
      </c>
      <c r="C355" s="2">
        <v>0.73541461663816698</v>
      </c>
      <c r="D355" s="2">
        <v>0.19002703338028501</v>
      </c>
      <c r="E355" s="2">
        <v>0.40742473514637001</v>
      </c>
      <c r="F355" s="2">
        <v>0.13796284811151099</v>
      </c>
      <c r="G355" s="2">
        <v>0</v>
      </c>
      <c r="H355" s="2">
        <v>0</v>
      </c>
      <c r="I355" s="2">
        <v>0</v>
      </c>
    </row>
    <row r="356" spans="1:9" x14ac:dyDescent="0.3">
      <c r="A356" s="1">
        <v>2029</v>
      </c>
      <c r="B356" s="1">
        <v>7</v>
      </c>
      <c r="C356" s="2">
        <v>0.76146943011311696</v>
      </c>
      <c r="D356" s="2">
        <v>0.19002703338028501</v>
      </c>
      <c r="E356" s="2">
        <v>0.40775419215426101</v>
      </c>
      <c r="F356" s="2">
        <v>0.163688204578571</v>
      </c>
      <c r="G356" s="2">
        <v>0</v>
      </c>
      <c r="H356" s="2">
        <v>0</v>
      </c>
      <c r="I356" s="2">
        <v>0</v>
      </c>
    </row>
    <row r="357" spans="1:9" x14ac:dyDescent="0.3">
      <c r="A357" s="1">
        <v>2029</v>
      </c>
      <c r="B357" s="1">
        <v>8</v>
      </c>
      <c r="C357" s="2">
        <v>0.76387640867736994</v>
      </c>
      <c r="D357" s="2">
        <v>0.19002703338028501</v>
      </c>
      <c r="E357" s="2">
        <v>0.40806112308953801</v>
      </c>
      <c r="F357" s="2">
        <v>0.16578825220754601</v>
      </c>
      <c r="G357" s="2">
        <v>0</v>
      </c>
      <c r="H357" s="2">
        <v>0</v>
      </c>
      <c r="I357" s="2">
        <v>0</v>
      </c>
    </row>
    <row r="358" spans="1:9" x14ac:dyDescent="0.3">
      <c r="A358" s="1">
        <v>2029</v>
      </c>
      <c r="B358" s="1">
        <v>9</v>
      </c>
      <c r="C358" s="2">
        <v>0.73951795902680095</v>
      </c>
      <c r="D358" s="2">
        <v>0.19002703338028501</v>
      </c>
      <c r="E358" s="2">
        <v>0.40837269381543001</v>
      </c>
      <c r="F358" s="2">
        <v>0.14111823183108599</v>
      </c>
      <c r="G358" s="2">
        <v>0</v>
      </c>
      <c r="H358" s="2">
        <v>0</v>
      </c>
      <c r="I358" s="2">
        <v>0</v>
      </c>
    </row>
    <row r="359" spans="1:9" x14ac:dyDescent="0.3">
      <c r="A359" s="1">
        <v>2029</v>
      </c>
      <c r="B359" s="1">
        <v>10</v>
      </c>
      <c r="C359" s="2">
        <v>0.70057184476826595</v>
      </c>
      <c r="D359" s="2">
        <v>0.19002703338028501</v>
      </c>
      <c r="E359" s="2">
        <v>0.40872781027793698</v>
      </c>
      <c r="F359" s="2">
        <v>0.101005510201771</v>
      </c>
      <c r="G359" s="2">
        <v>8.1149090827330704E-4</v>
      </c>
      <c r="H359" s="2">
        <v>0</v>
      </c>
      <c r="I359" s="2">
        <v>0</v>
      </c>
    </row>
    <row r="360" spans="1:9" x14ac:dyDescent="0.3">
      <c r="A360" s="1">
        <v>2029</v>
      </c>
      <c r="B360" s="1">
        <v>11</v>
      </c>
      <c r="C360" s="2">
        <v>0.64451062004757098</v>
      </c>
      <c r="D360" s="2">
        <v>0.19002703338028501</v>
      </c>
      <c r="E360" s="2">
        <v>0.40918291850205402</v>
      </c>
      <c r="F360" s="2">
        <v>3.9671476323741101E-2</v>
      </c>
      <c r="G360" s="2">
        <v>5.6291918414904602E-3</v>
      </c>
      <c r="H360" s="2">
        <v>1.11022302462516E-16</v>
      </c>
      <c r="I360" s="2">
        <v>0</v>
      </c>
    </row>
    <row r="361" spans="1:9" x14ac:dyDescent="0.3">
      <c r="A361" s="1">
        <v>2029</v>
      </c>
      <c r="B361" s="1">
        <v>12</v>
      </c>
      <c r="C361" s="2">
        <v>0.63872980434606297</v>
      </c>
      <c r="D361" s="2">
        <v>0.19002703338028501</v>
      </c>
      <c r="E361" s="2">
        <v>0.40967338332473502</v>
      </c>
      <c r="F361" s="2">
        <v>2.16513689469593E-2</v>
      </c>
      <c r="G361" s="2">
        <v>1.7378018694083099E-2</v>
      </c>
      <c r="H361" s="2">
        <v>0</v>
      </c>
      <c r="I361" s="2">
        <v>0</v>
      </c>
    </row>
    <row r="362" spans="1:9" x14ac:dyDescent="0.3">
      <c r="A362" s="1">
        <v>2030</v>
      </c>
      <c r="B362" s="1">
        <v>1</v>
      </c>
      <c r="C362" s="2">
        <v>0.64054048796053997</v>
      </c>
      <c r="D362" s="2">
        <v>0.19002703338028501</v>
      </c>
      <c r="E362" s="2">
        <v>0.41017824944817599</v>
      </c>
      <c r="F362" s="2">
        <v>1.32612723363148E-2</v>
      </c>
      <c r="G362" s="2">
        <v>2.7073932795763402E-2</v>
      </c>
      <c r="H362" s="2">
        <v>1.11022302462516E-16</v>
      </c>
      <c r="I362" s="2">
        <v>0</v>
      </c>
    </row>
    <row r="363" spans="1:9" x14ac:dyDescent="0.3">
      <c r="A363" s="1">
        <v>2030</v>
      </c>
      <c r="B363" s="1">
        <v>2</v>
      </c>
      <c r="C363" s="2">
        <v>0.63517271108832896</v>
      </c>
      <c r="D363" s="2">
        <v>0.19002703338028501</v>
      </c>
      <c r="E363" s="2">
        <v>0.410641642664058</v>
      </c>
      <c r="F363" s="2">
        <v>1.7796001168694699E-2</v>
      </c>
      <c r="G363" s="2">
        <v>1.6708033875290299E-2</v>
      </c>
      <c r="H363" s="2">
        <v>0</v>
      </c>
      <c r="I363" s="2">
        <v>0</v>
      </c>
    </row>
    <row r="364" spans="1:9" x14ac:dyDescent="0.3">
      <c r="A364" s="1">
        <v>2030</v>
      </c>
      <c r="B364" s="1">
        <v>3</v>
      </c>
      <c r="C364" s="2">
        <v>0.64372626190541504</v>
      </c>
      <c r="D364" s="2">
        <v>0.19002703338028501</v>
      </c>
      <c r="E364" s="2">
        <v>0.41104044583634503</v>
      </c>
      <c r="F364" s="2">
        <v>3.2797788781904799E-2</v>
      </c>
      <c r="G364" s="2">
        <v>9.8609939068797694E-3</v>
      </c>
      <c r="H364" s="2">
        <v>0</v>
      </c>
      <c r="I364" s="2">
        <v>0</v>
      </c>
    </row>
    <row r="365" spans="1:9" x14ac:dyDescent="0.3">
      <c r="A365" s="1">
        <v>2030</v>
      </c>
      <c r="B365" s="1">
        <v>4</v>
      </c>
      <c r="C365" s="2">
        <v>0.66176078447809505</v>
      </c>
      <c r="D365" s="2">
        <v>0.19002703338028501</v>
      </c>
      <c r="E365" s="2">
        <v>0.41149186902323598</v>
      </c>
      <c r="F365" s="2">
        <v>5.7911570350199802E-2</v>
      </c>
      <c r="G365" s="2">
        <v>2.3303117243741399E-3</v>
      </c>
      <c r="H365" s="2">
        <v>2.2204460492503101E-16</v>
      </c>
      <c r="I365" s="2">
        <v>0</v>
      </c>
    </row>
    <row r="366" spans="1:9" x14ac:dyDescent="0.3">
      <c r="A366" s="1">
        <v>2030</v>
      </c>
      <c r="B366" s="1">
        <v>5</v>
      </c>
      <c r="C366" s="2">
        <v>0.70812365212736295</v>
      </c>
      <c r="D366" s="2">
        <v>0.19002703338028501</v>
      </c>
      <c r="E366" s="2">
        <v>0.41195612571956403</v>
      </c>
      <c r="F366" s="2">
        <v>0.105874913050315</v>
      </c>
      <c r="G366" s="2">
        <v>2.6557997719870802E-4</v>
      </c>
      <c r="H366" s="2">
        <v>1.11022302462516E-16</v>
      </c>
      <c r="I366" s="2">
        <v>0</v>
      </c>
    </row>
    <row r="367" spans="1:9" x14ac:dyDescent="0.3">
      <c r="A367" s="1">
        <v>2030</v>
      </c>
      <c r="B367" s="1">
        <v>6</v>
      </c>
      <c r="C367" s="2">
        <v>0.74041354029475803</v>
      </c>
      <c r="D367" s="2">
        <v>0.19002703338028501</v>
      </c>
      <c r="E367" s="2">
        <v>0.412423658802962</v>
      </c>
      <c r="F367" s="2">
        <v>0.13796284811151099</v>
      </c>
      <c r="G367" s="2">
        <v>0</v>
      </c>
      <c r="H367" s="2">
        <v>1.11022302462516E-16</v>
      </c>
      <c r="I367" s="2">
        <v>0</v>
      </c>
    </row>
    <row r="368" spans="1:9" x14ac:dyDescent="0.3">
      <c r="A368" s="1">
        <v>2030</v>
      </c>
      <c r="B368" s="1">
        <v>7</v>
      </c>
      <c r="C368" s="2">
        <v>0.76652626884296104</v>
      </c>
      <c r="D368" s="2">
        <v>0.19002703338028501</v>
      </c>
      <c r="E368" s="2">
        <v>0.41281103088410498</v>
      </c>
      <c r="F368" s="2">
        <v>0.163688204578571</v>
      </c>
      <c r="G368" s="2">
        <v>0</v>
      </c>
      <c r="H368" s="2">
        <v>2.2204460492503101E-16</v>
      </c>
      <c r="I368" s="2">
        <v>0</v>
      </c>
    </row>
    <row r="369" spans="1:9" x14ac:dyDescent="0.3">
      <c r="A369" s="1">
        <v>2030</v>
      </c>
      <c r="B369" s="1">
        <v>8</v>
      </c>
      <c r="C369" s="2">
        <v>0.76893073006983703</v>
      </c>
      <c r="D369" s="2">
        <v>0.19002703338028501</v>
      </c>
      <c r="E369" s="2">
        <v>0.41311544448200599</v>
      </c>
      <c r="F369" s="2">
        <v>0.16578825220754601</v>
      </c>
      <c r="G369" s="2">
        <v>0</v>
      </c>
      <c r="H369" s="2">
        <v>2.2204460492503101E-16</v>
      </c>
      <c r="I369" s="2">
        <v>0</v>
      </c>
    </row>
    <row r="370" spans="1:9" x14ac:dyDescent="0.3">
      <c r="A370" s="1">
        <v>2030</v>
      </c>
      <c r="B370" s="1">
        <v>9</v>
      </c>
      <c r="C370" s="2">
        <v>0.74454511563528603</v>
      </c>
      <c r="D370" s="2">
        <v>0.19002703338028501</v>
      </c>
      <c r="E370" s="2">
        <v>0.41339985042391503</v>
      </c>
      <c r="F370" s="2">
        <v>0.14111823183108599</v>
      </c>
      <c r="G370" s="2">
        <v>0</v>
      </c>
      <c r="H370" s="2">
        <v>0</v>
      </c>
      <c r="I370" s="2">
        <v>0</v>
      </c>
    </row>
    <row r="371" spans="1:9" x14ac:dyDescent="0.3">
      <c r="A371" s="1">
        <v>2030</v>
      </c>
      <c r="B371" s="1">
        <v>10</v>
      </c>
      <c r="C371" s="2">
        <v>0.70559777042645999</v>
      </c>
      <c r="D371" s="2">
        <v>0.19002703338028501</v>
      </c>
      <c r="E371" s="2">
        <v>0.41375373593613002</v>
      </c>
      <c r="F371" s="2">
        <v>0.101005510201771</v>
      </c>
      <c r="G371" s="2">
        <v>8.1149090827330704E-4</v>
      </c>
      <c r="H371" s="2">
        <v>1.11022302462516E-16</v>
      </c>
      <c r="I371" s="2">
        <v>0</v>
      </c>
    </row>
    <row r="372" spans="1:9" x14ac:dyDescent="0.3">
      <c r="A372" s="1">
        <v>2030</v>
      </c>
      <c r="B372" s="1">
        <v>11</v>
      </c>
      <c r="C372" s="2">
        <v>0.64959623765983698</v>
      </c>
      <c r="D372" s="2">
        <v>0.19002703338028501</v>
      </c>
      <c r="E372" s="2">
        <v>0.41426853611432002</v>
      </c>
      <c r="F372" s="2">
        <v>3.9671476323741101E-2</v>
      </c>
      <c r="G372" s="2">
        <v>5.6291918414904602E-3</v>
      </c>
      <c r="H372" s="2">
        <v>0</v>
      </c>
      <c r="I372" s="2">
        <v>0</v>
      </c>
    </row>
    <row r="373" spans="1:9" x14ac:dyDescent="0.3">
      <c r="A373" s="1">
        <v>2030</v>
      </c>
      <c r="B373" s="1">
        <v>12</v>
      </c>
      <c r="C373" s="2">
        <v>0.64391037757653602</v>
      </c>
      <c r="D373" s="2">
        <v>0.19002703338028501</v>
      </c>
      <c r="E373" s="2">
        <v>0.41485395655520901</v>
      </c>
      <c r="F373" s="2">
        <v>2.16513689469593E-2</v>
      </c>
      <c r="G373" s="2">
        <v>1.7378018694083099E-2</v>
      </c>
      <c r="H373" s="2">
        <v>1.11022302462516E-16</v>
      </c>
      <c r="I373" s="2">
        <v>0</v>
      </c>
    </row>
    <row r="374" spans="1:9" x14ac:dyDescent="0.3">
      <c r="A374" s="1">
        <v>2031</v>
      </c>
      <c r="B374" s="1">
        <v>1</v>
      </c>
      <c r="C374" s="2">
        <v>0.64582090839039097</v>
      </c>
      <c r="D374" s="2">
        <v>0.19002703338028501</v>
      </c>
      <c r="E374" s="2">
        <v>0.41545866987802799</v>
      </c>
      <c r="F374" s="2">
        <v>1.32612723363148E-2</v>
      </c>
      <c r="G374" s="2">
        <v>2.7073932795763402E-2</v>
      </c>
      <c r="H374" s="2">
        <v>1.11022302462516E-16</v>
      </c>
      <c r="I374" s="2">
        <v>0</v>
      </c>
    </row>
    <row r="375" spans="1:9" x14ac:dyDescent="0.3">
      <c r="A375" s="1">
        <v>2031</v>
      </c>
      <c r="B375" s="1">
        <v>2</v>
      </c>
      <c r="C375" s="2">
        <v>0.64052482874197503</v>
      </c>
      <c r="D375" s="2">
        <v>0.19002703338028501</v>
      </c>
      <c r="E375" s="2">
        <v>0.41599376031770502</v>
      </c>
      <c r="F375" s="2">
        <v>1.7796001168694699E-2</v>
      </c>
      <c r="G375" s="2">
        <v>1.6708033875290299E-2</v>
      </c>
      <c r="H375" s="2">
        <v>0</v>
      </c>
      <c r="I375" s="2">
        <v>0</v>
      </c>
    </row>
    <row r="376" spans="1:9" x14ac:dyDescent="0.3">
      <c r="A376" s="1">
        <v>2031</v>
      </c>
      <c r="B376" s="1">
        <v>3</v>
      </c>
      <c r="C376" s="2">
        <v>0.64911770425334503</v>
      </c>
      <c r="D376" s="2">
        <v>0.19002703338028501</v>
      </c>
      <c r="E376" s="2">
        <v>0.41643188818427501</v>
      </c>
      <c r="F376" s="2">
        <v>3.2797788781904799E-2</v>
      </c>
      <c r="G376" s="2">
        <v>9.8609939068797694E-3</v>
      </c>
      <c r="H376" s="2">
        <v>1.11022302462516E-16</v>
      </c>
      <c r="I376" s="2">
        <v>0</v>
      </c>
    </row>
    <row r="377" spans="1:9" x14ac:dyDescent="0.3">
      <c r="A377" s="1">
        <v>2031</v>
      </c>
      <c r="B377" s="1">
        <v>4</v>
      </c>
      <c r="C377" s="2">
        <v>0.66717311579682204</v>
      </c>
      <c r="D377" s="2">
        <v>0.19002703338028501</v>
      </c>
      <c r="E377" s="2">
        <v>0.41690420034196302</v>
      </c>
      <c r="F377" s="2">
        <v>5.7911570350199802E-2</v>
      </c>
      <c r="G377" s="2">
        <v>2.3303117243741399E-3</v>
      </c>
      <c r="H377" s="2">
        <v>2.2204460492503101E-16</v>
      </c>
      <c r="I377" s="2">
        <v>0</v>
      </c>
    </row>
    <row r="378" spans="1:9" x14ac:dyDescent="0.3">
      <c r="A378" s="1">
        <v>2031</v>
      </c>
      <c r="B378" s="1">
        <v>5</v>
      </c>
      <c r="C378" s="2">
        <v>0.71354010966483306</v>
      </c>
      <c r="D378" s="2">
        <v>0.19002703338028501</v>
      </c>
      <c r="E378" s="2">
        <v>0.41737258325703402</v>
      </c>
      <c r="F378" s="2">
        <v>0.105874913050315</v>
      </c>
      <c r="G378" s="2">
        <v>2.6557997719870802E-4</v>
      </c>
      <c r="H378" s="2">
        <v>0</v>
      </c>
      <c r="I378" s="2">
        <v>0</v>
      </c>
    </row>
    <row r="379" spans="1:9" x14ac:dyDescent="0.3">
      <c r="A379" s="1">
        <v>2031</v>
      </c>
      <c r="B379" s="1">
        <v>6</v>
      </c>
      <c r="C379" s="2">
        <v>0.74582953383684203</v>
      </c>
      <c r="D379" s="2">
        <v>0.19002703338028501</v>
      </c>
      <c r="E379" s="2">
        <v>0.417839652345046</v>
      </c>
      <c r="F379" s="2">
        <v>0.13796284811151099</v>
      </c>
      <c r="G379" s="2">
        <v>0</v>
      </c>
      <c r="H379" s="2">
        <v>0</v>
      </c>
      <c r="I379" s="2">
        <v>0</v>
      </c>
    </row>
    <row r="380" spans="1:9" x14ac:dyDescent="0.3">
      <c r="A380" s="1">
        <v>2031</v>
      </c>
      <c r="B380" s="1">
        <v>7</v>
      </c>
      <c r="C380" s="2">
        <v>0.77194978952167104</v>
      </c>
      <c r="D380" s="2">
        <v>0.19002703338028501</v>
      </c>
      <c r="E380" s="2">
        <v>0.41823455156281503</v>
      </c>
      <c r="F380" s="2">
        <v>0.163688204578571</v>
      </c>
      <c r="G380" s="2">
        <v>0</v>
      </c>
      <c r="H380" s="2">
        <v>0</v>
      </c>
      <c r="I380" s="2">
        <v>0</v>
      </c>
    </row>
    <row r="381" spans="1:9" x14ac:dyDescent="0.3">
      <c r="A381" s="1">
        <v>2031</v>
      </c>
      <c r="B381" s="1">
        <v>8</v>
      </c>
      <c r="C381" s="2">
        <v>0.77438377567612604</v>
      </c>
      <c r="D381" s="2">
        <v>0.19002703338028501</v>
      </c>
      <c r="E381" s="2">
        <v>0.418568490088294</v>
      </c>
      <c r="F381" s="2">
        <v>0.16578825220754601</v>
      </c>
      <c r="G381" s="2">
        <v>0</v>
      </c>
      <c r="H381" s="2">
        <v>1.11022302462516E-16</v>
      </c>
      <c r="I381" s="2">
        <v>0</v>
      </c>
    </row>
    <row r="382" spans="1:9" x14ac:dyDescent="0.3">
      <c r="A382" s="1">
        <v>2031</v>
      </c>
      <c r="B382" s="1">
        <v>9</v>
      </c>
      <c r="C382" s="2">
        <v>0.75006523353422805</v>
      </c>
      <c r="D382" s="2">
        <v>0.19002703338028501</v>
      </c>
      <c r="E382" s="2">
        <v>0.41891996832285699</v>
      </c>
      <c r="F382" s="2">
        <v>0.14111823183108599</v>
      </c>
      <c r="G382" s="2">
        <v>0</v>
      </c>
      <c r="H382" s="2">
        <v>0</v>
      </c>
      <c r="I382" s="2">
        <v>0</v>
      </c>
    </row>
    <row r="383" spans="1:9" x14ac:dyDescent="0.3">
      <c r="A383" s="1">
        <v>2031</v>
      </c>
      <c r="B383" s="1">
        <v>10</v>
      </c>
      <c r="C383" s="2">
        <v>0.71123360027086902</v>
      </c>
      <c r="D383" s="2">
        <v>0.19002703338028501</v>
      </c>
      <c r="E383" s="2">
        <v>0.41938956578053999</v>
      </c>
      <c r="F383" s="2">
        <v>0.101005510201771</v>
      </c>
      <c r="G383" s="2">
        <v>8.1149090827330704E-4</v>
      </c>
      <c r="H383" s="2">
        <v>1.11022302462516E-16</v>
      </c>
      <c r="I383" s="2">
        <v>0</v>
      </c>
    </row>
    <row r="384" spans="1:9" x14ac:dyDescent="0.3">
      <c r="A384" s="1">
        <v>2031</v>
      </c>
      <c r="B384" s="1">
        <v>11</v>
      </c>
      <c r="C384" s="2">
        <v>0.65540817154240605</v>
      </c>
      <c r="D384" s="2">
        <v>0.19002703338028501</v>
      </c>
      <c r="E384" s="2">
        <v>0.42008046999688903</v>
      </c>
      <c r="F384" s="2">
        <v>3.9671476323741101E-2</v>
      </c>
      <c r="G384" s="2">
        <v>5.6291918414904602E-3</v>
      </c>
      <c r="H384" s="2">
        <v>0</v>
      </c>
      <c r="I384" s="2">
        <v>0</v>
      </c>
    </row>
    <row r="385" spans="1:9" x14ac:dyDescent="0.3">
      <c r="A385" s="1">
        <v>2031</v>
      </c>
      <c r="B385" s="1">
        <v>12</v>
      </c>
      <c r="C385" s="2">
        <v>0.64990862715564501</v>
      </c>
      <c r="D385" s="2">
        <v>0.19002703338028501</v>
      </c>
      <c r="E385" s="2">
        <v>0.42085220613431801</v>
      </c>
      <c r="F385" s="2">
        <v>2.16513689469593E-2</v>
      </c>
      <c r="G385" s="2">
        <v>1.7378018694083099E-2</v>
      </c>
      <c r="H385" s="2">
        <v>1.11022302462516E-16</v>
      </c>
      <c r="I385" s="2">
        <v>0</v>
      </c>
    </row>
    <row r="386" spans="1:9" x14ac:dyDescent="0.3">
      <c r="A386" s="1">
        <v>2032</v>
      </c>
      <c r="B386" s="1">
        <v>1</v>
      </c>
      <c r="C386" s="2">
        <v>0.65197687865121201</v>
      </c>
      <c r="D386" s="2">
        <v>0.19002703338028501</v>
      </c>
      <c r="E386" s="2">
        <v>0.42161464013884797</v>
      </c>
      <c r="F386" s="2">
        <v>1.32612723363148E-2</v>
      </c>
      <c r="G386" s="2">
        <v>2.7073932795763402E-2</v>
      </c>
      <c r="H386" s="2">
        <v>0</v>
      </c>
      <c r="I386" s="2">
        <v>0</v>
      </c>
    </row>
    <row r="387" spans="1:9" x14ac:dyDescent="0.3">
      <c r="A387" s="1">
        <v>2032</v>
      </c>
      <c r="B387" s="1">
        <v>2</v>
      </c>
      <c r="C387" s="2">
        <v>0.64676495217225405</v>
      </c>
      <c r="D387" s="2">
        <v>0.19002703338028501</v>
      </c>
      <c r="E387" s="2">
        <v>0.42223388374798398</v>
      </c>
      <c r="F387" s="2">
        <v>1.7796001168694699E-2</v>
      </c>
      <c r="G387" s="2">
        <v>1.6708033875290299E-2</v>
      </c>
      <c r="H387" s="2">
        <v>0</v>
      </c>
      <c r="I387" s="2">
        <v>0</v>
      </c>
    </row>
    <row r="388" spans="1:9" x14ac:dyDescent="0.3">
      <c r="A388" s="1">
        <v>2032</v>
      </c>
      <c r="B388" s="1">
        <v>3</v>
      </c>
      <c r="C388" s="2">
        <v>0.655399103497323</v>
      </c>
      <c r="D388" s="2">
        <v>0.19002703338028501</v>
      </c>
      <c r="E388" s="2">
        <v>0.42271328742825298</v>
      </c>
      <c r="F388" s="2">
        <v>3.2797788781904799E-2</v>
      </c>
      <c r="G388" s="2">
        <v>9.8609939068797694E-3</v>
      </c>
      <c r="H388" s="2">
        <v>0</v>
      </c>
      <c r="I388" s="2">
        <v>0</v>
      </c>
    </row>
    <row r="389" spans="1:9" x14ac:dyDescent="0.3">
      <c r="A389" s="1">
        <v>2032</v>
      </c>
      <c r="B389" s="1">
        <v>4</v>
      </c>
      <c r="C389" s="2">
        <v>0.67345419694188602</v>
      </c>
      <c r="D389" s="2">
        <v>0.19002703338028501</v>
      </c>
      <c r="E389" s="2">
        <v>0.423185281487026</v>
      </c>
      <c r="F389" s="2">
        <v>5.7911570350199802E-2</v>
      </c>
      <c r="G389" s="2">
        <v>2.3303117243741399E-3</v>
      </c>
      <c r="H389" s="2">
        <v>2.2204460492503101E-16</v>
      </c>
      <c r="I389" s="2">
        <v>0</v>
      </c>
    </row>
    <row r="390" spans="1:9" x14ac:dyDescent="0.3">
      <c r="A390" s="1">
        <v>2032</v>
      </c>
      <c r="B390" s="1">
        <v>5</v>
      </c>
      <c r="C390" s="2">
        <v>0.71981678527123405</v>
      </c>
      <c r="D390" s="2">
        <v>0.19002703338028501</v>
      </c>
      <c r="E390" s="2">
        <v>0.42364925886343502</v>
      </c>
      <c r="F390" s="2">
        <v>0.105874913050315</v>
      </c>
      <c r="G390" s="2">
        <v>2.6557997719870802E-4</v>
      </c>
      <c r="H390" s="2">
        <v>2.2204460492503101E-16</v>
      </c>
      <c r="I390" s="2">
        <v>0</v>
      </c>
    </row>
    <row r="391" spans="1:9" x14ac:dyDescent="0.3">
      <c r="A391" s="1">
        <v>2032</v>
      </c>
      <c r="B391" s="1">
        <v>6</v>
      </c>
      <c r="C391" s="2">
        <v>0.75210159399809995</v>
      </c>
      <c r="D391" s="2">
        <v>0.19002703338028501</v>
      </c>
      <c r="E391" s="2">
        <v>0.42411171250630397</v>
      </c>
      <c r="F391" s="2">
        <v>0.13796284811151099</v>
      </c>
      <c r="G391" s="2">
        <v>0</v>
      </c>
      <c r="H391" s="2">
        <v>0</v>
      </c>
      <c r="I391" s="2">
        <v>0</v>
      </c>
    </row>
    <row r="392" spans="1:9" x14ac:dyDescent="0.3">
      <c r="A392" s="1">
        <v>2032</v>
      </c>
      <c r="B392" s="1">
        <v>7</v>
      </c>
      <c r="C392" s="2">
        <v>0.77821648578903702</v>
      </c>
      <c r="D392" s="2">
        <v>0.19002703338028501</v>
      </c>
      <c r="E392" s="2">
        <v>0.42450124783018001</v>
      </c>
      <c r="F392" s="2">
        <v>0.163688204578571</v>
      </c>
      <c r="G392" s="2">
        <v>0</v>
      </c>
      <c r="H392" s="2">
        <v>1.11022302462516E-16</v>
      </c>
      <c r="I392" s="2">
        <v>0</v>
      </c>
    </row>
    <row r="393" spans="1:9" x14ac:dyDescent="0.3">
      <c r="A393" s="1">
        <v>2032</v>
      </c>
      <c r="B393" s="1">
        <v>8</v>
      </c>
      <c r="C393" s="2">
        <v>0.78064245947622801</v>
      </c>
      <c r="D393" s="2">
        <v>0.19002703338028501</v>
      </c>
      <c r="E393" s="2">
        <v>0.42482717388839702</v>
      </c>
      <c r="F393" s="2">
        <v>0.16578825220754601</v>
      </c>
      <c r="G393" s="2">
        <v>0</v>
      </c>
      <c r="H393" s="2">
        <v>0</v>
      </c>
      <c r="I393" s="2">
        <v>0</v>
      </c>
    </row>
    <row r="394" spans="1:9" x14ac:dyDescent="0.3">
      <c r="A394" s="1">
        <v>2032</v>
      </c>
      <c r="B394" s="1">
        <v>9</v>
      </c>
      <c r="C394" s="2">
        <v>0.75630916654054103</v>
      </c>
      <c r="D394" s="2">
        <v>0.19002703338028501</v>
      </c>
      <c r="E394" s="2">
        <v>0.42516390132916998</v>
      </c>
      <c r="F394" s="2">
        <v>0.14111823183108599</v>
      </c>
      <c r="G394" s="2">
        <v>0</v>
      </c>
      <c r="H394" s="2">
        <v>0</v>
      </c>
      <c r="I394" s="2">
        <v>0</v>
      </c>
    </row>
    <row r="395" spans="1:9" x14ac:dyDescent="0.3">
      <c r="A395" s="1">
        <v>2032</v>
      </c>
      <c r="B395" s="1">
        <v>10</v>
      </c>
      <c r="C395" s="2">
        <v>0.71745222563509103</v>
      </c>
      <c r="D395" s="2">
        <v>0.19002703338028501</v>
      </c>
      <c r="E395" s="2">
        <v>0.42560819114476101</v>
      </c>
      <c r="F395" s="2">
        <v>0.101005510201771</v>
      </c>
      <c r="G395" s="2">
        <v>8.1149090827330704E-4</v>
      </c>
      <c r="H395" s="2">
        <v>0</v>
      </c>
      <c r="I395" s="2">
        <v>0</v>
      </c>
    </row>
    <row r="396" spans="1:9" x14ac:dyDescent="0.3">
      <c r="A396" s="1">
        <v>2032</v>
      </c>
      <c r="B396" s="1">
        <v>11</v>
      </c>
      <c r="C396" s="2">
        <v>0.66158520045171298</v>
      </c>
      <c r="D396" s="2">
        <v>0.19002703338028501</v>
      </c>
      <c r="E396" s="2">
        <v>0.42625749890619702</v>
      </c>
      <c r="F396" s="2">
        <v>3.9671476323741101E-2</v>
      </c>
      <c r="G396" s="2">
        <v>5.6291918414904602E-3</v>
      </c>
      <c r="H396" s="2">
        <v>1.11022302462516E-16</v>
      </c>
      <c r="I396" s="2">
        <v>0</v>
      </c>
    </row>
    <row r="397" spans="1:9" x14ac:dyDescent="0.3">
      <c r="A397" s="1">
        <v>2032</v>
      </c>
      <c r="B397" s="1">
        <v>12</v>
      </c>
      <c r="C397" s="2">
        <v>0.65602921263627301</v>
      </c>
      <c r="D397" s="2">
        <v>0.19002703338028501</v>
      </c>
      <c r="E397" s="2">
        <v>0.426972791614946</v>
      </c>
      <c r="F397" s="2">
        <v>2.16513689469593E-2</v>
      </c>
      <c r="G397" s="2">
        <v>1.7378018694083099E-2</v>
      </c>
      <c r="H397" s="2">
        <v>1.11022302462516E-16</v>
      </c>
      <c r="I397" s="2">
        <v>0</v>
      </c>
    </row>
    <row r="398" spans="1:9" x14ac:dyDescent="0.3">
      <c r="A398" s="1">
        <v>2033</v>
      </c>
      <c r="B398" s="1">
        <v>1</v>
      </c>
      <c r="C398" s="2">
        <v>0.65802177178731802</v>
      </c>
      <c r="D398" s="2">
        <v>0.19002703338028501</v>
      </c>
      <c r="E398" s="2">
        <v>0.42765953327495398</v>
      </c>
      <c r="F398" s="2">
        <v>1.32612723363148E-2</v>
      </c>
      <c r="G398" s="2">
        <v>2.7073932795763402E-2</v>
      </c>
      <c r="H398" s="2">
        <v>1.11022302462516E-16</v>
      </c>
      <c r="I398" s="2">
        <v>0</v>
      </c>
    </row>
    <row r="399" spans="1:9" x14ac:dyDescent="0.3">
      <c r="A399" s="1">
        <v>2033</v>
      </c>
      <c r="B399" s="1">
        <v>2</v>
      </c>
      <c r="C399" s="2">
        <v>0.65271841871366798</v>
      </c>
      <c r="D399" s="2">
        <v>0.19002703338028501</v>
      </c>
      <c r="E399" s="2">
        <v>0.42818735028939803</v>
      </c>
      <c r="F399" s="2">
        <v>1.7796001168694699E-2</v>
      </c>
      <c r="G399" s="2">
        <v>1.6708033875290299E-2</v>
      </c>
      <c r="H399" s="2">
        <v>1.11022302462516E-16</v>
      </c>
      <c r="I399" s="2">
        <v>0</v>
      </c>
    </row>
    <row r="400" spans="1:9" x14ac:dyDescent="0.3">
      <c r="A400" s="1">
        <v>2033</v>
      </c>
      <c r="B400" s="1">
        <v>3</v>
      </c>
      <c r="C400" s="2">
        <v>0.66125094937042805</v>
      </c>
      <c r="D400" s="2">
        <v>0.19002703338028501</v>
      </c>
      <c r="E400" s="2">
        <v>0.42856513330135798</v>
      </c>
      <c r="F400" s="2">
        <v>3.2797788781904799E-2</v>
      </c>
      <c r="G400" s="2">
        <v>9.8609939068797694E-3</v>
      </c>
      <c r="H400" s="2">
        <v>0</v>
      </c>
      <c r="I400" s="2">
        <v>0</v>
      </c>
    </row>
    <row r="401" spans="1:9" x14ac:dyDescent="0.3">
      <c r="A401" s="1">
        <v>2033</v>
      </c>
      <c r="B401" s="1">
        <v>4</v>
      </c>
      <c r="C401" s="2">
        <v>0.67922075107660895</v>
      </c>
      <c r="D401" s="2">
        <v>0.19002703338028501</v>
      </c>
      <c r="E401" s="2">
        <v>0.42895183562174999</v>
      </c>
      <c r="F401" s="2">
        <v>5.7911570350199802E-2</v>
      </c>
      <c r="G401" s="2">
        <v>2.3303117243741399E-3</v>
      </c>
      <c r="H401" s="2">
        <v>0</v>
      </c>
      <c r="I401" s="2">
        <v>0</v>
      </c>
    </row>
    <row r="402" spans="1:9" x14ac:dyDescent="0.3">
      <c r="A402" s="1">
        <v>2033</v>
      </c>
      <c r="B402" s="1">
        <v>5</v>
      </c>
      <c r="C402" s="2">
        <v>0.72551805343485998</v>
      </c>
      <c r="D402" s="2">
        <v>0.19002703338028501</v>
      </c>
      <c r="E402" s="2">
        <v>0.429350527027062</v>
      </c>
      <c r="F402" s="2">
        <v>0.105874913050315</v>
      </c>
      <c r="G402" s="2">
        <v>2.6557997719870802E-4</v>
      </c>
      <c r="H402" s="2">
        <v>0</v>
      </c>
      <c r="I402" s="2">
        <v>0</v>
      </c>
    </row>
    <row r="403" spans="1:9" x14ac:dyDescent="0.3">
      <c r="A403" s="1">
        <v>2033</v>
      </c>
      <c r="B403" s="1">
        <v>6</v>
      </c>
      <c r="C403" s="2">
        <v>0.75774831058823</v>
      </c>
      <c r="D403" s="2">
        <v>0.19002703338028501</v>
      </c>
      <c r="E403" s="2">
        <v>0.42975842909643402</v>
      </c>
      <c r="F403" s="2">
        <v>0.13796284811151099</v>
      </c>
      <c r="G403" s="2">
        <v>0</v>
      </c>
      <c r="H403" s="2">
        <v>0</v>
      </c>
      <c r="I403" s="2">
        <v>0</v>
      </c>
    </row>
    <row r="404" spans="1:9" x14ac:dyDescent="0.3">
      <c r="A404" s="1">
        <v>2033</v>
      </c>
      <c r="B404" s="1">
        <v>7</v>
      </c>
      <c r="C404" s="2">
        <v>0.78381445823024398</v>
      </c>
      <c r="D404" s="2">
        <v>0.19002703338028501</v>
      </c>
      <c r="E404" s="2">
        <v>0.43009922027138697</v>
      </c>
      <c r="F404" s="2">
        <v>0.163688204578571</v>
      </c>
      <c r="G404" s="2">
        <v>0</v>
      </c>
      <c r="H404" s="2">
        <v>1.11022302462516E-16</v>
      </c>
      <c r="I404" s="2">
        <v>0</v>
      </c>
    </row>
    <row r="405" spans="1:9" x14ac:dyDescent="0.3">
      <c r="A405" s="1">
        <v>2033</v>
      </c>
      <c r="B405" s="1">
        <v>8</v>
      </c>
      <c r="C405" s="2">
        <v>0.78618637551439696</v>
      </c>
      <c r="D405" s="2">
        <v>0.19002703338028501</v>
      </c>
      <c r="E405" s="2">
        <v>0.43037108992656498</v>
      </c>
      <c r="F405" s="2">
        <v>0.16578825220754601</v>
      </c>
      <c r="G405" s="2">
        <v>0</v>
      </c>
      <c r="H405" s="2">
        <v>2.2204460492503101E-16</v>
      </c>
      <c r="I405" s="2">
        <v>0</v>
      </c>
    </row>
    <row r="406" spans="1:9" x14ac:dyDescent="0.3">
      <c r="A406" s="1">
        <v>2033</v>
      </c>
      <c r="B406" s="1">
        <v>9</v>
      </c>
      <c r="C406" s="2">
        <v>0.76179089569028702</v>
      </c>
      <c r="D406" s="2">
        <v>0.19002703338028501</v>
      </c>
      <c r="E406" s="2">
        <v>0.43064563047891602</v>
      </c>
      <c r="F406" s="2">
        <v>0.14111823183108599</v>
      </c>
      <c r="G406" s="2">
        <v>0</v>
      </c>
      <c r="H406" s="2">
        <v>-1.11022302462516E-16</v>
      </c>
      <c r="I406" s="2">
        <v>0</v>
      </c>
    </row>
    <row r="407" spans="1:9" x14ac:dyDescent="0.3">
      <c r="A407" s="1">
        <v>2033</v>
      </c>
      <c r="B407" s="1">
        <v>10</v>
      </c>
      <c r="C407" s="2">
        <v>0.72286267417967298</v>
      </c>
      <c r="D407" s="2">
        <v>0.19002703338028501</v>
      </c>
      <c r="E407" s="2">
        <v>0.43101863968934401</v>
      </c>
      <c r="F407" s="2">
        <v>0.101005510201771</v>
      </c>
      <c r="G407" s="2">
        <v>8.1149090827330704E-4</v>
      </c>
      <c r="H407" s="2">
        <v>1.11022302462516E-16</v>
      </c>
      <c r="I407" s="2">
        <v>0</v>
      </c>
    </row>
    <row r="408" spans="1:9" x14ac:dyDescent="0.3">
      <c r="A408" s="1">
        <v>2033</v>
      </c>
      <c r="B408" s="1">
        <v>11</v>
      </c>
      <c r="C408" s="2">
        <v>0.66690932299151595</v>
      </c>
      <c r="D408" s="2">
        <v>0.19002703338028501</v>
      </c>
      <c r="E408" s="2">
        <v>0.43158162144599899</v>
      </c>
      <c r="F408" s="2">
        <v>3.9671476323741101E-2</v>
      </c>
      <c r="G408" s="2">
        <v>5.6291918414904602E-3</v>
      </c>
      <c r="H408" s="2">
        <v>1.11022302462516E-16</v>
      </c>
      <c r="I408" s="2">
        <v>0</v>
      </c>
    </row>
    <row r="409" spans="1:9" x14ac:dyDescent="0.3">
      <c r="A409" s="1">
        <v>2033</v>
      </c>
      <c r="B409" s="1">
        <v>12</v>
      </c>
      <c r="C409" s="2">
        <v>0.66126488685967699</v>
      </c>
      <c r="D409" s="2">
        <v>0.19002703338028501</v>
      </c>
      <c r="E409" s="2">
        <v>0.43220846583834899</v>
      </c>
      <c r="F409" s="2">
        <v>2.16513689469593E-2</v>
      </c>
      <c r="G409" s="2">
        <v>1.7378018694083099E-2</v>
      </c>
      <c r="H409" s="2">
        <v>1.11022302462516E-16</v>
      </c>
      <c r="I409" s="2">
        <v>0</v>
      </c>
    </row>
    <row r="410" spans="1:9" x14ac:dyDescent="0.3">
      <c r="A410" s="1">
        <v>2034</v>
      </c>
      <c r="B410" s="1">
        <v>1</v>
      </c>
      <c r="C410" s="2">
        <v>0.66317082001304895</v>
      </c>
      <c r="D410" s="2">
        <v>0.19002703338028501</v>
      </c>
      <c r="E410" s="2">
        <v>0.43280858150068502</v>
      </c>
      <c r="F410" s="2">
        <v>1.32612723363148E-2</v>
      </c>
      <c r="G410" s="2">
        <v>2.7073932795763402E-2</v>
      </c>
      <c r="H410" s="2">
        <v>1.11022302462516E-16</v>
      </c>
      <c r="I410" s="2">
        <v>0</v>
      </c>
    </row>
    <row r="411" spans="1:9" x14ac:dyDescent="0.3">
      <c r="A411" s="1">
        <v>2034</v>
      </c>
      <c r="B411" s="1">
        <v>2</v>
      </c>
      <c r="C411" s="2">
        <v>0.65779328119210301</v>
      </c>
      <c r="D411" s="2">
        <v>0.19002703338028501</v>
      </c>
      <c r="E411" s="2">
        <v>0.433262212767832</v>
      </c>
      <c r="F411" s="2">
        <v>1.7796001168694699E-2</v>
      </c>
      <c r="G411" s="2">
        <v>1.6708033875290299E-2</v>
      </c>
      <c r="H411" s="2">
        <v>1.11022302462516E-16</v>
      </c>
      <c r="I411" s="2">
        <v>0</v>
      </c>
    </row>
    <row r="412" spans="1:9" x14ac:dyDescent="0.3">
      <c r="A412" s="1">
        <v>2034</v>
      </c>
      <c r="B412" s="1">
        <v>3</v>
      </c>
      <c r="C412" s="2">
        <v>0.66626795914791503</v>
      </c>
      <c r="D412" s="2">
        <v>0.19002703338028501</v>
      </c>
      <c r="E412" s="2">
        <v>0.43358214307884502</v>
      </c>
      <c r="F412" s="2">
        <v>3.2797788781904799E-2</v>
      </c>
      <c r="G412" s="2">
        <v>9.8609939068797694E-3</v>
      </c>
      <c r="H412" s="2">
        <v>1.11022302462516E-16</v>
      </c>
      <c r="I412" s="2">
        <v>0</v>
      </c>
    </row>
    <row r="413" spans="1:9" x14ac:dyDescent="0.3">
      <c r="A413" s="1">
        <v>2034</v>
      </c>
      <c r="B413" s="1">
        <v>4</v>
      </c>
      <c r="C413" s="2">
        <v>0.68417984521172004</v>
      </c>
      <c r="D413" s="2">
        <v>0.19002703338028501</v>
      </c>
      <c r="E413" s="2">
        <v>0.43391092975686102</v>
      </c>
      <c r="F413" s="2">
        <v>5.7911570350199802E-2</v>
      </c>
      <c r="G413" s="2">
        <v>2.3303117243741399E-3</v>
      </c>
      <c r="H413" s="2">
        <v>2.2204460492503101E-16</v>
      </c>
      <c r="I413" s="2">
        <v>0</v>
      </c>
    </row>
    <row r="414" spans="1:9" x14ac:dyDescent="0.3">
      <c r="A414" s="1">
        <v>2034</v>
      </c>
      <c r="B414" s="1">
        <v>5</v>
      </c>
      <c r="C414" s="2">
        <v>0.73042566313519397</v>
      </c>
      <c r="D414" s="2">
        <v>0.19002703338028501</v>
      </c>
      <c r="E414" s="2">
        <v>0.43425813672739499</v>
      </c>
      <c r="F414" s="2">
        <v>0.105874913050315</v>
      </c>
      <c r="G414" s="2">
        <v>2.6557997719870802E-4</v>
      </c>
      <c r="H414" s="2">
        <v>1.11022302462516E-16</v>
      </c>
      <c r="I414" s="2">
        <v>0</v>
      </c>
    </row>
    <row r="415" spans="1:9" x14ac:dyDescent="0.3">
      <c r="A415" s="1">
        <v>2034</v>
      </c>
      <c r="B415" s="1">
        <v>6</v>
      </c>
      <c r="C415" s="2">
        <v>0.76261591839226694</v>
      </c>
      <c r="D415" s="2">
        <v>0.19002703338028501</v>
      </c>
      <c r="E415" s="2">
        <v>0.43462603690047102</v>
      </c>
      <c r="F415" s="2">
        <v>0.13796284811151099</v>
      </c>
      <c r="G415" s="2">
        <v>0</v>
      </c>
      <c r="H415" s="2">
        <v>0</v>
      </c>
      <c r="I415" s="2">
        <v>0</v>
      </c>
    </row>
    <row r="416" spans="1:9" x14ac:dyDescent="0.3">
      <c r="A416" s="1">
        <v>2034</v>
      </c>
      <c r="B416" s="1">
        <v>7</v>
      </c>
      <c r="C416" s="2">
        <v>0.78866673427578804</v>
      </c>
      <c r="D416" s="2">
        <v>0.19002703338028501</v>
      </c>
      <c r="E416" s="2">
        <v>0.43495149631693197</v>
      </c>
      <c r="F416" s="2">
        <v>0.163688204578571</v>
      </c>
      <c r="G416" s="2">
        <v>0</v>
      </c>
      <c r="H416" s="2">
        <v>-1.11022302462516E-16</v>
      </c>
      <c r="I416" s="2">
        <v>0</v>
      </c>
    </row>
    <row r="417" spans="1:9" x14ac:dyDescent="0.3">
      <c r="A417" s="1">
        <v>2034</v>
      </c>
      <c r="B417" s="1">
        <v>8</v>
      </c>
      <c r="C417" s="2">
        <v>0.79105124676702798</v>
      </c>
      <c r="D417" s="2">
        <v>0.19002703338028501</v>
      </c>
      <c r="E417" s="2">
        <v>0.435235961179197</v>
      </c>
      <c r="F417" s="2">
        <v>0.16578825220754601</v>
      </c>
      <c r="G417" s="2">
        <v>0</v>
      </c>
      <c r="H417" s="2">
        <v>-1.11022302462516E-16</v>
      </c>
      <c r="I417" s="2">
        <v>0</v>
      </c>
    </row>
    <row r="418" spans="1:9" x14ac:dyDescent="0.3">
      <c r="A418" s="1">
        <v>2034</v>
      </c>
      <c r="B418" s="1">
        <v>9</v>
      </c>
      <c r="C418" s="2">
        <v>0.76667482026340095</v>
      </c>
      <c r="D418" s="2">
        <v>0.19002703338028501</v>
      </c>
      <c r="E418" s="2">
        <v>0.435529555052029</v>
      </c>
      <c r="F418" s="2">
        <v>0.14111823183108599</v>
      </c>
      <c r="G418" s="2">
        <v>0</v>
      </c>
      <c r="H418" s="2">
        <v>0</v>
      </c>
      <c r="I418" s="2">
        <v>0</v>
      </c>
    </row>
    <row r="419" spans="1:9" x14ac:dyDescent="0.3">
      <c r="A419" s="1">
        <v>2034</v>
      </c>
      <c r="B419" s="1">
        <v>10</v>
      </c>
      <c r="C419" s="2">
        <v>0.72774380542261996</v>
      </c>
      <c r="D419" s="2">
        <v>0.19002703338028501</v>
      </c>
      <c r="E419" s="2">
        <v>0.43589977093228999</v>
      </c>
      <c r="F419" s="2">
        <v>0.101005510201771</v>
      </c>
      <c r="G419" s="2">
        <v>8.1149090827330704E-4</v>
      </c>
      <c r="H419" s="2">
        <v>0</v>
      </c>
      <c r="I419" s="2">
        <v>0</v>
      </c>
    </row>
    <row r="420" spans="1:9" x14ac:dyDescent="0.3">
      <c r="A420" s="1">
        <v>2034</v>
      </c>
      <c r="B420" s="1">
        <v>11</v>
      </c>
      <c r="C420" s="2">
        <v>0.67174817176841195</v>
      </c>
      <c r="D420" s="2">
        <v>0.19002703338028501</v>
      </c>
      <c r="E420" s="2">
        <v>0.43642047022289499</v>
      </c>
      <c r="F420" s="2">
        <v>3.9671476323741101E-2</v>
      </c>
      <c r="G420" s="2">
        <v>5.6291918414904602E-3</v>
      </c>
      <c r="H420" s="2">
        <v>0</v>
      </c>
      <c r="I420" s="2">
        <v>0</v>
      </c>
    </row>
    <row r="421" spans="1:9" x14ac:dyDescent="0.3">
      <c r="A421" s="1">
        <v>2034</v>
      </c>
      <c r="B421" s="1">
        <v>12</v>
      </c>
      <c r="C421" s="2">
        <v>0.66604791940626296</v>
      </c>
      <c r="D421" s="2">
        <v>0.19002703338028501</v>
      </c>
      <c r="E421" s="2">
        <v>0.43699149838493601</v>
      </c>
      <c r="F421" s="2">
        <v>2.16513689469593E-2</v>
      </c>
      <c r="G421" s="2">
        <v>1.7378018694083099E-2</v>
      </c>
      <c r="H421" s="2">
        <v>2.2204460492503101E-16</v>
      </c>
      <c r="I421" s="2">
        <v>0</v>
      </c>
    </row>
    <row r="422" spans="1:9" x14ac:dyDescent="0.3">
      <c r="A422" s="1">
        <v>2035</v>
      </c>
      <c r="B422" s="1">
        <v>1</v>
      </c>
      <c r="C422" s="2">
        <v>0.66791507415937101</v>
      </c>
      <c r="D422" s="2">
        <v>0.19002703338028501</v>
      </c>
      <c r="E422" s="2">
        <v>0.43755283564700798</v>
      </c>
      <c r="F422" s="2">
        <v>1.32612723363148E-2</v>
      </c>
      <c r="G422" s="2">
        <v>2.7073932795763402E-2</v>
      </c>
      <c r="H422" s="2">
        <v>1.11022302462516E-16</v>
      </c>
      <c r="I422" s="2">
        <v>0</v>
      </c>
    </row>
    <row r="423" spans="1:9" x14ac:dyDescent="0.3">
      <c r="A423" s="1">
        <v>2035</v>
      </c>
      <c r="B423" s="1">
        <v>2</v>
      </c>
      <c r="C423" s="2">
        <v>0.66254291316966196</v>
      </c>
      <c r="D423" s="2">
        <v>0.19002703338028501</v>
      </c>
      <c r="E423" s="2">
        <v>0.43801184474539101</v>
      </c>
      <c r="F423" s="2">
        <v>1.7796001168694699E-2</v>
      </c>
      <c r="G423" s="2">
        <v>1.6708033875290299E-2</v>
      </c>
      <c r="H423" s="2">
        <v>1.11022302462516E-16</v>
      </c>
      <c r="I423" s="2">
        <v>0</v>
      </c>
    </row>
    <row r="424" spans="1:9" x14ac:dyDescent="0.3">
      <c r="A424" s="1">
        <v>2035</v>
      </c>
      <c r="B424" s="1">
        <v>3</v>
      </c>
      <c r="C424" s="2">
        <v>0.67104918435084004</v>
      </c>
      <c r="D424" s="2">
        <v>0.19002703338028501</v>
      </c>
      <c r="E424" s="2">
        <v>0.43836336828177003</v>
      </c>
      <c r="F424" s="2">
        <v>3.2797788781904799E-2</v>
      </c>
      <c r="G424" s="2">
        <v>9.8609939068797694E-3</v>
      </c>
      <c r="H424" s="2">
        <v>1.11022302462516E-16</v>
      </c>
      <c r="I424" s="2">
        <v>0</v>
      </c>
    </row>
    <row r="425" spans="1:9" x14ac:dyDescent="0.3">
      <c r="A425" s="1">
        <v>2035</v>
      </c>
      <c r="B425" s="1">
        <v>4</v>
      </c>
      <c r="C425" s="2">
        <v>0.68900401138596901</v>
      </c>
      <c r="D425" s="2">
        <v>0.19002703338028501</v>
      </c>
      <c r="E425" s="2">
        <v>0.43873509593110999</v>
      </c>
      <c r="F425" s="2">
        <v>5.7911570350199802E-2</v>
      </c>
      <c r="G425" s="2">
        <v>2.3303117243741399E-3</v>
      </c>
      <c r="H425" s="2">
        <v>2.2204460492503101E-16</v>
      </c>
      <c r="I425" s="2">
        <v>0</v>
      </c>
    </row>
    <row r="426" spans="1:9" x14ac:dyDescent="0.3">
      <c r="A426" s="1">
        <v>2035</v>
      </c>
      <c r="B426" s="1">
        <v>5</v>
      </c>
      <c r="C426" s="2">
        <v>0.73528092673180101</v>
      </c>
      <c r="D426" s="2">
        <v>0.19002703338028501</v>
      </c>
      <c r="E426" s="2">
        <v>0.43911340032400198</v>
      </c>
      <c r="F426" s="2">
        <v>0.105874913050315</v>
      </c>
      <c r="G426" s="2">
        <v>2.6557997719870802E-4</v>
      </c>
      <c r="H426" s="2">
        <v>1.11022302462516E-16</v>
      </c>
      <c r="I426" s="2">
        <v>0</v>
      </c>
    </row>
    <row r="427" spans="1:9" x14ac:dyDescent="0.3">
      <c r="A427" s="1">
        <v>2035</v>
      </c>
      <c r="B427" s="1">
        <v>6</v>
      </c>
      <c r="C427" s="2">
        <v>0.76748520229175898</v>
      </c>
      <c r="D427" s="2">
        <v>0.19002703338028501</v>
      </c>
      <c r="E427" s="2">
        <v>0.43949532079996301</v>
      </c>
      <c r="F427" s="2">
        <v>0.13796284811151099</v>
      </c>
      <c r="G427" s="2">
        <v>0</v>
      </c>
      <c r="H427" s="2">
        <v>0</v>
      </c>
      <c r="I427" s="2">
        <v>0</v>
      </c>
    </row>
    <row r="428" spans="1:9" x14ac:dyDescent="0.3">
      <c r="A428" s="1">
        <v>2035</v>
      </c>
      <c r="B428" s="1">
        <v>7</v>
      </c>
      <c r="C428" s="2">
        <v>0.793528130173072</v>
      </c>
      <c r="D428" s="2">
        <v>0.19002703338028501</v>
      </c>
      <c r="E428" s="2">
        <v>0.43981289221421499</v>
      </c>
      <c r="F428" s="2">
        <v>0.163688204578571</v>
      </c>
      <c r="G428" s="2">
        <v>0</v>
      </c>
      <c r="H428" s="2">
        <v>-1.11022302462516E-16</v>
      </c>
      <c r="I428" s="2">
        <v>0</v>
      </c>
    </row>
    <row r="429" spans="1:9" x14ac:dyDescent="0.3">
      <c r="A429" s="1">
        <v>2035</v>
      </c>
      <c r="B429" s="1">
        <v>8</v>
      </c>
      <c r="C429" s="2">
        <v>0.79588547126022202</v>
      </c>
      <c r="D429" s="2">
        <v>0.19002703338028501</v>
      </c>
      <c r="E429" s="2">
        <v>0.44007018567239098</v>
      </c>
      <c r="F429" s="2">
        <v>0.16578825220754601</v>
      </c>
      <c r="G429" s="2">
        <v>0</v>
      </c>
      <c r="H429" s="2">
        <v>0</v>
      </c>
      <c r="I429" s="2">
        <v>0</v>
      </c>
    </row>
    <row r="430" spans="1:9" x14ac:dyDescent="0.3">
      <c r="A430" s="1">
        <v>2035</v>
      </c>
      <c r="B430" s="1">
        <v>9</v>
      </c>
      <c r="C430" s="2">
        <v>0.77149436406993599</v>
      </c>
      <c r="D430" s="2">
        <v>0.19002703338028501</v>
      </c>
      <c r="E430" s="2">
        <v>0.44034909885856499</v>
      </c>
      <c r="F430" s="2">
        <v>0.14111823183108599</v>
      </c>
      <c r="G430" s="2">
        <v>0</v>
      </c>
      <c r="H430" s="2">
        <v>0</v>
      </c>
      <c r="I430" s="2">
        <v>0</v>
      </c>
    </row>
    <row r="431" spans="1:9" x14ac:dyDescent="0.3">
      <c r="A431" s="1">
        <v>2035</v>
      </c>
      <c r="B431" s="1">
        <v>10</v>
      </c>
      <c r="C431" s="2">
        <v>0.73259771694073395</v>
      </c>
      <c r="D431" s="2">
        <v>0.19002703338028501</v>
      </c>
      <c r="E431" s="2">
        <v>0.44075368245040503</v>
      </c>
      <c r="F431" s="2">
        <v>0.101005510201771</v>
      </c>
      <c r="G431" s="2">
        <v>8.1149090827330704E-4</v>
      </c>
      <c r="H431" s="2">
        <v>1.11022302462516E-16</v>
      </c>
      <c r="I431" s="2">
        <v>0</v>
      </c>
    </row>
    <row r="432" spans="1:9" x14ac:dyDescent="0.3">
      <c r="A432" s="1">
        <v>2035</v>
      </c>
      <c r="B432" s="1">
        <v>11</v>
      </c>
      <c r="C432" s="2">
        <v>0.67670755187535803</v>
      </c>
      <c r="D432" s="2">
        <v>0.19002703338028501</v>
      </c>
      <c r="E432" s="2">
        <v>0.44137985032984201</v>
      </c>
      <c r="F432" s="2">
        <v>3.9671476323741101E-2</v>
      </c>
      <c r="G432" s="2">
        <v>5.6291918414904602E-3</v>
      </c>
      <c r="H432" s="2">
        <v>1.11022302462516E-16</v>
      </c>
      <c r="I432" s="2">
        <v>0</v>
      </c>
    </row>
    <row r="433" spans="1:9" x14ac:dyDescent="0.3">
      <c r="A433" s="1">
        <v>2035</v>
      </c>
      <c r="B433" s="1">
        <v>12</v>
      </c>
      <c r="C433" s="2">
        <v>0.67112905529566802</v>
      </c>
      <c r="D433" s="2">
        <v>0.19002703338028501</v>
      </c>
      <c r="E433" s="2">
        <v>0.44207263427434002</v>
      </c>
      <c r="F433" s="2">
        <v>2.16513689469593E-2</v>
      </c>
      <c r="G433" s="2">
        <v>1.7378018694083099E-2</v>
      </c>
      <c r="H433" s="2">
        <v>1.11022302462516E-16</v>
      </c>
      <c r="I433" s="2">
        <v>0</v>
      </c>
    </row>
    <row r="434" spans="1:9" x14ac:dyDescent="0.3">
      <c r="A434" s="1">
        <v>2036</v>
      </c>
      <c r="B434" s="1">
        <v>1</v>
      </c>
      <c r="C434" s="2">
        <v>0.67307549155142199</v>
      </c>
      <c r="D434" s="2">
        <v>0.19002703338028501</v>
      </c>
      <c r="E434" s="2">
        <v>0.44271325303905801</v>
      </c>
      <c r="F434" s="2">
        <v>1.32612723363148E-2</v>
      </c>
      <c r="G434" s="2">
        <v>2.7073932795763402E-2</v>
      </c>
      <c r="H434" s="2">
        <v>2.2204460492503101E-16</v>
      </c>
      <c r="I434" s="2">
        <v>0</v>
      </c>
    </row>
    <row r="435" spans="1:9" x14ac:dyDescent="0.3">
      <c r="A435" s="1">
        <v>2036</v>
      </c>
      <c r="B435" s="1">
        <v>2</v>
      </c>
      <c r="C435" s="2">
        <v>0.66768859421718896</v>
      </c>
      <c r="D435" s="2">
        <v>0.19002703338028501</v>
      </c>
      <c r="E435" s="2">
        <v>0.443157525792919</v>
      </c>
      <c r="F435" s="2">
        <v>1.7796001168694699E-2</v>
      </c>
      <c r="G435" s="2">
        <v>1.6708033875290299E-2</v>
      </c>
      <c r="H435" s="2">
        <v>1.11022302462516E-16</v>
      </c>
      <c r="I435" s="2">
        <v>0</v>
      </c>
    </row>
    <row r="436" spans="1:9" x14ac:dyDescent="0.3">
      <c r="A436" s="1">
        <v>2036</v>
      </c>
      <c r="B436" s="1">
        <v>3</v>
      </c>
      <c r="C436" s="2">
        <v>0.67613976594179004</v>
      </c>
      <c r="D436" s="2">
        <v>0.19002703338028501</v>
      </c>
      <c r="E436" s="2">
        <v>0.44345394987272002</v>
      </c>
      <c r="F436" s="2">
        <v>3.2797788781904799E-2</v>
      </c>
      <c r="G436" s="2">
        <v>9.8609939068797694E-3</v>
      </c>
      <c r="H436" s="2">
        <v>1.11022302462516E-16</v>
      </c>
      <c r="I436" s="2">
        <v>0</v>
      </c>
    </row>
    <row r="437" spans="1:9" x14ac:dyDescent="0.3">
      <c r="A437" s="1">
        <v>2036</v>
      </c>
      <c r="B437" s="1">
        <v>4</v>
      </c>
      <c r="C437" s="2">
        <v>0.69402017360534296</v>
      </c>
      <c r="D437" s="2">
        <v>0.19002703338028501</v>
      </c>
      <c r="E437" s="2">
        <v>0.443751258150483</v>
      </c>
      <c r="F437" s="2">
        <v>5.7911570350199802E-2</v>
      </c>
      <c r="G437" s="2">
        <v>2.3303117243741399E-3</v>
      </c>
      <c r="H437" s="2">
        <v>2.2204460492503101E-16</v>
      </c>
      <c r="I437" s="2">
        <v>0</v>
      </c>
    </row>
    <row r="438" spans="1:9" x14ac:dyDescent="0.3">
      <c r="A438" s="1">
        <v>2036</v>
      </c>
      <c r="B438" s="1">
        <v>5</v>
      </c>
      <c r="C438" s="2">
        <v>0.74026576636260599</v>
      </c>
      <c r="D438" s="2">
        <v>0.19002703338028501</v>
      </c>
      <c r="E438" s="2">
        <v>0.44409823995480702</v>
      </c>
      <c r="F438" s="2">
        <v>0.105874913050315</v>
      </c>
      <c r="G438" s="2">
        <v>2.6557997719870802E-4</v>
      </c>
      <c r="H438" s="2">
        <v>1.11022302462516E-16</v>
      </c>
      <c r="I438" s="2">
        <v>0</v>
      </c>
    </row>
    <row r="439" spans="1:9" x14ac:dyDescent="0.3">
      <c r="A439" s="1">
        <v>2036</v>
      </c>
      <c r="B439" s="1">
        <v>6</v>
      </c>
      <c r="C439" s="2">
        <v>0.77247935601298501</v>
      </c>
      <c r="D439" s="2">
        <v>0.19002703338028501</v>
      </c>
      <c r="E439" s="2">
        <v>0.44448947452118898</v>
      </c>
      <c r="F439" s="2">
        <v>0.13796284811151099</v>
      </c>
      <c r="G439" s="2">
        <v>0</v>
      </c>
      <c r="H439" s="2">
        <v>1.11022302462516E-16</v>
      </c>
      <c r="I439" s="2">
        <v>0</v>
      </c>
    </row>
    <row r="440" spans="1:9" x14ac:dyDescent="0.3">
      <c r="A440" s="1">
        <v>2036</v>
      </c>
      <c r="B440" s="1">
        <v>7</v>
      </c>
      <c r="C440" s="2">
        <v>0.79856037150577297</v>
      </c>
      <c r="D440" s="2">
        <v>0.19002703338028501</v>
      </c>
      <c r="E440" s="2">
        <v>0.44484513354691702</v>
      </c>
      <c r="F440" s="2">
        <v>0.163688204578571</v>
      </c>
      <c r="G440" s="2">
        <v>0</v>
      </c>
      <c r="H440" s="2">
        <v>0</v>
      </c>
      <c r="I440" s="2">
        <v>0</v>
      </c>
    </row>
    <row r="441" spans="1:9" x14ac:dyDescent="0.3">
      <c r="A441" s="1">
        <v>2036</v>
      </c>
      <c r="B441" s="1">
        <v>8</v>
      </c>
      <c r="C441" s="2">
        <v>0.80096719093981705</v>
      </c>
      <c r="D441" s="2">
        <v>0.19002703338028501</v>
      </c>
      <c r="E441" s="2">
        <v>0.44515190535198601</v>
      </c>
      <c r="F441" s="2">
        <v>0.16578825220754601</v>
      </c>
      <c r="G441" s="2">
        <v>0</v>
      </c>
      <c r="H441" s="2">
        <v>1.11022302462516E-16</v>
      </c>
      <c r="I441" s="2">
        <v>0</v>
      </c>
    </row>
    <row r="442" spans="1:9" x14ac:dyDescent="0.3">
      <c r="A442" s="1">
        <v>2036</v>
      </c>
      <c r="B442" s="1">
        <v>9</v>
      </c>
      <c r="C442" s="2">
        <v>0.77658308235735696</v>
      </c>
      <c r="D442" s="2">
        <v>0.19002703338028501</v>
      </c>
      <c r="E442" s="2">
        <v>0.44543781714598601</v>
      </c>
      <c r="F442" s="2">
        <v>0.14111823183108599</v>
      </c>
      <c r="G442" s="2">
        <v>0</v>
      </c>
      <c r="H442" s="2">
        <v>0</v>
      </c>
      <c r="I442" s="2">
        <v>0</v>
      </c>
    </row>
    <row r="443" spans="1:9" x14ac:dyDescent="0.3">
      <c r="A443" s="1">
        <v>2036</v>
      </c>
      <c r="B443" s="1">
        <v>10</v>
      </c>
      <c r="C443" s="2">
        <v>0.73759531204571005</v>
      </c>
      <c r="D443" s="2">
        <v>0.19002703338028501</v>
      </c>
      <c r="E443" s="2">
        <v>0.44575127755538002</v>
      </c>
      <c r="F443" s="2">
        <v>0.101005510201771</v>
      </c>
      <c r="G443" s="2">
        <v>8.1149090827330704E-4</v>
      </c>
      <c r="H443" s="2">
        <v>0</v>
      </c>
      <c r="I443" s="2">
        <v>0</v>
      </c>
    </row>
    <row r="444" spans="1:9" x14ac:dyDescent="0.3">
      <c r="A444" s="1">
        <v>2036</v>
      </c>
      <c r="B444" s="1">
        <v>11</v>
      </c>
      <c r="C444" s="2">
        <v>0.68148125488738598</v>
      </c>
      <c r="D444" s="2">
        <v>0.19002703338028501</v>
      </c>
      <c r="E444" s="2">
        <v>0.44615355334186901</v>
      </c>
      <c r="F444" s="2">
        <v>3.9671476323741101E-2</v>
      </c>
      <c r="G444" s="2">
        <v>5.6291918414904602E-3</v>
      </c>
      <c r="H444" s="2">
        <v>1.11022302462516E-16</v>
      </c>
      <c r="I444" s="2">
        <v>0</v>
      </c>
    </row>
    <row r="445" spans="1:9" x14ac:dyDescent="0.3">
      <c r="A445" s="1">
        <v>2036</v>
      </c>
      <c r="B445" s="1">
        <v>12</v>
      </c>
      <c r="C445" s="2">
        <v>0.67564694242030299</v>
      </c>
      <c r="D445" s="2">
        <v>0.19002703338028501</v>
      </c>
      <c r="E445" s="2">
        <v>0.44659052139897498</v>
      </c>
      <c r="F445" s="2">
        <v>2.16513689469593E-2</v>
      </c>
      <c r="G445" s="2">
        <v>1.7378018694083099E-2</v>
      </c>
      <c r="H445" s="2">
        <v>0</v>
      </c>
      <c r="I445" s="2">
        <v>0</v>
      </c>
    </row>
    <row r="446" spans="1:9" x14ac:dyDescent="0.3">
      <c r="A446" s="1">
        <v>2037</v>
      </c>
      <c r="B446" s="1">
        <v>1</v>
      </c>
      <c r="C446" s="2">
        <v>0.67740729005256095</v>
      </c>
      <c r="D446" s="2">
        <v>0.19002703338028501</v>
      </c>
      <c r="E446" s="2">
        <v>0.44704505154019702</v>
      </c>
      <c r="F446" s="2">
        <v>1.32612723363148E-2</v>
      </c>
      <c r="G446" s="2">
        <v>2.7073932795763402E-2</v>
      </c>
      <c r="H446" s="2">
        <v>1.11022302462516E-16</v>
      </c>
      <c r="I446" s="2">
        <v>0</v>
      </c>
    </row>
    <row r="447" spans="1:9" x14ac:dyDescent="0.3">
      <c r="A447" s="1">
        <v>2037</v>
      </c>
      <c r="B447" s="1">
        <v>2</v>
      </c>
      <c r="C447" s="2">
        <v>0.67199828222436997</v>
      </c>
      <c r="D447" s="2">
        <v>0.19002703338028501</v>
      </c>
      <c r="E447" s="2">
        <v>0.44746721380010002</v>
      </c>
      <c r="F447" s="2">
        <v>1.7796001168694699E-2</v>
      </c>
      <c r="G447" s="2">
        <v>1.6708033875290299E-2</v>
      </c>
      <c r="H447" s="2">
        <v>1.11022302462516E-16</v>
      </c>
      <c r="I447" s="2">
        <v>0</v>
      </c>
    </row>
    <row r="448" spans="1:9" x14ac:dyDescent="0.3">
      <c r="A448" s="1">
        <v>2037</v>
      </c>
      <c r="B448" s="1">
        <v>3</v>
      </c>
      <c r="C448" s="2">
        <v>0.68051451234781701</v>
      </c>
      <c r="D448" s="2">
        <v>0.19002703338028501</v>
      </c>
      <c r="E448" s="2">
        <v>0.447828696278747</v>
      </c>
      <c r="F448" s="2">
        <v>3.2797788781904799E-2</v>
      </c>
      <c r="G448" s="2">
        <v>9.8609939068797694E-3</v>
      </c>
      <c r="H448" s="2">
        <v>1.11022302462516E-16</v>
      </c>
      <c r="I448" s="2">
        <v>0</v>
      </c>
    </row>
    <row r="449" spans="1:9" x14ac:dyDescent="0.3">
      <c r="A449" s="1">
        <v>2037</v>
      </c>
      <c r="B449" s="1">
        <v>4</v>
      </c>
      <c r="C449" s="2">
        <v>0.69849562493997996</v>
      </c>
      <c r="D449" s="2">
        <v>0.19002703338028501</v>
      </c>
      <c r="E449" s="2">
        <v>0.448226709485121</v>
      </c>
      <c r="F449" s="2">
        <v>5.7911570350199802E-2</v>
      </c>
      <c r="G449" s="2">
        <v>2.3303117243741399E-3</v>
      </c>
      <c r="H449" s="2">
        <v>1.11022302462516E-16</v>
      </c>
      <c r="I449" s="2">
        <v>0</v>
      </c>
    </row>
    <row r="450" spans="1:9" x14ac:dyDescent="0.3">
      <c r="A450" s="1">
        <v>2037</v>
      </c>
      <c r="B450" s="1">
        <v>5</v>
      </c>
      <c r="C450" s="2">
        <v>0.74479027045523105</v>
      </c>
      <c r="D450" s="2">
        <v>0.19002703338028501</v>
      </c>
      <c r="E450" s="2">
        <v>0.44862274404743202</v>
      </c>
      <c r="F450" s="2">
        <v>0.105874913050315</v>
      </c>
      <c r="G450" s="2">
        <v>2.6557997719870802E-4</v>
      </c>
      <c r="H450" s="2">
        <v>0</v>
      </c>
      <c r="I450" s="2">
        <v>0</v>
      </c>
    </row>
    <row r="451" spans="1:9" x14ac:dyDescent="0.3">
      <c r="A451" s="1">
        <v>2037</v>
      </c>
      <c r="B451" s="1">
        <v>6</v>
      </c>
      <c r="C451" s="2">
        <v>0.77701943623882996</v>
      </c>
      <c r="D451" s="2">
        <v>0.19002703338028501</v>
      </c>
      <c r="E451" s="2">
        <v>0.44902955474703299</v>
      </c>
      <c r="F451" s="2">
        <v>0.13796284811151099</v>
      </c>
      <c r="G451" s="2">
        <v>0</v>
      </c>
      <c r="H451" s="2">
        <v>1.11022302462516E-16</v>
      </c>
      <c r="I451" s="2">
        <v>0</v>
      </c>
    </row>
    <row r="452" spans="1:9" x14ac:dyDescent="0.3">
      <c r="A452" s="1">
        <v>2037</v>
      </c>
      <c r="B452" s="1">
        <v>7</v>
      </c>
      <c r="C452" s="2">
        <v>0.80311627154493603</v>
      </c>
      <c r="D452" s="2">
        <v>0.19002703338028501</v>
      </c>
      <c r="E452" s="2">
        <v>0.44940103358608002</v>
      </c>
      <c r="F452" s="2">
        <v>0.163688204578571</v>
      </c>
      <c r="G452" s="2">
        <v>0</v>
      </c>
      <c r="H452" s="2">
        <v>1.11022302462516E-16</v>
      </c>
      <c r="I452" s="2">
        <v>0</v>
      </c>
    </row>
    <row r="453" spans="1:9" x14ac:dyDescent="0.3">
      <c r="A453" s="1">
        <v>2037</v>
      </c>
      <c r="B453" s="1">
        <v>8</v>
      </c>
      <c r="C453" s="2">
        <v>0.805570383808488</v>
      </c>
      <c r="D453" s="2">
        <v>0.19002703338028501</v>
      </c>
      <c r="E453" s="2">
        <v>0.44975509822065701</v>
      </c>
      <c r="F453" s="2">
        <v>0.16578825220754601</v>
      </c>
      <c r="G453" s="2">
        <v>0</v>
      </c>
      <c r="H453" s="2">
        <v>2.2204460492503101E-16</v>
      </c>
      <c r="I453" s="2">
        <v>0</v>
      </c>
    </row>
    <row r="454" spans="1:9" x14ac:dyDescent="0.3">
      <c r="A454" s="1">
        <v>2037</v>
      </c>
      <c r="B454" s="1">
        <v>9</v>
      </c>
      <c r="C454" s="2">
        <v>0.78127215361466795</v>
      </c>
      <c r="D454" s="2">
        <v>0.19002703338028501</v>
      </c>
      <c r="E454" s="2">
        <v>0.45012688840329601</v>
      </c>
      <c r="F454" s="2">
        <v>0.14111823183108599</v>
      </c>
      <c r="G454" s="2">
        <v>0</v>
      </c>
      <c r="H454" s="2">
        <v>0</v>
      </c>
      <c r="I454" s="2">
        <v>0</v>
      </c>
    </row>
    <row r="455" spans="1:9" x14ac:dyDescent="0.3">
      <c r="A455" s="1">
        <v>2037</v>
      </c>
      <c r="B455" s="1">
        <v>10</v>
      </c>
      <c r="C455" s="2">
        <v>0.74240568055351697</v>
      </c>
      <c r="D455" s="2">
        <v>0.19002703338028501</v>
      </c>
      <c r="E455" s="2">
        <v>0.45056164606318699</v>
      </c>
      <c r="F455" s="2">
        <v>0.101005510201771</v>
      </c>
      <c r="G455" s="2">
        <v>8.1149090827330704E-4</v>
      </c>
      <c r="H455" s="2">
        <v>1.11022302462516E-16</v>
      </c>
      <c r="I455" s="2">
        <v>0</v>
      </c>
    </row>
    <row r="456" spans="1:9" x14ac:dyDescent="0.3">
      <c r="A456" s="1">
        <v>2037</v>
      </c>
      <c r="B456" s="1">
        <v>11</v>
      </c>
      <c r="C456" s="2">
        <v>0.686449010294928</v>
      </c>
      <c r="D456" s="2">
        <v>0.19002703338028501</v>
      </c>
      <c r="E456" s="2">
        <v>0.45112130874941098</v>
      </c>
      <c r="F456" s="2">
        <v>3.9671476323741101E-2</v>
      </c>
      <c r="G456" s="2">
        <v>5.6291918414904602E-3</v>
      </c>
      <c r="H456" s="2">
        <v>0</v>
      </c>
      <c r="I456" s="2">
        <v>0</v>
      </c>
    </row>
    <row r="457" spans="1:9" x14ac:dyDescent="0.3">
      <c r="A457" s="1">
        <v>2037</v>
      </c>
      <c r="B457" s="1">
        <v>12</v>
      </c>
      <c r="C457" s="2">
        <v>0.68075762920443095</v>
      </c>
      <c r="D457" s="2">
        <v>0.19002703338028501</v>
      </c>
      <c r="E457" s="2">
        <v>0.451701208183103</v>
      </c>
      <c r="F457" s="2">
        <v>2.16513689469593E-2</v>
      </c>
      <c r="G457" s="2">
        <v>1.7378018694083099E-2</v>
      </c>
      <c r="H457" s="2">
        <v>0</v>
      </c>
      <c r="I457" s="2">
        <v>0</v>
      </c>
    </row>
    <row r="458" spans="1:9" x14ac:dyDescent="0.3">
      <c r="A458" s="1">
        <v>2038</v>
      </c>
      <c r="B458" s="1">
        <v>1</v>
      </c>
      <c r="C458" s="2">
        <v>0.68260544357460795</v>
      </c>
      <c r="D458" s="2">
        <v>0.19002703338028501</v>
      </c>
      <c r="E458" s="2">
        <v>0.45224320506224402</v>
      </c>
      <c r="F458" s="2">
        <v>1.32612723363148E-2</v>
      </c>
      <c r="G458" s="2">
        <v>2.7073932795763402E-2</v>
      </c>
      <c r="H458" s="2">
        <v>0</v>
      </c>
      <c r="I458" s="2">
        <v>0</v>
      </c>
    </row>
    <row r="459" spans="1:9" x14ac:dyDescent="0.3">
      <c r="A459" s="1">
        <v>2038</v>
      </c>
      <c r="B459" s="1">
        <v>2</v>
      </c>
      <c r="C459" s="2">
        <v>0.67719127773894305</v>
      </c>
      <c r="D459" s="2">
        <v>0.19002703338028501</v>
      </c>
      <c r="E459" s="2">
        <v>0.45266020931467199</v>
      </c>
      <c r="F459" s="2">
        <v>1.7796001168694699E-2</v>
      </c>
      <c r="G459" s="2">
        <v>1.6708033875290299E-2</v>
      </c>
      <c r="H459" s="2">
        <v>2.2204460492503101E-16</v>
      </c>
      <c r="I459" s="2">
        <v>0</v>
      </c>
    </row>
    <row r="460" spans="1:9" x14ac:dyDescent="0.3">
      <c r="A460" s="1">
        <v>2038</v>
      </c>
      <c r="B460" s="1">
        <v>3</v>
      </c>
      <c r="C460" s="2">
        <v>0.68566196472062702</v>
      </c>
      <c r="D460" s="2">
        <v>0.19002703338028501</v>
      </c>
      <c r="E460" s="2">
        <v>0.452976148651557</v>
      </c>
      <c r="F460" s="2">
        <v>3.2797788781904799E-2</v>
      </c>
      <c r="G460" s="2">
        <v>9.8609939068797694E-3</v>
      </c>
      <c r="H460" s="2">
        <v>1.11022302462516E-16</v>
      </c>
      <c r="I460" s="2">
        <v>0</v>
      </c>
    </row>
    <row r="461" spans="1:9" x14ac:dyDescent="0.3">
      <c r="A461" s="1">
        <v>2038</v>
      </c>
      <c r="B461" s="1">
        <v>4</v>
      </c>
      <c r="C461" s="2">
        <v>0.70360886156178304</v>
      </c>
      <c r="D461" s="2">
        <v>0.19002703338028501</v>
      </c>
      <c r="E461" s="2">
        <v>0.45333994610692402</v>
      </c>
      <c r="F461" s="2">
        <v>5.7911570350199802E-2</v>
      </c>
      <c r="G461" s="2">
        <v>2.3303117243741399E-3</v>
      </c>
      <c r="H461" s="2">
        <v>1.11022302462516E-16</v>
      </c>
      <c r="I461" s="2">
        <v>0</v>
      </c>
    </row>
    <row r="462" spans="1:9" x14ac:dyDescent="0.3">
      <c r="A462" s="1">
        <v>2038</v>
      </c>
      <c r="B462" s="1">
        <v>5</v>
      </c>
      <c r="C462" s="2">
        <v>0.74992958756908301</v>
      </c>
      <c r="D462" s="2">
        <v>0.19002703338028501</v>
      </c>
      <c r="E462" s="2">
        <v>0.45376206116128498</v>
      </c>
      <c r="F462" s="2">
        <v>0.105874913050315</v>
      </c>
      <c r="G462" s="2">
        <v>2.6557997719870802E-4</v>
      </c>
      <c r="H462" s="2">
        <v>1.11022302462516E-16</v>
      </c>
      <c r="I462" s="2">
        <v>0</v>
      </c>
    </row>
    <row r="463" spans="1:9" x14ac:dyDescent="0.3">
      <c r="A463" s="1">
        <v>2038</v>
      </c>
      <c r="B463" s="1">
        <v>6</v>
      </c>
      <c r="C463" s="2">
        <v>0.78221763207976303</v>
      </c>
      <c r="D463" s="2">
        <v>0.19002703338028501</v>
      </c>
      <c r="E463" s="2">
        <v>0.45422775058796699</v>
      </c>
      <c r="F463" s="2">
        <v>0.13796284811151099</v>
      </c>
      <c r="G463" s="2">
        <v>0</v>
      </c>
      <c r="H463" s="2">
        <v>0</v>
      </c>
      <c r="I463" s="2">
        <v>0</v>
      </c>
    </row>
    <row r="464" spans="1:9" x14ac:dyDescent="0.3">
      <c r="A464" s="1">
        <v>2038</v>
      </c>
      <c r="B464" s="1">
        <v>7</v>
      </c>
      <c r="C464" s="2">
        <v>0.80835598001367703</v>
      </c>
      <c r="D464" s="2">
        <v>0.19002703338028501</v>
      </c>
      <c r="E464" s="2">
        <v>0.45464074205482102</v>
      </c>
      <c r="F464" s="2">
        <v>0.163688204578571</v>
      </c>
      <c r="G464" s="2">
        <v>0</v>
      </c>
      <c r="H464" s="2">
        <v>0</v>
      </c>
      <c r="I464" s="2">
        <v>0</v>
      </c>
    </row>
    <row r="465" spans="1:9" x14ac:dyDescent="0.3">
      <c r="A465" s="1">
        <v>2038</v>
      </c>
      <c r="B465" s="1">
        <v>8</v>
      </c>
      <c r="C465" s="2">
        <v>0.81080181769208204</v>
      </c>
      <c r="D465" s="2">
        <v>0.19002703338028501</v>
      </c>
      <c r="E465" s="2">
        <v>0.454986532104251</v>
      </c>
      <c r="F465" s="2">
        <v>0.16578825220754601</v>
      </c>
      <c r="G465" s="2">
        <v>0</v>
      </c>
      <c r="H465" s="2">
        <v>0</v>
      </c>
      <c r="I465" s="2">
        <v>0</v>
      </c>
    </row>
    <row r="466" spans="1:9" x14ac:dyDescent="0.3">
      <c r="A466" s="1">
        <v>2038</v>
      </c>
      <c r="B466" s="1">
        <v>9</v>
      </c>
      <c r="C466" s="2">
        <v>0.78645936785165405</v>
      </c>
      <c r="D466" s="2">
        <v>0.19002703338028501</v>
      </c>
      <c r="E466" s="2">
        <v>0.45531410264028299</v>
      </c>
      <c r="F466" s="2">
        <v>0.14111823183108599</v>
      </c>
      <c r="G466" s="2">
        <v>0</v>
      </c>
      <c r="H466" s="2">
        <v>0</v>
      </c>
      <c r="I466" s="2">
        <v>0</v>
      </c>
    </row>
    <row r="467" spans="1:9" x14ac:dyDescent="0.3">
      <c r="A467" s="1">
        <v>2038</v>
      </c>
      <c r="B467" s="1">
        <v>10</v>
      </c>
      <c r="C467" s="2">
        <v>0.74754285408250998</v>
      </c>
      <c r="D467" s="2">
        <v>0.19002703338028501</v>
      </c>
      <c r="E467" s="2">
        <v>0.45569881959218</v>
      </c>
      <c r="F467" s="2">
        <v>0.101005510201771</v>
      </c>
      <c r="G467" s="2">
        <v>8.1149090827330704E-4</v>
      </c>
      <c r="H467" s="2">
        <v>0</v>
      </c>
      <c r="I467" s="2">
        <v>0</v>
      </c>
    </row>
    <row r="468" spans="1:9" x14ac:dyDescent="0.3">
      <c r="A468" s="1">
        <v>2038</v>
      </c>
      <c r="B468" s="1">
        <v>11</v>
      </c>
      <c r="C468" s="2">
        <v>0.69155231417874397</v>
      </c>
      <c r="D468" s="2">
        <v>0.19002703338028501</v>
      </c>
      <c r="E468" s="2">
        <v>0.456224612633227</v>
      </c>
      <c r="F468" s="2">
        <v>3.9671476323741101E-2</v>
      </c>
      <c r="G468" s="2">
        <v>5.6291918414904602E-3</v>
      </c>
      <c r="H468" s="2">
        <v>0</v>
      </c>
      <c r="I468" s="2">
        <v>0</v>
      </c>
    </row>
    <row r="469" spans="1:9" x14ac:dyDescent="0.3">
      <c r="A469" s="1">
        <v>2038</v>
      </c>
      <c r="B469" s="1">
        <v>12</v>
      </c>
      <c r="C469" s="2">
        <v>0.68586087642244198</v>
      </c>
      <c r="D469" s="2">
        <v>0.19002703338028501</v>
      </c>
      <c r="E469" s="2">
        <v>0.45680445540111397</v>
      </c>
      <c r="F469" s="2">
        <v>2.16513689469593E-2</v>
      </c>
      <c r="G469" s="2">
        <v>1.7378018694083099E-2</v>
      </c>
      <c r="H469" s="2">
        <v>0</v>
      </c>
      <c r="I469" s="2">
        <v>0</v>
      </c>
    </row>
    <row r="470" spans="1:9" x14ac:dyDescent="0.3">
      <c r="A470" s="1">
        <v>2039</v>
      </c>
      <c r="B470" s="1">
        <v>1</v>
      </c>
      <c r="C470" s="2">
        <v>0.68775652201840298</v>
      </c>
      <c r="D470" s="2">
        <v>0.19002703338028501</v>
      </c>
      <c r="E470" s="2">
        <v>0.45739428350604</v>
      </c>
      <c r="F470" s="2">
        <v>1.32612723363148E-2</v>
      </c>
      <c r="G470" s="2">
        <v>2.7073932795763402E-2</v>
      </c>
      <c r="H470" s="2">
        <v>1.11022302462516E-16</v>
      </c>
      <c r="I470" s="2">
        <v>0</v>
      </c>
    </row>
    <row r="471" spans="1:9" x14ac:dyDescent="0.3">
      <c r="A471" s="1">
        <v>2039</v>
      </c>
      <c r="B471" s="1">
        <v>2</v>
      </c>
      <c r="C471" s="2">
        <v>0.68243796221028097</v>
      </c>
      <c r="D471" s="2">
        <v>0.19002703338028501</v>
      </c>
      <c r="E471" s="2">
        <v>0.45790689378601102</v>
      </c>
      <c r="F471" s="2">
        <v>1.7796001168694699E-2</v>
      </c>
      <c r="G471" s="2">
        <v>1.6708033875290299E-2</v>
      </c>
      <c r="H471" s="2">
        <v>0</v>
      </c>
      <c r="I471" s="2">
        <v>0</v>
      </c>
    </row>
    <row r="472" spans="1:9" x14ac:dyDescent="0.3">
      <c r="A472" s="1">
        <v>2039</v>
      </c>
      <c r="B472" s="1">
        <v>3</v>
      </c>
      <c r="C472" s="2">
        <v>0.69098487946899101</v>
      </c>
      <c r="D472" s="2">
        <v>0.19002703338028501</v>
      </c>
      <c r="E472" s="2">
        <v>0.45829906339992199</v>
      </c>
      <c r="F472" s="2">
        <v>3.2797788781904799E-2</v>
      </c>
      <c r="G472" s="2">
        <v>9.8609939068797694E-3</v>
      </c>
      <c r="H472" s="2">
        <v>0</v>
      </c>
      <c r="I472" s="2">
        <v>0</v>
      </c>
    </row>
    <row r="473" spans="1:9" x14ac:dyDescent="0.3">
      <c r="A473" s="1">
        <v>2039</v>
      </c>
      <c r="B473" s="1">
        <v>4</v>
      </c>
      <c r="C473" s="2">
        <v>0.70893383920051101</v>
      </c>
      <c r="D473" s="2">
        <v>0.19002703338028501</v>
      </c>
      <c r="E473" s="2">
        <v>0.45866492374565199</v>
      </c>
      <c r="F473" s="2">
        <v>5.7911570350199802E-2</v>
      </c>
      <c r="G473" s="2">
        <v>2.3303117243741399E-3</v>
      </c>
      <c r="H473" s="2">
        <v>1.11022302462516E-16</v>
      </c>
      <c r="I473" s="2">
        <v>0</v>
      </c>
    </row>
    <row r="474" spans="1:9" x14ac:dyDescent="0.3">
      <c r="A474" s="1">
        <v>2039</v>
      </c>
      <c r="B474" s="1">
        <v>5</v>
      </c>
      <c r="C474" s="2">
        <v>0.75513060215939298</v>
      </c>
      <c r="D474" s="2">
        <v>0.19002703338028501</v>
      </c>
      <c r="E474" s="2">
        <v>0.45896307575159401</v>
      </c>
      <c r="F474" s="2">
        <v>0.105874913050315</v>
      </c>
      <c r="G474" s="2">
        <v>2.6557997719870802E-4</v>
      </c>
      <c r="H474" s="2">
        <v>1.11022302462516E-16</v>
      </c>
      <c r="I474" s="2">
        <v>0</v>
      </c>
    </row>
    <row r="475" spans="1:9" x14ac:dyDescent="0.3">
      <c r="A475" s="1">
        <v>2039</v>
      </c>
      <c r="B475" s="1">
        <v>6</v>
      </c>
      <c r="C475" s="2">
        <v>0.78722748172983303</v>
      </c>
      <c r="D475" s="2">
        <v>0.19002703338028501</v>
      </c>
      <c r="E475" s="2">
        <v>0.459237600238037</v>
      </c>
      <c r="F475" s="2">
        <v>0.13796284811151099</v>
      </c>
      <c r="G475" s="2">
        <v>0</v>
      </c>
      <c r="H475" s="2">
        <v>1.11022302462516E-16</v>
      </c>
      <c r="I475" s="2">
        <v>0</v>
      </c>
    </row>
    <row r="476" spans="1:9" x14ac:dyDescent="0.3">
      <c r="A476" s="1">
        <v>2039</v>
      </c>
      <c r="B476" s="1">
        <v>7</v>
      </c>
      <c r="C476" s="2">
        <v>0.81321183501905603</v>
      </c>
      <c r="D476" s="2">
        <v>0.19002703338028501</v>
      </c>
      <c r="E476" s="2">
        <v>0.45949659706020002</v>
      </c>
      <c r="F476" s="2">
        <v>0.163688204578571</v>
      </c>
      <c r="G476" s="2">
        <v>0</v>
      </c>
      <c r="H476" s="2">
        <v>-1.11022302462516E-16</v>
      </c>
      <c r="I476" s="2">
        <v>0</v>
      </c>
    </row>
    <row r="477" spans="1:9" x14ac:dyDescent="0.3">
      <c r="A477" s="1">
        <v>2039</v>
      </c>
      <c r="B477" s="1">
        <v>8</v>
      </c>
      <c r="C477" s="2">
        <v>0.81560283053101201</v>
      </c>
      <c r="D477" s="2">
        <v>0.19002703338028501</v>
      </c>
      <c r="E477" s="2">
        <v>0.45978754494318003</v>
      </c>
      <c r="F477" s="2">
        <v>0.16578825220754601</v>
      </c>
      <c r="G477" s="2">
        <v>0</v>
      </c>
      <c r="H477" s="2">
        <v>1.11022302462516E-16</v>
      </c>
      <c r="I477" s="2">
        <v>0</v>
      </c>
    </row>
    <row r="478" spans="1:9" x14ac:dyDescent="0.3">
      <c r="A478" s="1">
        <v>2039</v>
      </c>
      <c r="B478" s="1">
        <v>9</v>
      </c>
      <c r="C478" s="2">
        <v>0.79129124631806003</v>
      </c>
      <c r="D478" s="2">
        <v>0.19002703338028501</v>
      </c>
      <c r="E478" s="2">
        <v>0.46014598110668897</v>
      </c>
      <c r="F478" s="2">
        <v>0.14111823183108599</v>
      </c>
      <c r="G478" s="2">
        <v>0</v>
      </c>
      <c r="H478" s="2">
        <v>0</v>
      </c>
      <c r="I478" s="2">
        <v>0</v>
      </c>
    </row>
    <row r="479" spans="1:9" x14ac:dyDescent="0.3">
      <c r="A479" s="1">
        <v>2039</v>
      </c>
      <c r="B479" s="1">
        <v>10</v>
      </c>
      <c r="C479" s="2">
        <v>0.75244566778298805</v>
      </c>
      <c r="D479" s="2">
        <v>0.19002703338028501</v>
      </c>
      <c r="E479" s="2">
        <v>0.46060163329265902</v>
      </c>
      <c r="F479" s="2">
        <v>0.101005510201771</v>
      </c>
      <c r="G479" s="2">
        <v>8.1149090827330704E-4</v>
      </c>
      <c r="H479" s="2">
        <v>0</v>
      </c>
      <c r="I479" s="2">
        <v>0</v>
      </c>
    </row>
    <row r="480" spans="1:9" x14ac:dyDescent="0.3">
      <c r="A480" s="1">
        <v>2039</v>
      </c>
      <c r="B480" s="1">
        <v>11</v>
      </c>
      <c r="C480" s="2">
        <v>0.69653280464825296</v>
      </c>
      <c r="D480" s="2">
        <v>0.19002703338028501</v>
      </c>
      <c r="E480" s="2">
        <v>0.46120510310273699</v>
      </c>
      <c r="F480" s="2">
        <v>3.9671476323741101E-2</v>
      </c>
      <c r="G480" s="2">
        <v>5.6291918414904602E-3</v>
      </c>
      <c r="H480" s="2">
        <v>0</v>
      </c>
      <c r="I480" s="2">
        <v>0</v>
      </c>
    </row>
    <row r="481" spans="1:9" x14ac:dyDescent="0.3">
      <c r="A481" s="1">
        <v>2039</v>
      </c>
      <c r="B481" s="1">
        <v>12</v>
      </c>
      <c r="C481" s="2">
        <v>0.69089789520300204</v>
      </c>
      <c r="D481" s="2">
        <v>0.19002703338028501</v>
      </c>
      <c r="E481" s="2">
        <v>0.46184147418167398</v>
      </c>
      <c r="F481" s="2">
        <v>2.16513689469593E-2</v>
      </c>
      <c r="G481" s="2">
        <v>1.7378018694083099E-2</v>
      </c>
      <c r="H481" s="2">
        <v>1.11022302462516E-16</v>
      </c>
      <c r="I481" s="2">
        <v>0</v>
      </c>
    </row>
    <row r="482" spans="1:9" x14ac:dyDescent="0.3">
      <c r="A482" s="1">
        <v>2040</v>
      </c>
      <c r="B482" s="1">
        <v>1</v>
      </c>
      <c r="C482" s="2">
        <v>0.69281210482857702</v>
      </c>
      <c r="D482" s="2">
        <v>0.19002703338028501</v>
      </c>
      <c r="E482" s="2">
        <v>0.46244986631621399</v>
      </c>
      <c r="F482" s="2">
        <v>1.32612723363148E-2</v>
      </c>
      <c r="G482" s="2">
        <v>2.7073932795763402E-2</v>
      </c>
      <c r="H482" s="2">
        <v>1.11022302462516E-16</v>
      </c>
      <c r="I482" s="2">
        <v>0</v>
      </c>
    </row>
    <row r="483" spans="1:9" x14ac:dyDescent="0.3">
      <c r="A483" s="1">
        <v>2040</v>
      </c>
      <c r="B483" s="1">
        <v>2</v>
      </c>
      <c r="C483" s="2">
        <v>0.68746340715675902</v>
      </c>
      <c r="D483" s="2">
        <v>0.19002703338028501</v>
      </c>
      <c r="E483" s="2">
        <v>0.46293233873248901</v>
      </c>
      <c r="F483" s="2">
        <v>1.7796001168694699E-2</v>
      </c>
      <c r="G483" s="2">
        <v>1.6708033875290299E-2</v>
      </c>
      <c r="H483" s="2">
        <v>1.11022302462516E-16</v>
      </c>
      <c r="I483" s="2">
        <v>0</v>
      </c>
    </row>
    <row r="484" spans="1:9" x14ac:dyDescent="0.3">
      <c r="A484" s="1">
        <v>2040</v>
      </c>
      <c r="B484" s="1">
        <v>3</v>
      </c>
      <c r="C484" s="2">
        <v>0.69598857167624095</v>
      </c>
      <c r="D484" s="2">
        <v>0.19002703338028501</v>
      </c>
      <c r="E484" s="2">
        <v>0.46330275560717099</v>
      </c>
      <c r="F484" s="2">
        <v>3.2797788781904799E-2</v>
      </c>
      <c r="G484" s="2">
        <v>9.8609939068797694E-3</v>
      </c>
      <c r="H484" s="2">
        <v>1.11022302462516E-16</v>
      </c>
      <c r="I484" s="2">
        <v>0</v>
      </c>
    </row>
    <row r="485" spans="1:9" x14ac:dyDescent="0.3">
      <c r="A485" s="1">
        <v>2040</v>
      </c>
      <c r="B485" s="1">
        <v>4</v>
      </c>
      <c r="C485" s="2">
        <v>0.71394410498818095</v>
      </c>
      <c r="D485" s="2">
        <v>0.19002703338028501</v>
      </c>
      <c r="E485" s="2">
        <v>0.46367518953332199</v>
      </c>
      <c r="F485" s="2">
        <v>5.7911570350199802E-2</v>
      </c>
      <c r="G485" s="2">
        <v>2.3303117243741399E-3</v>
      </c>
      <c r="H485" s="2">
        <v>1.11022302462516E-16</v>
      </c>
      <c r="I485" s="2">
        <v>0</v>
      </c>
    </row>
    <row r="486" spans="1:9" x14ac:dyDescent="0.3">
      <c r="A486" s="1">
        <v>2040</v>
      </c>
      <c r="B486" s="1">
        <v>5</v>
      </c>
      <c r="C486" s="2">
        <v>0.760225521724464</v>
      </c>
      <c r="D486" s="2">
        <v>0.19002703338028501</v>
      </c>
      <c r="E486" s="2">
        <v>0.46405799531666497</v>
      </c>
      <c r="F486" s="2">
        <v>0.105874913050315</v>
      </c>
      <c r="G486" s="2">
        <v>2.6557997719870802E-4</v>
      </c>
      <c r="H486" s="2">
        <v>1.11022302462516E-16</v>
      </c>
      <c r="I486" s="2">
        <v>0</v>
      </c>
    </row>
    <row r="487" spans="1:9" x14ac:dyDescent="0.3">
      <c r="A487" s="1">
        <v>2040</v>
      </c>
      <c r="B487" s="1">
        <v>6</v>
      </c>
      <c r="C487" s="2">
        <v>0.79244801436319401</v>
      </c>
      <c r="D487" s="2">
        <v>0.19002703338028501</v>
      </c>
      <c r="E487" s="2">
        <v>0.46445813287139798</v>
      </c>
      <c r="F487" s="2">
        <v>0.13796284811151099</v>
      </c>
      <c r="G487" s="2">
        <v>0</v>
      </c>
      <c r="H487" s="2">
        <v>0</v>
      </c>
      <c r="I487" s="2">
        <v>0</v>
      </c>
    </row>
    <row r="488" spans="1:9" x14ac:dyDescent="0.3">
      <c r="A488" s="1">
        <v>2040</v>
      </c>
      <c r="B488" s="1">
        <v>7</v>
      </c>
      <c r="C488" s="2">
        <v>0.81853092796286497</v>
      </c>
      <c r="D488" s="2">
        <v>0.19002703338028501</v>
      </c>
      <c r="E488" s="2">
        <v>0.46481569000400902</v>
      </c>
      <c r="F488" s="2">
        <v>0.163688204578571</v>
      </c>
      <c r="G488" s="2">
        <v>0</v>
      </c>
      <c r="H488" s="2">
        <v>2.2204460492503101E-16</v>
      </c>
      <c r="I488" s="2">
        <v>0</v>
      </c>
    </row>
    <row r="489" spans="1:9" x14ac:dyDescent="0.3">
      <c r="A489" s="1">
        <v>2040</v>
      </c>
      <c r="B489" s="1">
        <v>8</v>
      </c>
      <c r="C489" s="2">
        <v>0.82095676651590999</v>
      </c>
      <c r="D489" s="2">
        <v>0.19002703338028501</v>
      </c>
      <c r="E489" s="2">
        <v>0.465141480928079</v>
      </c>
      <c r="F489" s="2">
        <v>0.16578825220754601</v>
      </c>
      <c r="G489" s="2">
        <v>0</v>
      </c>
      <c r="H489" s="2">
        <v>2.2204460492503101E-16</v>
      </c>
      <c r="I489" s="2">
        <v>0</v>
      </c>
    </row>
    <row r="490" spans="1:9" x14ac:dyDescent="0.3">
      <c r="A490" s="1">
        <v>2040</v>
      </c>
      <c r="B490" s="1">
        <v>9</v>
      </c>
      <c r="C490" s="2">
        <v>0.79664406060758897</v>
      </c>
      <c r="D490" s="2">
        <v>0.19002703338028501</v>
      </c>
      <c r="E490" s="2">
        <v>0.46549879539621802</v>
      </c>
      <c r="F490" s="2">
        <v>0.14111823183108599</v>
      </c>
      <c r="G490" s="2">
        <v>0</v>
      </c>
      <c r="H490" s="2">
        <v>-1.11022302462516E-16</v>
      </c>
      <c r="I490" s="2">
        <v>0</v>
      </c>
    </row>
    <row r="491" spans="1:9" x14ac:dyDescent="0.3">
      <c r="A491" s="1">
        <v>2040</v>
      </c>
      <c r="B491" s="1">
        <v>10</v>
      </c>
      <c r="C491" s="2">
        <v>0.75781094845624797</v>
      </c>
      <c r="D491" s="2">
        <v>0.19002703338028501</v>
      </c>
      <c r="E491" s="2">
        <v>0.46596691396591899</v>
      </c>
      <c r="F491" s="2">
        <v>0.101005510201771</v>
      </c>
      <c r="G491" s="2">
        <v>8.1149090827330704E-4</v>
      </c>
      <c r="H491" s="2">
        <v>1.11022302462516E-16</v>
      </c>
      <c r="I491" s="2">
        <v>0</v>
      </c>
    </row>
    <row r="492" spans="1:9" ht="15" x14ac:dyDescent="0.25">
      <c r="A492" s="1">
        <v>2040</v>
      </c>
      <c r="B492" s="1">
        <v>11</v>
      </c>
      <c r="C492" s="2">
        <v>0.70195876840510096</v>
      </c>
      <c r="D492" s="2">
        <v>0.19002703338028501</v>
      </c>
      <c r="E492" s="2">
        <v>0.466631066859584</v>
      </c>
      <c r="F492" s="2">
        <v>3.9671476323741101E-2</v>
      </c>
      <c r="G492" s="2">
        <v>5.6291918414904602E-3</v>
      </c>
      <c r="H492" s="2">
        <v>0</v>
      </c>
      <c r="I492" s="2">
        <v>0</v>
      </c>
    </row>
    <row r="493" spans="1:9" ht="15" x14ac:dyDescent="0.25">
      <c r="A493" s="1">
        <v>2040</v>
      </c>
      <c r="B493" s="1">
        <v>12</v>
      </c>
      <c r="C493" s="2">
        <v>0.696403842036172</v>
      </c>
      <c r="D493" s="2">
        <v>0.19002703338028501</v>
      </c>
      <c r="E493" s="2">
        <v>0.467347421014844</v>
      </c>
      <c r="F493" s="2">
        <v>2.16513689469593E-2</v>
      </c>
      <c r="G493" s="2">
        <v>1.7378018694083099E-2</v>
      </c>
      <c r="H493" s="2">
        <v>1.11022302462516E-16</v>
      </c>
      <c r="I493" s="2">
        <v>0</v>
      </c>
    </row>
    <row r="494" spans="1:9" x14ac:dyDescent="0.3">
      <c r="A494" s="1"/>
      <c r="B494" s="1"/>
      <c r="C494" s="2"/>
      <c r="D494" s="2"/>
      <c r="E494" s="2"/>
      <c r="F494" s="2"/>
      <c r="G494" s="2"/>
      <c r="H494" s="2"/>
      <c r="I49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3"/>
  <sheetViews>
    <sheetView workbookViewId="0">
      <selection activeCell="A2" sqref="A2"/>
    </sheetView>
  </sheetViews>
  <sheetFormatPr defaultRowHeight="14.4" x14ac:dyDescent="0.3"/>
  <cols>
    <col min="1" max="1" width="10.6640625" customWidth="1"/>
    <col min="2" max="2" width="6.88671875" bestFit="1" customWidth="1"/>
    <col min="3" max="3" width="6.5546875" bestFit="1" customWidth="1"/>
    <col min="4" max="4" width="5.5546875" bestFit="1" customWidth="1"/>
    <col min="5" max="6" width="6.44140625" bestFit="1" customWidth="1"/>
    <col min="7" max="7" width="6.33203125" bestFit="1" customWidth="1"/>
  </cols>
  <sheetData>
    <row r="1" spans="1:7" s="82" customFormat="1" x14ac:dyDescent="0.3">
      <c r="A1" s="82" t="s">
        <v>96</v>
      </c>
    </row>
    <row r="2" spans="1:7" s="82" customFormat="1" x14ac:dyDescent="0.3">
      <c r="A2" s="82" t="s">
        <v>88</v>
      </c>
    </row>
    <row r="3" spans="1:7" s="82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4</v>
      </c>
      <c r="C5" s="2">
        <v>0.49572570499681901</v>
      </c>
      <c r="D5" s="2">
        <v>0.51297340780492495</v>
      </c>
      <c r="E5" s="2">
        <v>0.582220268678876</v>
      </c>
      <c r="F5" s="2">
        <v>0.44372654693097302</v>
      </c>
      <c r="G5" s="2">
        <v>3.50700629275097E-2</v>
      </c>
    </row>
    <row r="6" spans="1:7" x14ac:dyDescent="0.3">
      <c r="A6" s="1">
        <v>2000</v>
      </c>
      <c r="B6" s="1">
        <v>5</v>
      </c>
      <c r="C6" s="2">
        <v>0.51783901060070803</v>
      </c>
      <c r="D6" s="2">
        <v>0.545951382438568</v>
      </c>
      <c r="E6" s="2">
        <v>0.61489997571246302</v>
      </c>
      <c r="F6" s="2">
        <v>0.47700278916467298</v>
      </c>
      <c r="G6" s="2">
        <v>3.4919005343509599E-2</v>
      </c>
    </row>
    <row r="7" spans="1:7" x14ac:dyDescent="0.3">
      <c r="A7" s="1">
        <v>2000</v>
      </c>
      <c r="B7" s="1">
        <v>6</v>
      </c>
      <c r="C7" s="2">
        <v>0.58780262603566802</v>
      </c>
      <c r="D7" s="2">
        <v>0.57195728146815505</v>
      </c>
      <c r="E7" s="2">
        <v>0.64140196100553903</v>
      </c>
      <c r="F7" s="2">
        <v>0.50251260193076996</v>
      </c>
      <c r="G7" s="2">
        <v>3.5170248161717703E-2</v>
      </c>
    </row>
    <row r="8" spans="1:7" x14ac:dyDescent="0.3">
      <c r="A8" s="1">
        <v>2000</v>
      </c>
      <c r="B8" s="1">
        <v>7</v>
      </c>
      <c r="C8" s="2">
        <v>0.59268372611909204</v>
      </c>
      <c r="D8" s="2">
        <v>0.61132754055493999</v>
      </c>
      <c r="E8" s="2">
        <v>0.68102771277540497</v>
      </c>
      <c r="F8" s="2">
        <v>0.541627368334474</v>
      </c>
      <c r="G8" s="2">
        <v>3.5299642395045898E-2</v>
      </c>
    </row>
    <row r="9" spans="1:7" x14ac:dyDescent="0.3">
      <c r="A9" s="1">
        <v>2000</v>
      </c>
      <c r="B9" s="1">
        <v>8</v>
      </c>
      <c r="C9" s="2">
        <v>0.59922798072221795</v>
      </c>
      <c r="D9" s="2">
        <v>0.609758100029408</v>
      </c>
      <c r="E9" s="2">
        <v>0.67975631286134897</v>
      </c>
      <c r="F9" s="2">
        <v>0.53975988719746604</v>
      </c>
      <c r="G9" s="2">
        <v>3.5450585020711398E-2</v>
      </c>
    </row>
    <row r="10" spans="1:7" x14ac:dyDescent="0.3">
      <c r="A10" s="1">
        <v>2000</v>
      </c>
      <c r="B10" s="1">
        <v>9</v>
      </c>
      <c r="C10" s="2">
        <v>0.61524640714385204</v>
      </c>
      <c r="D10" s="2">
        <v>0.59846919295710599</v>
      </c>
      <c r="E10" s="2">
        <v>0.66820331072983397</v>
      </c>
      <c r="F10" s="2">
        <v>0.52873507518437901</v>
      </c>
      <c r="G10" s="2">
        <v>3.5316834115203602E-2</v>
      </c>
    </row>
    <row r="11" spans="1:7" x14ac:dyDescent="0.3">
      <c r="A11" s="1">
        <v>2000</v>
      </c>
      <c r="B11" s="1">
        <v>10</v>
      </c>
      <c r="C11" s="2">
        <v>0.56307006726457398</v>
      </c>
      <c r="D11" s="2">
        <v>0.54274099211834403</v>
      </c>
      <c r="E11" s="2">
        <v>0.61128418457124301</v>
      </c>
      <c r="F11" s="2">
        <v>0.47419779966544501</v>
      </c>
      <c r="G11" s="2">
        <v>3.4713690154867499E-2</v>
      </c>
    </row>
    <row r="12" spans="1:7" x14ac:dyDescent="0.3">
      <c r="A12" s="1">
        <v>2000</v>
      </c>
      <c r="B12" s="1">
        <v>11</v>
      </c>
      <c r="C12" s="2">
        <v>0.52537475233512698</v>
      </c>
      <c r="D12" s="2">
        <v>0.52351896307894097</v>
      </c>
      <c r="E12" s="2">
        <v>0.59218497374679802</v>
      </c>
      <c r="F12" s="2">
        <v>0.45485295241108398</v>
      </c>
      <c r="G12" s="2">
        <v>3.4775891422518697E-2</v>
      </c>
    </row>
    <row r="13" spans="1:7" x14ac:dyDescent="0.3">
      <c r="A13" s="1">
        <v>2000</v>
      </c>
      <c r="B13" s="1">
        <v>12</v>
      </c>
      <c r="C13" s="2">
        <v>0.52000536173863499</v>
      </c>
      <c r="D13" s="2">
        <v>0.50504297303349099</v>
      </c>
      <c r="E13" s="2">
        <v>0.57372806825700295</v>
      </c>
      <c r="F13" s="2">
        <v>0.43635787780997898</v>
      </c>
      <c r="G13" s="2">
        <v>3.4785556793039699E-2</v>
      </c>
    </row>
    <row r="14" spans="1:7" x14ac:dyDescent="0.3">
      <c r="A14" s="1">
        <v>2001</v>
      </c>
      <c r="B14" s="1">
        <v>1</v>
      </c>
      <c r="C14" s="2">
        <v>0.57639611946806302</v>
      </c>
      <c r="D14" s="2">
        <v>0.54327043087716897</v>
      </c>
      <c r="E14" s="2">
        <v>0.61516545991207505</v>
      </c>
      <c r="F14" s="2">
        <v>0.47137540184226301</v>
      </c>
      <c r="G14" s="2">
        <v>3.64112273192983E-2</v>
      </c>
    </row>
    <row r="15" spans="1:7" x14ac:dyDescent="0.3">
      <c r="A15" s="1">
        <v>2001</v>
      </c>
      <c r="B15" s="1">
        <v>2</v>
      </c>
      <c r="C15" s="2">
        <v>0.50589455807428296</v>
      </c>
      <c r="D15" s="2">
        <v>0.524953539960061</v>
      </c>
      <c r="E15" s="2">
        <v>0.59318922320465095</v>
      </c>
      <c r="F15" s="2">
        <v>0.45671785671547099</v>
      </c>
      <c r="G15" s="2">
        <v>3.45579521596708E-2</v>
      </c>
    </row>
    <row r="16" spans="1:7" x14ac:dyDescent="0.3">
      <c r="A16" s="1">
        <v>2001</v>
      </c>
      <c r="B16" s="1">
        <v>3</v>
      </c>
      <c r="C16" s="2">
        <v>0.50126329647182799</v>
      </c>
      <c r="D16" s="2">
        <v>0.50876826348451398</v>
      </c>
      <c r="E16" s="2">
        <v>0.57668491906227903</v>
      </c>
      <c r="F16" s="2">
        <v>0.44085160790674899</v>
      </c>
      <c r="G16" s="2">
        <v>3.4396380642782297E-2</v>
      </c>
    </row>
    <row r="17" spans="1:7" x14ac:dyDescent="0.3">
      <c r="A17" s="1">
        <v>2001</v>
      </c>
      <c r="B17" s="1">
        <v>4</v>
      </c>
      <c r="C17" s="2">
        <v>0.51139349775784804</v>
      </c>
      <c r="D17" s="2">
        <v>0.50571595146721304</v>
      </c>
      <c r="E17" s="2">
        <v>0.57353967151269403</v>
      </c>
      <c r="F17" s="2">
        <v>0.437892231421732</v>
      </c>
      <c r="G17" s="2">
        <v>3.4349313455558798E-2</v>
      </c>
    </row>
    <row r="18" spans="1:7" x14ac:dyDescent="0.3">
      <c r="A18" s="1">
        <v>2001</v>
      </c>
      <c r="B18" s="1">
        <v>5</v>
      </c>
      <c r="C18" s="2">
        <v>0.52762485909671497</v>
      </c>
      <c r="D18" s="2">
        <v>0.51804443822013302</v>
      </c>
      <c r="E18" s="2">
        <v>0.58588265171833998</v>
      </c>
      <c r="F18" s="2">
        <v>0.45020622472192701</v>
      </c>
      <c r="G18" s="2">
        <v>3.4356653662648E-2</v>
      </c>
    </row>
    <row r="19" spans="1:7" x14ac:dyDescent="0.3">
      <c r="A19" s="1">
        <v>2001</v>
      </c>
      <c r="B19" s="1">
        <v>6</v>
      </c>
      <c r="C19" s="2">
        <v>0.59998699531226496</v>
      </c>
      <c r="D19" s="2">
        <v>0.60365109277166895</v>
      </c>
      <c r="E19" s="2">
        <v>0.67212597480195202</v>
      </c>
      <c r="F19" s="2">
        <v>0.53517621074138699</v>
      </c>
      <c r="G19" s="2">
        <v>3.4679094350963599E-2</v>
      </c>
    </row>
    <row r="20" spans="1:7" x14ac:dyDescent="0.3">
      <c r="A20" s="1">
        <v>2001</v>
      </c>
      <c r="B20" s="1">
        <v>7</v>
      </c>
      <c r="C20" s="2">
        <v>0.61279887005649902</v>
      </c>
      <c r="D20" s="2">
        <v>0.59245897709574602</v>
      </c>
      <c r="E20" s="2">
        <v>0.661099198033124</v>
      </c>
      <c r="F20" s="2">
        <v>0.52381875615836804</v>
      </c>
      <c r="G20" s="2">
        <v>3.4762830217153401E-2</v>
      </c>
    </row>
    <row r="21" spans="1:7" x14ac:dyDescent="0.3">
      <c r="A21" s="1">
        <v>2001</v>
      </c>
      <c r="B21" s="1">
        <v>8</v>
      </c>
      <c r="C21" s="2">
        <v>0.61711392501330797</v>
      </c>
      <c r="D21" s="2">
        <v>0.63170018309319198</v>
      </c>
      <c r="E21" s="2">
        <v>0.701517325141359</v>
      </c>
      <c r="F21" s="2">
        <v>0.56188304104502496</v>
      </c>
      <c r="G21" s="2">
        <v>3.5358881747795397E-2</v>
      </c>
    </row>
    <row r="22" spans="1:7" x14ac:dyDescent="0.3">
      <c r="A22" s="1">
        <v>2001</v>
      </c>
      <c r="B22" s="1">
        <v>9</v>
      </c>
      <c r="C22" s="2">
        <v>0.64833806491214496</v>
      </c>
      <c r="D22" s="2">
        <v>0.58620250483050895</v>
      </c>
      <c r="E22" s="2">
        <v>0.65492121989307595</v>
      </c>
      <c r="F22" s="2">
        <v>0.51748378976794196</v>
      </c>
      <c r="G22" s="2">
        <v>3.4802583555789697E-2</v>
      </c>
    </row>
    <row r="23" spans="1:7" x14ac:dyDescent="0.3">
      <c r="A23" s="1">
        <v>2001</v>
      </c>
      <c r="B23" s="1">
        <v>10</v>
      </c>
      <c r="C23" s="2">
        <v>0.60649755575924302</v>
      </c>
      <c r="D23" s="2">
        <v>0.60079457196350305</v>
      </c>
      <c r="E23" s="2">
        <v>0.66887600187880103</v>
      </c>
      <c r="F23" s="2">
        <v>0.53271314204820597</v>
      </c>
      <c r="G23" s="2">
        <v>3.44798305827963E-2</v>
      </c>
    </row>
    <row r="24" spans="1:7" x14ac:dyDescent="0.3">
      <c r="A24" s="1">
        <v>2001</v>
      </c>
      <c r="B24" s="1">
        <v>11</v>
      </c>
      <c r="C24" s="2">
        <v>0.51271975299229799</v>
      </c>
      <c r="D24" s="2">
        <v>0.53248521531856297</v>
      </c>
      <c r="E24" s="2">
        <v>0.60076270905226603</v>
      </c>
      <c r="F24" s="2">
        <v>0.46420772158486001</v>
      </c>
      <c r="G24" s="2">
        <v>3.4579127075987703E-2</v>
      </c>
    </row>
    <row r="25" spans="1:7" x14ac:dyDescent="0.3">
      <c r="A25" s="1">
        <v>2001</v>
      </c>
      <c r="B25" s="1">
        <v>12</v>
      </c>
      <c r="C25" s="2">
        <v>0.53458187647912103</v>
      </c>
      <c r="D25" s="2">
        <v>0.50552936025901396</v>
      </c>
      <c r="E25" s="2">
        <v>0.57304014072429499</v>
      </c>
      <c r="F25" s="2">
        <v>0.43801857979373299</v>
      </c>
      <c r="G25" s="2">
        <v>3.4190825249283199E-2</v>
      </c>
    </row>
    <row r="26" spans="1:7" x14ac:dyDescent="0.3">
      <c r="A26" s="1">
        <v>2002</v>
      </c>
      <c r="B26" s="1">
        <v>1</v>
      </c>
      <c r="C26" s="2">
        <v>0.53945345897494601</v>
      </c>
      <c r="D26" s="2">
        <v>0.54325578347401904</v>
      </c>
      <c r="E26" s="2">
        <v>0.61081281187681002</v>
      </c>
      <c r="F26" s="2">
        <v>0.475698755071229</v>
      </c>
      <c r="G26" s="2">
        <v>3.4214247510714703E-2</v>
      </c>
    </row>
    <row r="27" spans="1:7" x14ac:dyDescent="0.3">
      <c r="A27" s="1">
        <v>2002</v>
      </c>
      <c r="B27" s="1">
        <v>2</v>
      </c>
      <c r="C27" s="2">
        <v>0.49001550387596998</v>
      </c>
      <c r="D27" s="2">
        <v>0.50521650508457705</v>
      </c>
      <c r="E27" s="2">
        <v>0.57269150396712099</v>
      </c>
      <c r="F27" s="2">
        <v>0.437741506202032</v>
      </c>
      <c r="G27" s="2">
        <v>3.4172703671750501E-2</v>
      </c>
    </row>
    <row r="28" spans="1:7" x14ac:dyDescent="0.3">
      <c r="A28" s="1">
        <v>2002</v>
      </c>
      <c r="B28" s="1">
        <v>3</v>
      </c>
      <c r="C28" s="2">
        <v>0.488900243309003</v>
      </c>
      <c r="D28" s="2">
        <v>0.50352145267786197</v>
      </c>
      <c r="E28" s="2">
        <v>0.57032208843143495</v>
      </c>
      <c r="F28" s="2">
        <v>0.43672081692428899</v>
      </c>
      <c r="G28" s="2">
        <v>3.3831172560151598E-2</v>
      </c>
    </row>
    <row r="29" spans="1:7" x14ac:dyDescent="0.3">
      <c r="A29" s="1">
        <v>2002</v>
      </c>
      <c r="B29" s="1">
        <v>4</v>
      </c>
      <c r="C29" s="2">
        <v>0.53322444905167599</v>
      </c>
      <c r="D29" s="2">
        <v>0.52867452124558301</v>
      </c>
      <c r="E29" s="2">
        <v>0.59527882685105005</v>
      </c>
      <c r="F29" s="2">
        <v>0.46207021564011502</v>
      </c>
      <c r="G29" s="2">
        <v>3.3731741184320999E-2</v>
      </c>
    </row>
    <row r="30" spans="1:7" x14ac:dyDescent="0.3">
      <c r="A30" s="1">
        <v>2002</v>
      </c>
      <c r="B30" s="1">
        <v>5</v>
      </c>
      <c r="C30" s="2">
        <v>0.57232783646173602</v>
      </c>
      <c r="D30" s="2">
        <v>0.58322157645713602</v>
      </c>
      <c r="E30" s="2">
        <v>0.65005627623274398</v>
      </c>
      <c r="F30" s="2">
        <v>0.51638687668152805</v>
      </c>
      <c r="G30" s="2">
        <v>3.3848424279309001E-2</v>
      </c>
    </row>
    <row r="31" spans="1:7" x14ac:dyDescent="0.3">
      <c r="A31" s="1">
        <v>2002</v>
      </c>
      <c r="B31" s="1">
        <v>6</v>
      </c>
      <c r="C31" s="2">
        <v>0.59289429239236802</v>
      </c>
      <c r="D31" s="2">
        <v>0.58078368202252495</v>
      </c>
      <c r="E31" s="2">
        <v>0.64780634956777405</v>
      </c>
      <c r="F31" s="2">
        <v>0.51376101447727696</v>
      </c>
      <c r="G31" s="2">
        <v>3.3943620529744402E-2</v>
      </c>
    </row>
    <row r="32" spans="1:7" x14ac:dyDescent="0.3">
      <c r="A32" s="1">
        <v>2002</v>
      </c>
      <c r="B32" s="1">
        <v>7</v>
      </c>
      <c r="C32" s="2">
        <v>0.65038331393092796</v>
      </c>
      <c r="D32" s="2">
        <v>0.62482500136913</v>
      </c>
      <c r="E32" s="2">
        <v>0.69255151043858998</v>
      </c>
      <c r="F32" s="2">
        <v>0.55709849229967101</v>
      </c>
      <c r="G32" s="2">
        <v>3.4300080970456802E-2</v>
      </c>
    </row>
    <row r="33" spans="1:7" x14ac:dyDescent="0.3">
      <c r="A33" s="1">
        <v>2002</v>
      </c>
      <c r="B33" s="1">
        <v>8</v>
      </c>
      <c r="C33" s="2">
        <v>0.62486623516720796</v>
      </c>
      <c r="D33" s="2">
        <v>0.65028626551491797</v>
      </c>
      <c r="E33" s="2">
        <v>0.71875972291764201</v>
      </c>
      <c r="F33" s="2">
        <v>0.58181280811219305</v>
      </c>
      <c r="G33" s="2">
        <v>3.4678372848537399E-2</v>
      </c>
    </row>
    <row r="34" spans="1:7" x14ac:dyDescent="0.3">
      <c r="A34" s="1">
        <v>2002</v>
      </c>
      <c r="B34" s="1">
        <v>9</v>
      </c>
      <c r="C34" s="2">
        <v>0.61666441294074803</v>
      </c>
      <c r="D34" s="2">
        <v>0.643166070358278</v>
      </c>
      <c r="E34" s="2">
        <v>0.71163834969363304</v>
      </c>
      <c r="F34" s="2">
        <v>0.57469379102292295</v>
      </c>
      <c r="G34" s="2">
        <v>3.46777762164844E-2</v>
      </c>
    </row>
    <row r="35" spans="1:7" x14ac:dyDescent="0.3">
      <c r="A35" s="1">
        <v>2002</v>
      </c>
      <c r="B35" s="1">
        <v>10</v>
      </c>
      <c r="C35" s="2">
        <v>0.60551376538379398</v>
      </c>
      <c r="D35" s="2">
        <v>0.58346384575327503</v>
      </c>
      <c r="E35" s="2">
        <v>0.65074793083188398</v>
      </c>
      <c r="F35" s="2">
        <v>0.51617976067466598</v>
      </c>
      <c r="G35" s="2">
        <v>3.40760154026616E-2</v>
      </c>
    </row>
    <row r="36" spans="1:7" x14ac:dyDescent="0.3">
      <c r="A36" s="1">
        <v>2002</v>
      </c>
      <c r="B36" s="1">
        <v>11</v>
      </c>
      <c r="C36" s="2">
        <v>0.56774909913092697</v>
      </c>
      <c r="D36" s="2">
        <v>0.53725165256310403</v>
      </c>
      <c r="E36" s="2">
        <v>0.60423485812761402</v>
      </c>
      <c r="F36" s="2">
        <v>0.47026844699859399</v>
      </c>
      <c r="G36" s="2">
        <v>3.3923635015162601E-2</v>
      </c>
    </row>
    <row r="37" spans="1:7" x14ac:dyDescent="0.3">
      <c r="A37" s="1">
        <v>2002</v>
      </c>
      <c r="B37" s="1">
        <v>12</v>
      </c>
      <c r="C37" s="2">
        <v>0.50265360896986899</v>
      </c>
      <c r="D37" s="2">
        <v>0.54037165553779598</v>
      </c>
      <c r="E37" s="2">
        <v>0.60809315980961298</v>
      </c>
      <c r="F37" s="2">
        <v>0.47265015126597998</v>
      </c>
      <c r="G37" s="2">
        <v>3.42975462913961E-2</v>
      </c>
    </row>
    <row r="38" spans="1:7" x14ac:dyDescent="0.3">
      <c r="A38" s="1">
        <v>2003</v>
      </c>
      <c r="B38" s="1">
        <v>1</v>
      </c>
      <c r="C38" s="2">
        <v>0.54324350534437704</v>
      </c>
      <c r="D38" s="2">
        <v>0.51442307870989301</v>
      </c>
      <c r="E38" s="2">
        <v>0.58431782815532796</v>
      </c>
      <c r="F38" s="2">
        <v>0.44452832926445801</v>
      </c>
      <c r="G38" s="2">
        <v>3.5398186003201201E-2</v>
      </c>
    </row>
    <row r="39" spans="1:7" x14ac:dyDescent="0.3">
      <c r="A39" s="1">
        <v>2003</v>
      </c>
      <c r="B39" s="1">
        <v>2</v>
      </c>
      <c r="C39" s="2">
        <v>0.52280363406763097</v>
      </c>
      <c r="D39" s="2">
        <v>0.50651685593815998</v>
      </c>
      <c r="E39" s="2">
        <v>0.57387830902548398</v>
      </c>
      <c r="F39" s="2">
        <v>0.43915540285083599</v>
      </c>
      <c r="G39" s="2">
        <v>3.4115198419768303E-2</v>
      </c>
    </row>
    <row r="40" spans="1:7" x14ac:dyDescent="0.3">
      <c r="A40" s="1">
        <v>2003</v>
      </c>
      <c r="B40" s="1">
        <v>3</v>
      </c>
      <c r="C40" s="2">
        <v>0.494089002345798</v>
      </c>
      <c r="D40" s="2">
        <v>0.54560791011796095</v>
      </c>
      <c r="E40" s="2">
        <v>0.612085732586648</v>
      </c>
      <c r="F40" s="2">
        <v>0.479130087649275</v>
      </c>
      <c r="G40" s="2">
        <v>3.3667683817529402E-2</v>
      </c>
    </row>
    <row r="41" spans="1:7" x14ac:dyDescent="0.3">
      <c r="A41" s="1">
        <v>2003</v>
      </c>
      <c r="B41" s="1">
        <v>4</v>
      </c>
      <c r="C41" s="2">
        <v>0.51650549526033895</v>
      </c>
      <c r="D41" s="2">
        <v>0.49534735340216601</v>
      </c>
      <c r="E41" s="2">
        <v>0.56182610507823005</v>
      </c>
      <c r="F41" s="2">
        <v>0.42886860172610097</v>
      </c>
      <c r="G41" s="2">
        <v>3.36681544144748E-2</v>
      </c>
    </row>
    <row r="42" spans="1:7" x14ac:dyDescent="0.3">
      <c r="A42" s="1">
        <v>2003</v>
      </c>
      <c r="B42" s="1">
        <v>5</v>
      </c>
      <c r="C42" s="2">
        <v>0.54755736924437004</v>
      </c>
      <c r="D42" s="2">
        <v>0.58261449155318501</v>
      </c>
      <c r="E42" s="2">
        <v>0.64908645990522096</v>
      </c>
      <c r="F42" s="2">
        <v>0.51614252320114895</v>
      </c>
      <c r="G42" s="2">
        <v>3.3664719000976999E-2</v>
      </c>
    </row>
    <row r="43" spans="1:7" x14ac:dyDescent="0.3">
      <c r="A43" s="1">
        <v>2003</v>
      </c>
      <c r="B43" s="1">
        <v>6</v>
      </c>
      <c r="C43" s="2">
        <v>0.61099329309188299</v>
      </c>
      <c r="D43" s="2">
        <v>0.58678183500254399</v>
      </c>
      <c r="E43" s="2">
        <v>0.65343763886013395</v>
      </c>
      <c r="F43" s="2">
        <v>0.52012603114495404</v>
      </c>
      <c r="G43" s="2">
        <v>3.37578224668484E-2</v>
      </c>
    </row>
    <row r="44" spans="1:7" x14ac:dyDescent="0.3">
      <c r="A44" s="1">
        <v>2003</v>
      </c>
      <c r="B44" s="1">
        <v>7</v>
      </c>
      <c r="C44" s="2">
        <v>0.60910599786267505</v>
      </c>
      <c r="D44" s="2">
        <v>0.65772808511913505</v>
      </c>
      <c r="E44" s="2">
        <v>0.72545217568475495</v>
      </c>
      <c r="F44" s="2">
        <v>0.59000399455351404</v>
      </c>
      <c r="G44" s="2">
        <v>3.4298856119528501E-2</v>
      </c>
    </row>
    <row r="45" spans="1:7" x14ac:dyDescent="0.3">
      <c r="A45" s="1">
        <v>2003</v>
      </c>
      <c r="B45" s="1">
        <v>8</v>
      </c>
      <c r="C45" s="2">
        <v>0.61872023220529004</v>
      </c>
      <c r="D45" s="2">
        <v>0.59293841244664602</v>
      </c>
      <c r="E45" s="2">
        <v>0.65969598444745103</v>
      </c>
      <c r="F45" s="2">
        <v>0.52618084044584101</v>
      </c>
      <c r="G45" s="2">
        <v>3.3809362928633097E-2</v>
      </c>
    </row>
    <row r="46" spans="1:7" x14ac:dyDescent="0.3">
      <c r="A46" s="1">
        <v>2003</v>
      </c>
      <c r="B46" s="1">
        <v>9</v>
      </c>
      <c r="C46" s="2">
        <v>0.632189899122232</v>
      </c>
      <c r="D46" s="2">
        <v>0.60892727908140798</v>
      </c>
      <c r="E46" s="2">
        <v>0.675412063143917</v>
      </c>
      <c r="F46" s="2">
        <v>0.54244249501889796</v>
      </c>
      <c r="G46" s="2">
        <v>3.3671209515739702E-2</v>
      </c>
    </row>
    <row r="47" spans="1:7" x14ac:dyDescent="0.3">
      <c r="A47" s="1">
        <v>2003</v>
      </c>
      <c r="B47" s="1">
        <v>10</v>
      </c>
      <c r="C47" s="2">
        <v>0.57354043074542305</v>
      </c>
      <c r="D47" s="2">
        <v>0.61161150002191</v>
      </c>
      <c r="E47" s="2">
        <v>0.67720066635441001</v>
      </c>
      <c r="F47" s="2">
        <v>0.54602233368941</v>
      </c>
      <c r="G47" s="2">
        <v>3.32176240426365E-2</v>
      </c>
    </row>
    <row r="48" spans="1:7" x14ac:dyDescent="0.3">
      <c r="A48" s="1">
        <v>2003</v>
      </c>
      <c r="B48" s="1">
        <v>11</v>
      </c>
      <c r="C48" s="2">
        <v>0.53159083688123698</v>
      </c>
      <c r="D48" s="2">
        <v>0.54103520624480606</v>
      </c>
      <c r="E48" s="2">
        <v>0.60654374581939696</v>
      </c>
      <c r="F48" s="2">
        <v>0.47552666667021398</v>
      </c>
      <c r="G48" s="2">
        <v>3.3176790632460103E-2</v>
      </c>
    </row>
    <row r="49" spans="1:7" x14ac:dyDescent="0.3">
      <c r="A49" s="1">
        <v>2003</v>
      </c>
      <c r="B49" s="1">
        <v>12</v>
      </c>
      <c r="C49" s="2">
        <v>0.49728238506476902</v>
      </c>
      <c r="D49" s="2">
        <v>0.49276629792754301</v>
      </c>
      <c r="E49" s="2">
        <v>0.55964882606612298</v>
      </c>
      <c r="F49" s="2">
        <v>0.42588376978896297</v>
      </c>
      <c r="G49" s="2">
        <v>3.3872646946993601E-2</v>
      </c>
    </row>
    <row r="50" spans="1:7" x14ac:dyDescent="0.3">
      <c r="A50" s="1">
        <v>2004</v>
      </c>
      <c r="B50" s="1">
        <v>1</v>
      </c>
      <c r="C50" s="2">
        <v>0.510303890306123</v>
      </c>
      <c r="D50" s="2">
        <v>0.52192125386746102</v>
      </c>
      <c r="E50" s="2">
        <v>0.58861771131817697</v>
      </c>
      <c r="F50" s="2">
        <v>0.45522479641674501</v>
      </c>
      <c r="G50" s="2">
        <v>3.3778411473356099E-2</v>
      </c>
    </row>
    <row r="51" spans="1:7" x14ac:dyDescent="0.3">
      <c r="A51" s="1">
        <v>2004</v>
      </c>
      <c r="B51" s="1">
        <v>2</v>
      </c>
      <c r="C51" s="2">
        <v>0.46138274195599699</v>
      </c>
      <c r="D51" s="2">
        <v>0.51427714803275604</v>
      </c>
      <c r="E51" s="2">
        <v>0.58055803737668599</v>
      </c>
      <c r="F51" s="2">
        <v>0.44799625868882598</v>
      </c>
      <c r="G51" s="2">
        <v>3.3567947064259203E-2</v>
      </c>
    </row>
    <row r="52" spans="1:7" x14ac:dyDescent="0.3">
      <c r="A52" s="1">
        <v>2004</v>
      </c>
      <c r="B52" s="1">
        <v>3</v>
      </c>
      <c r="C52" s="2">
        <v>0.45727911507761798</v>
      </c>
      <c r="D52" s="2">
        <v>0.46100502059154602</v>
      </c>
      <c r="E52" s="2">
        <v>0.52703105148290197</v>
      </c>
      <c r="F52" s="2">
        <v>0.39497898970018902</v>
      </c>
      <c r="G52" s="2">
        <v>3.3438874036881998E-2</v>
      </c>
    </row>
    <row r="53" spans="1:7" x14ac:dyDescent="0.3">
      <c r="A53" s="1">
        <v>2004</v>
      </c>
      <c r="B53" s="1">
        <v>4</v>
      </c>
      <c r="C53" s="2">
        <v>0.45491866058214198</v>
      </c>
      <c r="D53" s="2">
        <v>0.50597775861013705</v>
      </c>
      <c r="E53" s="2">
        <v>0.57154689385185697</v>
      </c>
      <c r="F53" s="2">
        <v>0.44040862336841702</v>
      </c>
      <c r="G53" s="2">
        <v>3.3207479299534597E-2</v>
      </c>
    </row>
    <row r="54" spans="1:7" x14ac:dyDescent="0.3">
      <c r="A54" s="1">
        <v>2004</v>
      </c>
      <c r="B54" s="1">
        <v>5</v>
      </c>
      <c r="C54" s="2">
        <v>0.50199131238447403</v>
      </c>
      <c r="D54" s="2">
        <v>0.50180442151410198</v>
      </c>
      <c r="E54" s="2">
        <v>0.56692200786383895</v>
      </c>
      <c r="F54" s="2">
        <v>0.43668683516436502</v>
      </c>
      <c r="G54" s="2">
        <v>3.29787924268473E-2</v>
      </c>
    </row>
    <row r="55" spans="1:7" x14ac:dyDescent="0.3">
      <c r="A55" s="1">
        <v>2004</v>
      </c>
      <c r="B55" s="1">
        <v>6</v>
      </c>
      <c r="C55" s="2">
        <v>0.60325948286376496</v>
      </c>
      <c r="D55" s="2">
        <v>0.63432067790755098</v>
      </c>
      <c r="E55" s="2">
        <v>0.70099055507342201</v>
      </c>
      <c r="F55" s="2">
        <v>0.56765080074168095</v>
      </c>
      <c r="G55" s="2">
        <v>3.3764949891843303E-2</v>
      </c>
    </row>
    <row r="56" spans="1:7" x14ac:dyDescent="0.3">
      <c r="A56" s="1">
        <v>2004</v>
      </c>
      <c r="B56" s="1">
        <v>7</v>
      </c>
      <c r="C56" s="2">
        <v>0.626181743032595</v>
      </c>
      <c r="D56" s="2">
        <v>0.60303912831378703</v>
      </c>
      <c r="E56" s="2">
        <v>0.66943338451718204</v>
      </c>
      <c r="F56" s="2">
        <v>0.53664487211039302</v>
      </c>
      <c r="G56" s="2">
        <v>3.3625361694252898E-2</v>
      </c>
    </row>
    <row r="57" spans="1:7" x14ac:dyDescent="0.3">
      <c r="A57" s="1">
        <v>2004</v>
      </c>
      <c r="B57" s="1">
        <v>8</v>
      </c>
      <c r="C57" s="2">
        <v>0.523204045176906</v>
      </c>
      <c r="D57" s="2">
        <v>0.64394211875518104</v>
      </c>
      <c r="E57" s="2">
        <v>0.710055337459638</v>
      </c>
      <c r="F57" s="2">
        <v>0.57782890005072396</v>
      </c>
      <c r="G57" s="2">
        <v>3.3483030292535701E-2</v>
      </c>
    </row>
    <row r="58" spans="1:7" x14ac:dyDescent="0.3">
      <c r="A58" s="1">
        <v>2004</v>
      </c>
      <c r="B58" s="1">
        <v>9</v>
      </c>
      <c r="C58" s="2">
        <v>0.59327177537291398</v>
      </c>
      <c r="D58" s="2">
        <v>0.57327243132370498</v>
      </c>
      <c r="E58" s="2">
        <v>0.63934350319433697</v>
      </c>
      <c r="F58" s="2">
        <v>0.50720135945307199</v>
      </c>
      <c r="G58" s="2">
        <v>3.3461685034486897E-2</v>
      </c>
    </row>
    <row r="59" spans="1:7" x14ac:dyDescent="0.3">
      <c r="A59" s="1">
        <v>2004</v>
      </c>
      <c r="B59" s="1">
        <v>10</v>
      </c>
      <c r="C59" s="2">
        <v>0.58710807322224801</v>
      </c>
      <c r="D59" s="2">
        <v>0.55146257297813595</v>
      </c>
      <c r="E59" s="2">
        <v>0.61637231568702899</v>
      </c>
      <c r="F59" s="2">
        <v>0.48655283026924201</v>
      </c>
      <c r="G59" s="2">
        <v>3.2873530044242802E-2</v>
      </c>
    </row>
    <row r="60" spans="1:7" x14ac:dyDescent="0.3">
      <c r="A60" s="1">
        <v>2004</v>
      </c>
      <c r="B60" s="1">
        <v>11</v>
      </c>
      <c r="C60" s="2">
        <v>0.54383517145784499</v>
      </c>
      <c r="D60" s="2">
        <v>0.553604487585866</v>
      </c>
      <c r="E60" s="2">
        <v>0.61899611589599002</v>
      </c>
      <c r="F60" s="2">
        <v>0.48821285927574098</v>
      </c>
      <c r="G60" s="2">
        <v>3.3117580939052302E-2</v>
      </c>
    </row>
    <row r="61" spans="1:7" x14ac:dyDescent="0.3">
      <c r="A61" s="1">
        <v>2004</v>
      </c>
      <c r="B61" s="1">
        <v>12</v>
      </c>
      <c r="C61" s="2">
        <v>0.518020883534137</v>
      </c>
      <c r="D61" s="2">
        <v>0.52198161661352505</v>
      </c>
      <c r="E61" s="2">
        <v>0.58805471255323805</v>
      </c>
      <c r="F61" s="2">
        <v>0.45590852067381099</v>
      </c>
      <c r="G61" s="2">
        <v>3.34627101239875E-2</v>
      </c>
    </row>
    <row r="62" spans="1:7" x14ac:dyDescent="0.3">
      <c r="A62" s="1">
        <v>2005</v>
      </c>
      <c r="B62" s="1">
        <v>1</v>
      </c>
      <c r="C62" s="2">
        <v>0.49582995265096202</v>
      </c>
      <c r="D62" s="2">
        <v>0.50974853949997601</v>
      </c>
      <c r="E62" s="2">
        <v>0.57590193450825999</v>
      </c>
      <c r="F62" s="2">
        <v>0.44359514449169202</v>
      </c>
      <c r="G62" s="2">
        <v>3.3503377575944897E-2</v>
      </c>
    </row>
    <row r="63" spans="1:7" x14ac:dyDescent="0.3">
      <c r="A63" s="1">
        <v>2005</v>
      </c>
      <c r="B63" s="1">
        <v>2</v>
      </c>
      <c r="C63" s="2">
        <v>0.44496271167113299</v>
      </c>
      <c r="D63" s="2">
        <v>0.477124988307772</v>
      </c>
      <c r="E63" s="2">
        <v>0.543405781626074</v>
      </c>
      <c r="F63" s="2">
        <v>0.410844194989471</v>
      </c>
      <c r="G63" s="2">
        <v>3.3567898432093103E-2</v>
      </c>
    </row>
    <row r="64" spans="1:7" x14ac:dyDescent="0.3">
      <c r="A64" s="1">
        <v>2005</v>
      </c>
      <c r="B64" s="1">
        <v>3</v>
      </c>
      <c r="C64" s="2">
        <v>0.43739106680184697</v>
      </c>
      <c r="D64" s="2">
        <v>0.48704218815382599</v>
      </c>
      <c r="E64" s="2">
        <v>0.55265495750571603</v>
      </c>
      <c r="F64" s="2">
        <v>0.42142941880193702</v>
      </c>
      <c r="G64" s="2">
        <v>3.3229577788478702E-2</v>
      </c>
    </row>
    <row r="65" spans="1:7" x14ac:dyDescent="0.3">
      <c r="A65" s="1">
        <v>2005</v>
      </c>
      <c r="B65" s="1">
        <v>4</v>
      </c>
      <c r="C65" s="2">
        <v>0.42729331256259001</v>
      </c>
      <c r="D65" s="2">
        <v>0.45590913434060498</v>
      </c>
      <c r="E65" s="2">
        <v>0.52144291539858301</v>
      </c>
      <c r="F65" s="2">
        <v>0.39037535328262801</v>
      </c>
      <c r="G65" s="2">
        <v>3.3189574178162602E-2</v>
      </c>
    </row>
    <row r="66" spans="1:7" x14ac:dyDescent="0.3">
      <c r="A66" s="1">
        <v>2005</v>
      </c>
      <c r="B66" s="1">
        <v>5</v>
      </c>
      <c r="C66" s="2">
        <v>0.45440738924309398</v>
      </c>
      <c r="D66" s="2">
        <v>0.516526646814087</v>
      </c>
      <c r="E66" s="2">
        <v>0.58148406468581504</v>
      </c>
      <c r="F66" s="2">
        <v>0.45156922894235901</v>
      </c>
      <c r="G66" s="2">
        <v>3.2897675123739603E-2</v>
      </c>
    </row>
    <row r="67" spans="1:7" x14ac:dyDescent="0.3">
      <c r="A67" s="1">
        <v>2005</v>
      </c>
      <c r="B67" s="1">
        <v>6</v>
      </c>
      <c r="C67" s="2">
        <v>0.54029119965678096</v>
      </c>
      <c r="D67" s="2">
        <v>0.54425853932470702</v>
      </c>
      <c r="E67" s="2">
        <v>0.60957022637782199</v>
      </c>
      <c r="F67" s="2">
        <v>0.47894685227159201</v>
      </c>
      <c r="G67" s="2">
        <v>3.3077094700709797E-2</v>
      </c>
    </row>
    <row r="68" spans="1:7" x14ac:dyDescent="0.3">
      <c r="A68" s="1">
        <v>2005</v>
      </c>
      <c r="B68" s="1">
        <v>7</v>
      </c>
      <c r="C68" s="2">
        <v>0.59293183520599302</v>
      </c>
      <c r="D68" s="2">
        <v>0.64817780679201298</v>
      </c>
      <c r="E68" s="2">
        <v>0.71542077905494705</v>
      </c>
      <c r="F68" s="2">
        <v>0.58093483452907801</v>
      </c>
      <c r="G68" s="2">
        <v>3.40551938229589E-2</v>
      </c>
    </row>
    <row r="69" spans="1:7" x14ac:dyDescent="0.3">
      <c r="A69" s="1">
        <v>2005</v>
      </c>
      <c r="B69" s="1">
        <v>8</v>
      </c>
      <c r="C69" s="2">
        <v>0.61369987462124997</v>
      </c>
      <c r="D69" s="2">
        <v>0.58840855480356702</v>
      </c>
      <c r="E69" s="2">
        <v>0.65598284524289796</v>
      </c>
      <c r="F69" s="2">
        <v>0.52083426436423597</v>
      </c>
      <c r="G69" s="2">
        <v>3.4222989866687301E-2</v>
      </c>
    </row>
    <row r="70" spans="1:7" x14ac:dyDescent="0.3">
      <c r="A70" s="1">
        <v>2005</v>
      </c>
      <c r="B70" s="1">
        <v>9</v>
      </c>
      <c r="C70" s="2">
        <v>0.61891115321858903</v>
      </c>
      <c r="D70" s="2">
        <v>0.62826226450668399</v>
      </c>
      <c r="E70" s="2">
        <v>0.69468100835615698</v>
      </c>
      <c r="F70" s="2">
        <v>0.56184352065721099</v>
      </c>
      <c r="G70" s="2">
        <v>3.3637763459157602E-2</v>
      </c>
    </row>
    <row r="71" spans="1:7" x14ac:dyDescent="0.3">
      <c r="A71" s="1">
        <v>2005</v>
      </c>
      <c r="B71" s="1">
        <v>10</v>
      </c>
      <c r="C71" s="2">
        <v>0.57579532902004105</v>
      </c>
      <c r="D71" s="2">
        <v>0.61017110938934704</v>
      </c>
      <c r="E71" s="2">
        <v>0.675261538118472</v>
      </c>
      <c r="F71" s="2">
        <v>0.54508068066022197</v>
      </c>
      <c r="G71" s="2">
        <v>3.2965038453716899E-2</v>
      </c>
    </row>
    <row r="72" spans="1:7" x14ac:dyDescent="0.3">
      <c r="A72" s="1">
        <v>2005</v>
      </c>
      <c r="B72" s="1">
        <v>11</v>
      </c>
      <c r="C72" s="2">
        <v>0.44433739772180197</v>
      </c>
      <c r="D72" s="2">
        <v>0.52447815623455396</v>
      </c>
      <c r="E72" s="2">
        <v>0.59009572845332203</v>
      </c>
      <c r="F72" s="2">
        <v>0.458860584015787</v>
      </c>
      <c r="G72" s="2">
        <v>3.3232010199732098E-2</v>
      </c>
    </row>
    <row r="73" spans="1:7" x14ac:dyDescent="0.3">
      <c r="A73" s="1">
        <v>2005</v>
      </c>
      <c r="B73" s="1">
        <v>12</v>
      </c>
      <c r="C73" s="2">
        <v>0.46761222892912901</v>
      </c>
      <c r="D73" s="2">
        <v>0.46175902214516201</v>
      </c>
      <c r="E73" s="2">
        <v>0.52849559040123795</v>
      </c>
      <c r="F73" s="2">
        <v>0.39502245388908502</v>
      </c>
      <c r="G73" s="2">
        <v>3.3798725585076198E-2</v>
      </c>
    </row>
    <row r="74" spans="1:7" x14ac:dyDescent="0.3">
      <c r="A74" s="1">
        <v>2006</v>
      </c>
      <c r="B74" s="1">
        <v>1</v>
      </c>
      <c r="C74" s="2">
        <v>0.45807695782282098</v>
      </c>
      <c r="D74" s="2">
        <v>0.50818168847574596</v>
      </c>
      <c r="E74" s="2">
        <v>0.57507514431759998</v>
      </c>
      <c r="F74" s="2">
        <v>0.441288232633893</v>
      </c>
      <c r="G74" s="2">
        <v>3.3878181280775702E-2</v>
      </c>
    </row>
    <row r="75" spans="1:7" x14ac:dyDescent="0.3">
      <c r="A75" s="1">
        <v>2006</v>
      </c>
      <c r="B75" s="1">
        <v>2</v>
      </c>
      <c r="C75" s="2">
        <v>0.41559440559440602</v>
      </c>
      <c r="D75" s="2">
        <v>0.48702044849787102</v>
      </c>
      <c r="E75" s="2">
        <v>0.55417568199806999</v>
      </c>
      <c r="F75" s="2">
        <v>0.41986521499767199</v>
      </c>
      <c r="G75" s="2">
        <v>3.4010758538940498E-2</v>
      </c>
    </row>
    <row r="76" spans="1:7" x14ac:dyDescent="0.3">
      <c r="A76" s="1">
        <v>2006</v>
      </c>
      <c r="B76" s="1">
        <v>3</v>
      </c>
      <c r="C76" s="2">
        <v>0.41690054144982502</v>
      </c>
      <c r="D76" s="2">
        <v>0.44134982327363398</v>
      </c>
      <c r="E76" s="2">
        <v>0.50798839431430698</v>
      </c>
      <c r="F76" s="2">
        <v>0.37471125223296198</v>
      </c>
      <c r="G76" s="2">
        <v>3.3749094909150103E-2</v>
      </c>
    </row>
    <row r="77" spans="1:7" x14ac:dyDescent="0.3">
      <c r="A77" s="1">
        <v>2006</v>
      </c>
      <c r="B77" s="1">
        <v>4</v>
      </c>
      <c r="C77" s="2">
        <v>0.45292339935030801</v>
      </c>
      <c r="D77" s="2">
        <v>0.499337672883853</v>
      </c>
      <c r="E77" s="2">
        <v>0.56517186664954699</v>
      </c>
      <c r="F77" s="2">
        <v>0.43350347911815901</v>
      </c>
      <c r="G77" s="2">
        <v>3.3341718151634697E-2</v>
      </c>
    </row>
    <row r="78" spans="1:7" x14ac:dyDescent="0.3">
      <c r="A78" s="1">
        <v>2006</v>
      </c>
      <c r="B78" s="1">
        <v>5</v>
      </c>
      <c r="C78" s="2">
        <v>0.49522722609766201</v>
      </c>
      <c r="D78" s="2">
        <v>0.51009157241734804</v>
      </c>
      <c r="E78" s="2">
        <v>0.575736776844329</v>
      </c>
      <c r="F78" s="2">
        <v>0.44444636799036802</v>
      </c>
      <c r="G78" s="2">
        <v>3.3246004527685898E-2</v>
      </c>
    </row>
    <row r="79" spans="1:7" x14ac:dyDescent="0.3">
      <c r="A79" s="1">
        <v>2006</v>
      </c>
      <c r="B79" s="1">
        <v>6</v>
      </c>
      <c r="C79" s="2">
        <v>0.56560509521621405</v>
      </c>
      <c r="D79" s="2">
        <v>0.596555186324632</v>
      </c>
      <c r="E79" s="2">
        <v>0.66307891321469503</v>
      </c>
      <c r="F79" s="2">
        <v>0.53003145943456897</v>
      </c>
      <c r="G79" s="2">
        <v>3.36909321052642E-2</v>
      </c>
    </row>
    <row r="80" spans="1:7" x14ac:dyDescent="0.3">
      <c r="A80" s="1">
        <v>2006</v>
      </c>
      <c r="B80" s="1">
        <v>7</v>
      </c>
      <c r="C80" s="2">
        <v>0.60553492325126101</v>
      </c>
      <c r="D80" s="2">
        <v>0.58735367219954104</v>
      </c>
      <c r="E80" s="2">
        <v>0.65400496751443304</v>
      </c>
      <c r="F80" s="2">
        <v>0.52070237688464904</v>
      </c>
      <c r="G80" s="2">
        <v>3.3755539116035002E-2</v>
      </c>
    </row>
    <row r="81" spans="1:7" x14ac:dyDescent="0.3">
      <c r="A81" s="1">
        <v>2006</v>
      </c>
      <c r="B81" s="1">
        <v>8</v>
      </c>
      <c r="C81" s="2">
        <v>0.64412163892445495</v>
      </c>
      <c r="D81" s="2">
        <v>0.66858099602943599</v>
      </c>
      <c r="E81" s="2">
        <v>0.73639057708290501</v>
      </c>
      <c r="F81" s="2">
        <v>0.60077141497596698</v>
      </c>
      <c r="G81" s="2">
        <v>3.4342152765047401E-2</v>
      </c>
    </row>
    <row r="82" spans="1:7" x14ac:dyDescent="0.3">
      <c r="A82" s="1">
        <v>2006</v>
      </c>
      <c r="B82" s="1">
        <v>9</v>
      </c>
      <c r="C82" s="2">
        <v>0.63678476582604204</v>
      </c>
      <c r="D82" s="2">
        <v>0.63284030543916903</v>
      </c>
      <c r="E82" s="2">
        <v>0.69999343004205805</v>
      </c>
      <c r="F82" s="2">
        <v>0.56568718083628</v>
      </c>
      <c r="G82" s="2">
        <v>3.4009690488195299E-2</v>
      </c>
    </row>
    <row r="83" spans="1:7" x14ac:dyDescent="0.3">
      <c r="A83" s="1">
        <v>2006</v>
      </c>
      <c r="B83" s="1">
        <v>10</v>
      </c>
      <c r="C83" s="2">
        <v>0.60504052785311901</v>
      </c>
      <c r="D83" s="2">
        <v>0.59063214622017302</v>
      </c>
      <c r="E83" s="2">
        <v>0.65721362976187003</v>
      </c>
      <c r="F83" s="2">
        <v>0.524050662678477</v>
      </c>
      <c r="G83" s="2">
        <v>3.3720182953341601E-2</v>
      </c>
    </row>
    <row r="84" spans="1:7" x14ac:dyDescent="0.3">
      <c r="A84" s="1">
        <v>2006</v>
      </c>
      <c r="B84" s="1">
        <v>11</v>
      </c>
      <c r="C84" s="2">
        <v>0.50861927248196803</v>
      </c>
      <c r="D84" s="2">
        <v>0.521252056916509</v>
      </c>
      <c r="E84" s="2">
        <v>0.58834221836838196</v>
      </c>
      <c r="F84" s="2">
        <v>0.45416189546463698</v>
      </c>
      <c r="G84" s="2">
        <v>3.3977802809239101E-2</v>
      </c>
    </row>
    <row r="85" spans="1:7" x14ac:dyDescent="0.3">
      <c r="A85" s="1">
        <v>2006</v>
      </c>
      <c r="B85" s="1">
        <v>12</v>
      </c>
      <c r="C85" s="2">
        <v>0.48999582990115298</v>
      </c>
      <c r="D85" s="2">
        <v>0.51315515203100803</v>
      </c>
      <c r="E85" s="2">
        <v>0.58041087328407004</v>
      </c>
      <c r="F85" s="2">
        <v>0.44589943077794503</v>
      </c>
      <c r="G85" s="2">
        <v>3.4061650547212198E-2</v>
      </c>
    </row>
    <row r="86" spans="1:7" x14ac:dyDescent="0.3">
      <c r="A86" s="1">
        <v>2007</v>
      </c>
      <c r="B86" s="1">
        <v>1</v>
      </c>
      <c r="C86" s="2">
        <v>0.50442712835199099</v>
      </c>
      <c r="D86" s="2">
        <v>0.49052737112568401</v>
      </c>
      <c r="E86" s="2">
        <v>0.55775400887592497</v>
      </c>
      <c r="F86" s="2">
        <v>0.423300733375442</v>
      </c>
      <c r="G86" s="2">
        <v>3.4046921211308402E-2</v>
      </c>
    </row>
    <row r="87" spans="1:7" x14ac:dyDescent="0.3">
      <c r="A87" s="1">
        <v>2007</v>
      </c>
      <c r="B87" s="1">
        <v>2</v>
      </c>
      <c r="C87" s="2">
        <v>0.45445474441144201</v>
      </c>
      <c r="D87" s="2">
        <v>0.50243004532879998</v>
      </c>
      <c r="E87" s="2">
        <v>0.57021467757687705</v>
      </c>
      <c r="F87" s="2">
        <v>0.43464541308072202</v>
      </c>
      <c r="G87" s="2">
        <v>3.4329517446074202E-2</v>
      </c>
    </row>
    <row r="88" spans="1:7" x14ac:dyDescent="0.3">
      <c r="A88" s="1">
        <v>2007</v>
      </c>
      <c r="B88" s="1">
        <v>3</v>
      </c>
      <c r="C88" s="2">
        <v>0.45871876159677499</v>
      </c>
      <c r="D88" s="2">
        <v>0.47779779915388798</v>
      </c>
      <c r="E88" s="2">
        <v>0.54492178773778399</v>
      </c>
      <c r="F88" s="2">
        <v>0.41067381056999203</v>
      </c>
      <c r="G88" s="2">
        <v>3.3994934555483698E-2</v>
      </c>
    </row>
    <row r="89" spans="1:7" x14ac:dyDescent="0.3">
      <c r="A89" s="1">
        <v>2007</v>
      </c>
      <c r="B89" s="1">
        <v>4</v>
      </c>
      <c r="C89" s="2">
        <v>0.48960593266805702</v>
      </c>
      <c r="D89" s="2">
        <v>0.49714059609355898</v>
      </c>
      <c r="E89" s="2">
        <v>0.56394392413311401</v>
      </c>
      <c r="F89" s="2">
        <v>0.43033726805400502</v>
      </c>
      <c r="G89" s="2">
        <v>3.3832536068007103E-2</v>
      </c>
    </row>
    <row r="90" spans="1:7" x14ac:dyDescent="0.3">
      <c r="A90" s="1">
        <v>2007</v>
      </c>
      <c r="B90" s="1">
        <v>5</v>
      </c>
      <c r="C90" s="2">
        <v>0.53138331929233495</v>
      </c>
      <c r="D90" s="2">
        <v>0.55386825311088195</v>
      </c>
      <c r="E90" s="2">
        <v>0.620451839147105</v>
      </c>
      <c r="F90" s="2">
        <v>0.48728466707465801</v>
      </c>
      <c r="G90" s="2">
        <v>3.3721247761398399E-2</v>
      </c>
    </row>
    <row r="91" spans="1:7" x14ac:dyDescent="0.3">
      <c r="A91" s="1">
        <v>2007</v>
      </c>
      <c r="B91" s="1">
        <v>6</v>
      </c>
      <c r="C91" s="2">
        <v>0.63189755128279901</v>
      </c>
      <c r="D91" s="2">
        <v>0.59394627136737499</v>
      </c>
      <c r="E91" s="2">
        <v>0.66097362358994305</v>
      </c>
      <c r="F91" s="2">
        <v>0.52691891914480704</v>
      </c>
      <c r="G91" s="2">
        <v>3.3945993083912503E-2</v>
      </c>
    </row>
    <row r="92" spans="1:7" x14ac:dyDescent="0.3">
      <c r="A92" s="1">
        <v>2007</v>
      </c>
      <c r="B92" s="1">
        <v>7</v>
      </c>
      <c r="C92" s="2">
        <v>0.74662956871344899</v>
      </c>
      <c r="D92" s="2">
        <v>0.67847146726535801</v>
      </c>
      <c r="E92" s="2">
        <v>0.74628151842258905</v>
      </c>
      <c r="F92" s="2">
        <v>0.61066141610812796</v>
      </c>
      <c r="G92" s="2">
        <v>3.43423908490312E-2</v>
      </c>
    </row>
    <row r="93" spans="1:7" x14ac:dyDescent="0.3">
      <c r="A93" s="1">
        <v>2007</v>
      </c>
      <c r="B93" s="1">
        <v>8</v>
      </c>
      <c r="C93" s="2">
        <v>0.75913632338056802</v>
      </c>
      <c r="D93" s="2">
        <v>0.73631424509576504</v>
      </c>
      <c r="E93" s="2">
        <v>0.80510324666390398</v>
      </c>
      <c r="F93" s="2">
        <v>0.66752524352762599</v>
      </c>
      <c r="G93" s="2">
        <v>3.4838180146627998E-2</v>
      </c>
    </row>
    <row r="94" spans="1:7" x14ac:dyDescent="0.3">
      <c r="A94" s="1">
        <v>2007</v>
      </c>
      <c r="B94" s="1">
        <v>9</v>
      </c>
      <c r="C94" s="2">
        <v>0.78251833582137997</v>
      </c>
      <c r="D94" s="2">
        <v>0.69137774125093798</v>
      </c>
      <c r="E94" s="2">
        <v>0.75881709141620102</v>
      </c>
      <c r="F94" s="2">
        <v>0.62393839108567395</v>
      </c>
      <c r="G94" s="2">
        <v>3.4154649383908997E-2</v>
      </c>
    </row>
    <row r="95" spans="1:7" x14ac:dyDescent="0.3">
      <c r="A95" s="1">
        <v>2007</v>
      </c>
      <c r="B95" s="1">
        <v>10</v>
      </c>
      <c r="C95" s="2">
        <v>0.70529191003692304</v>
      </c>
      <c r="D95" s="2">
        <v>0.70426930735281401</v>
      </c>
      <c r="E95" s="2">
        <v>0.77085872069643102</v>
      </c>
      <c r="F95" s="2">
        <v>0.637679894009197</v>
      </c>
      <c r="G95" s="2">
        <v>3.3724199000406199E-2</v>
      </c>
    </row>
    <row r="96" spans="1:7" x14ac:dyDescent="0.3">
      <c r="A96" s="1">
        <v>2007</v>
      </c>
      <c r="B96" s="1">
        <v>11</v>
      </c>
      <c r="C96" s="2">
        <v>0.60425557724484003</v>
      </c>
      <c r="D96" s="2">
        <v>0.58137036086913096</v>
      </c>
      <c r="E96" s="2">
        <v>0.64805821108058703</v>
      </c>
      <c r="F96" s="2">
        <v>0.51468251065767501</v>
      </c>
      <c r="G96" s="2">
        <v>3.3774052338246499E-2</v>
      </c>
    </row>
    <row r="97" spans="1:7" x14ac:dyDescent="0.3">
      <c r="A97" s="1">
        <v>2007</v>
      </c>
      <c r="B97" s="1">
        <v>12</v>
      </c>
      <c r="C97" s="2">
        <v>0.55838690909091004</v>
      </c>
      <c r="D97" s="2">
        <v>0.55360030743247801</v>
      </c>
      <c r="E97" s="2">
        <v>0.62057761587551197</v>
      </c>
      <c r="F97" s="2">
        <v>0.486622998989445</v>
      </c>
      <c r="G97" s="2">
        <v>3.3920648418822197E-2</v>
      </c>
    </row>
    <row r="98" spans="1:7" x14ac:dyDescent="0.3">
      <c r="A98" s="1">
        <v>2008</v>
      </c>
      <c r="B98" s="1">
        <v>1</v>
      </c>
      <c r="C98" s="2">
        <v>0.56120333080999096</v>
      </c>
      <c r="D98" s="2">
        <v>0.54920384948749901</v>
      </c>
      <c r="E98" s="2">
        <v>0.61677400529697501</v>
      </c>
      <c r="F98" s="2">
        <v>0.481633693678024</v>
      </c>
      <c r="G98" s="2">
        <v>3.4220895883980001E-2</v>
      </c>
    </row>
    <row r="99" spans="1:7" x14ac:dyDescent="0.3">
      <c r="A99" s="1">
        <v>2008</v>
      </c>
      <c r="B99" s="1">
        <v>2</v>
      </c>
      <c r="C99" s="2">
        <v>0.52856499608457497</v>
      </c>
      <c r="D99" s="2">
        <v>0.53364038441855299</v>
      </c>
      <c r="E99" s="2">
        <v>0.60111366316856996</v>
      </c>
      <c r="F99" s="2">
        <v>0.46616710566853498</v>
      </c>
      <c r="G99" s="2">
        <v>3.4171832510874703E-2</v>
      </c>
    </row>
    <row r="100" spans="1:7" x14ac:dyDescent="0.3">
      <c r="A100" s="1">
        <v>2008</v>
      </c>
      <c r="B100" s="1">
        <v>3</v>
      </c>
      <c r="C100" s="2">
        <v>0.52190209619759498</v>
      </c>
      <c r="D100" s="2">
        <v>0.52511457759568003</v>
      </c>
      <c r="E100" s="2">
        <v>0.59250163257843902</v>
      </c>
      <c r="F100" s="2">
        <v>0.45772752261292099</v>
      </c>
      <c r="G100" s="2">
        <v>3.4128164496102002E-2</v>
      </c>
    </row>
    <row r="101" spans="1:7" x14ac:dyDescent="0.3">
      <c r="A101" s="1">
        <v>2008</v>
      </c>
      <c r="B101" s="1">
        <v>4</v>
      </c>
      <c r="C101" s="2">
        <v>0.55514329673985396</v>
      </c>
      <c r="D101" s="2">
        <v>0.54672236504167104</v>
      </c>
      <c r="E101" s="2">
        <v>0.61339700647366702</v>
      </c>
      <c r="F101" s="2">
        <v>0.48004772360967402</v>
      </c>
      <c r="G101" s="2">
        <v>3.3767362753751098E-2</v>
      </c>
    </row>
    <row r="102" spans="1:7" x14ac:dyDescent="0.3">
      <c r="A102" s="1">
        <v>2008</v>
      </c>
      <c r="B102" s="1">
        <v>5</v>
      </c>
      <c r="C102" s="2">
        <v>0.59645026893195696</v>
      </c>
      <c r="D102" s="2">
        <v>0.60431727961595705</v>
      </c>
      <c r="E102" s="2">
        <v>0.67053642268115299</v>
      </c>
      <c r="F102" s="2">
        <v>0.538098136550761</v>
      </c>
      <c r="G102" s="2">
        <v>3.3536675670098999E-2</v>
      </c>
    </row>
    <row r="103" spans="1:7" x14ac:dyDescent="0.3">
      <c r="A103" s="1">
        <v>2008</v>
      </c>
      <c r="B103" s="1">
        <v>6</v>
      </c>
      <c r="C103" s="2">
        <v>0.693554089251604</v>
      </c>
      <c r="D103" s="2">
        <v>0.65124945489539199</v>
      </c>
      <c r="E103" s="2">
        <v>0.71786963081525301</v>
      </c>
      <c r="F103" s="2">
        <v>0.58462927897553196</v>
      </c>
      <c r="G103" s="2">
        <v>3.3739778702807997E-2</v>
      </c>
    </row>
    <row r="104" spans="1:7" x14ac:dyDescent="0.3">
      <c r="A104" s="1">
        <v>2008</v>
      </c>
      <c r="B104" s="1">
        <v>7</v>
      </c>
      <c r="C104" s="2">
        <v>0.69543128758400896</v>
      </c>
      <c r="D104" s="2">
        <v>0.70312299811512502</v>
      </c>
      <c r="E104" s="2">
        <v>0.76939062731761998</v>
      </c>
      <c r="F104" s="2">
        <v>0.63685536891262895</v>
      </c>
      <c r="G104" s="2">
        <v>3.3561231467499099E-2</v>
      </c>
    </row>
    <row r="105" spans="1:7" x14ac:dyDescent="0.3">
      <c r="A105" s="1">
        <v>2008</v>
      </c>
      <c r="B105" s="1">
        <v>8</v>
      </c>
      <c r="C105" s="2">
        <v>0.70098483617655105</v>
      </c>
      <c r="D105" s="2">
        <v>0.70220138167911295</v>
      </c>
      <c r="E105" s="2">
        <v>0.76916717796467204</v>
      </c>
      <c r="F105" s="2">
        <v>0.63523558539355396</v>
      </c>
      <c r="G105" s="2">
        <v>3.3914818088292401E-2</v>
      </c>
    </row>
    <row r="106" spans="1:7" x14ac:dyDescent="0.3">
      <c r="A106" s="1">
        <v>2008</v>
      </c>
      <c r="B106" s="1">
        <v>9</v>
      </c>
      <c r="C106" s="2">
        <v>0.78174817451624501</v>
      </c>
      <c r="D106" s="2">
        <v>0.70981409129321904</v>
      </c>
      <c r="E106" s="2">
        <v>0.77673613815704801</v>
      </c>
      <c r="F106" s="2">
        <v>0.64289204442939096</v>
      </c>
      <c r="G106" s="2">
        <v>3.38926611998243E-2</v>
      </c>
    </row>
    <row r="107" spans="1:7" x14ac:dyDescent="0.3">
      <c r="A107" s="1">
        <v>2008</v>
      </c>
      <c r="B107" s="1">
        <v>10</v>
      </c>
      <c r="C107" s="2">
        <v>0.69649948708384002</v>
      </c>
      <c r="D107" s="2">
        <v>0.67041096143040202</v>
      </c>
      <c r="E107" s="2">
        <v>0.73579085143476397</v>
      </c>
      <c r="F107" s="2">
        <v>0.60503107142603896</v>
      </c>
      <c r="G107" s="2">
        <v>3.3111636075754097E-2</v>
      </c>
    </row>
    <row r="108" spans="1:7" x14ac:dyDescent="0.3">
      <c r="A108" s="1">
        <v>2008</v>
      </c>
      <c r="B108" s="1">
        <v>11</v>
      </c>
      <c r="C108" s="2">
        <v>0.59306249999999805</v>
      </c>
      <c r="D108" s="2">
        <v>0.60163425857655595</v>
      </c>
      <c r="E108" s="2">
        <v>0.66771301755698298</v>
      </c>
      <c r="F108" s="2">
        <v>0.53555549959612903</v>
      </c>
      <c r="G108" s="2">
        <v>3.3465578170158598E-2</v>
      </c>
    </row>
    <row r="109" spans="1:7" x14ac:dyDescent="0.3">
      <c r="A109" s="1">
        <v>2008</v>
      </c>
      <c r="B109" s="1">
        <v>12</v>
      </c>
      <c r="C109" s="2">
        <v>0.55874611808921204</v>
      </c>
      <c r="D109" s="2">
        <v>0.535201461488644</v>
      </c>
      <c r="E109" s="2">
        <v>0.60156194990525402</v>
      </c>
      <c r="F109" s="2">
        <v>0.46884097307203398</v>
      </c>
      <c r="G109" s="2">
        <v>3.3608260003396298E-2</v>
      </c>
    </row>
    <row r="110" spans="1:7" x14ac:dyDescent="0.3">
      <c r="A110" s="1">
        <v>2009</v>
      </c>
      <c r="B110" s="1">
        <v>1</v>
      </c>
      <c r="C110" s="2">
        <v>0.57949562682216005</v>
      </c>
      <c r="D110" s="2">
        <v>0.55813662144970699</v>
      </c>
      <c r="E110" s="2">
        <v>0.62469820579861302</v>
      </c>
      <c r="F110" s="2">
        <v>0.49157503710080103</v>
      </c>
      <c r="G110" s="2">
        <v>3.3710105009957997E-2</v>
      </c>
    </row>
    <row r="111" spans="1:7" x14ac:dyDescent="0.3">
      <c r="A111" s="1">
        <v>2009</v>
      </c>
      <c r="B111" s="1">
        <v>2</v>
      </c>
      <c r="C111" s="2">
        <v>0.49758463696191901</v>
      </c>
      <c r="D111" s="2">
        <v>0.55394958303782904</v>
      </c>
      <c r="E111" s="2">
        <v>0.62052082579913803</v>
      </c>
      <c r="F111" s="2">
        <v>0.48737834027651999</v>
      </c>
      <c r="G111" s="2">
        <v>3.3714996511558001E-2</v>
      </c>
    </row>
    <row r="112" spans="1:7" x14ac:dyDescent="0.3">
      <c r="A112" s="1">
        <v>2009</v>
      </c>
      <c r="B112" s="1">
        <v>3</v>
      </c>
      <c r="C112" s="2">
        <v>0.53345380947099796</v>
      </c>
      <c r="D112" s="2">
        <v>0.49533401726046999</v>
      </c>
      <c r="E112" s="2">
        <v>0.56128933029553496</v>
      </c>
      <c r="F112" s="2">
        <v>0.42937870422540497</v>
      </c>
      <c r="G112" s="2">
        <v>3.3403058988532901E-2</v>
      </c>
    </row>
    <row r="113" spans="1:7" x14ac:dyDescent="0.3">
      <c r="A113" s="1">
        <v>2009</v>
      </c>
      <c r="B113" s="1">
        <v>4</v>
      </c>
      <c r="C113" s="2">
        <v>0.55627320832853899</v>
      </c>
      <c r="D113" s="2">
        <v>0.57203355258038902</v>
      </c>
      <c r="E113" s="2">
        <v>0.63718268776528597</v>
      </c>
      <c r="F113" s="2">
        <v>0.50688441739549095</v>
      </c>
      <c r="G113" s="2">
        <v>3.2994770329966602E-2</v>
      </c>
    </row>
    <row r="114" spans="1:7" x14ac:dyDescent="0.3">
      <c r="A114" s="1">
        <v>2009</v>
      </c>
      <c r="B114" s="1">
        <v>5</v>
      </c>
      <c r="C114" s="2">
        <v>0.59614282358468396</v>
      </c>
      <c r="D114" s="2">
        <v>0.58970806718370405</v>
      </c>
      <c r="E114" s="2">
        <v>0.65472036256998101</v>
      </c>
      <c r="F114" s="2">
        <v>0.52469577179742699</v>
      </c>
      <c r="G114" s="2">
        <v>3.2925467833246298E-2</v>
      </c>
    </row>
    <row r="115" spans="1:7" x14ac:dyDescent="0.3">
      <c r="A115" s="1">
        <v>2009</v>
      </c>
      <c r="B115" s="1">
        <v>6</v>
      </c>
      <c r="C115" s="2">
        <v>0.69789108311121695</v>
      </c>
      <c r="D115" s="2">
        <v>0.65421553318558701</v>
      </c>
      <c r="E115" s="2">
        <v>0.72016052194815405</v>
      </c>
      <c r="F115" s="2">
        <v>0.58827054442302096</v>
      </c>
      <c r="G115" s="2">
        <v>3.3397830262181398E-2</v>
      </c>
    </row>
    <row r="116" spans="1:7" x14ac:dyDescent="0.3">
      <c r="A116" s="1">
        <v>2009</v>
      </c>
      <c r="B116" s="1">
        <v>7</v>
      </c>
      <c r="C116" s="2">
        <v>0.76051254303984395</v>
      </c>
      <c r="D116" s="2">
        <v>0.69099357988981802</v>
      </c>
      <c r="E116" s="2">
        <v>0.75745633633167198</v>
      </c>
      <c r="F116" s="2">
        <v>0.62453082344796396</v>
      </c>
      <c r="G116" s="2">
        <v>3.3660053630364097E-2</v>
      </c>
    </row>
    <row r="117" spans="1:7" x14ac:dyDescent="0.3">
      <c r="A117" s="1">
        <v>2009</v>
      </c>
      <c r="B117" s="1">
        <v>8</v>
      </c>
      <c r="C117" s="2">
        <v>0.70939382917345695</v>
      </c>
      <c r="D117" s="2">
        <v>0.733111687466933</v>
      </c>
      <c r="E117" s="2">
        <v>0.80047455630247999</v>
      </c>
      <c r="F117" s="2">
        <v>0.66574881863138702</v>
      </c>
      <c r="G117" s="2">
        <v>3.4115915425255897E-2</v>
      </c>
    </row>
    <row r="118" spans="1:7" x14ac:dyDescent="0.3">
      <c r="A118" s="1">
        <v>2009</v>
      </c>
      <c r="B118" s="1">
        <v>9</v>
      </c>
      <c r="C118" s="2">
        <v>0.70959949077020801</v>
      </c>
      <c r="D118" s="2">
        <v>0.67917460963618403</v>
      </c>
      <c r="E118" s="2">
        <v>0.74546636533259403</v>
      </c>
      <c r="F118" s="2">
        <v>0.61288285393977404</v>
      </c>
      <c r="G118" s="2">
        <v>3.3573450326940799E-2</v>
      </c>
    </row>
    <row r="119" spans="1:7" x14ac:dyDescent="0.3">
      <c r="A119" s="1">
        <v>2009</v>
      </c>
      <c r="B119" s="1">
        <v>10</v>
      </c>
      <c r="C119" s="2">
        <v>0.69691385960400998</v>
      </c>
      <c r="D119" s="2">
        <v>0.66474224178108299</v>
      </c>
      <c r="E119" s="2">
        <v>0.730136696414589</v>
      </c>
      <c r="F119" s="2">
        <v>0.59934778714757797</v>
      </c>
      <c r="G119" s="2">
        <v>3.3119012330130197E-2</v>
      </c>
    </row>
    <row r="120" spans="1:7" x14ac:dyDescent="0.3">
      <c r="A120" s="1">
        <v>2009</v>
      </c>
      <c r="B120" s="1">
        <v>11</v>
      </c>
      <c r="C120" s="2">
        <v>0.61457536024925397</v>
      </c>
      <c r="D120" s="2">
        <v>0.60269144142700004</v>
      </c>
      <c r="E120" s="2">
        <v>0.66768430973863901</v>
      </c>
      <c r="F120" s="2">
        <v>0.53769857311536196</v>
      </c>
      <c r="G120" s="2">
        <v>3.2915628994034302E-2</v>
      </c>
    </row>
    <row r="121" spans="1:7" x14ac:dyDescent="0.3">
      <c r="A121" s="1">
        <v>2009</v>
      </c>
      <c r="B121" s="1">
        <v>12</v>
      </c>
      <c r="C121" s="2">
        <v>0.617732707313847</v>
      </c>
      <c r="D121" s="2">
        <v>0.56354696069644905</v>
      </c>
      <c r="E121" s="2">
        <v>0.62909921551301495</v>
      </c>
      <c r="F121" s="2">
        <v>0.49799470587988198</v>
      </c>
      <c r="G121" s="2">
        <v>3.3198930210595598E-2</v>
      </c>
    </row>
    <row r="122" spans="1:7" x14ac:dyDescent="0.3">
      <c r="A122" s="1">
        <v>2010</v>
      </c>
      <c r="B122" s="1">
        <v>1</v>
      </c>
      <c r="C122" s="2">
        <v>0.66731247460382004</v>
      </c>
      <c r="D122" s="2">
        <v>0.61669680150725403</v>
      </c>
      <c r="E122" s="2">
        <v>0.68594333800698304</v>
      </c>
      <c r="F122" s="2">
        <v>0.54745026500752603</v>
      </c>
      <c r="G122" s="2">
        <v>3.5069898648230201E-2</v>
      </c>
    </row>
    <row r="123" spans="1:7" x14ac:dyDescent="0.3">
      <c r="A123" s="1">
        <v>2010</v>
      </c>
      <c r="B123" s="1">
        <v>2</v>
      </c>
      <c r="C123" s="2">
        <v>0.55715721474228197</v>
      </c>
      <c r="D123" s="2">
        <v>0.57083325667738505</v>
      </c>
      <c r="E123" s="2">
        <v>0.63783919653791799</v>
      </c>
      <c r="F123" s="2">
        <v>0.503827316816853</v>
      </c>
      <c r="G123" s="2">
        <v>3.3935148796178302E-2</v>
      </c>
    </row>
    <row r="124" spans="1:7" x14ac:dyDescent="0.3">
      <c r="A124" s="1">
        <v>2010</v>
      </c>
      <c r="B124" s="1">
        <v>3</v>
      </c>
      <c r="C124" s="2">
        <v>0.53791344837030997</v>
      </c>
      <c r="D124" s="2">
        <v>0.54415051099478695</v>
      </c>
      <c r="E124" s="2">
        <v>0.61112663168299997</v>
      </c>
      <c r="F124" s="2">
        <v>0.47717439030657399</v>
      </c>
      <c r="G124" s="2">
        <v>3.3920046880560703E-2</v>
      </c>
    </row>
    <row r="125" spans="1:7" x14ac:dyDescent="0.3">
      <c r="A125" s="1">
        <v>2010</v>
      </c>
      <c r="B125" s="1">
        <v>4</v>
      </c>
      <c r="C125" s="2">
        <v>0.55292343450916004</v>
      </c>
      <c r="D125" s="2">
        <v>0.53019461324991801</v>
      </c>
      <c r="E125" s="2">
        <v>0.59610187004811999</v>
      </c>
      <c r="F125" s="2">
        <v>0.46428735645171598</v>
      </c>
      <c r="G125" s="2">
        <v>3.3378720914148299E-2</v>
      </c>
    </row>
    <row r="126" spans="1:7" x14ac:dyDescent="0.3">
      <c r="A126" s="1">
        <v>2010</v>
      </c>
      <c r="B126" s="1">
        <v>5</v>
      </c>
      <c r="C126" s="2">
        <v>0.60658112216694304</v>
      </c>
      <c r="D126" s="2">
        <v>0.63431756628008695</v>
      </c>
      <c r="E126" s="2">
        <v>0.69999383039895202</v>
      </c>
      <c r="F126" s="2">
        <v>0.568641302161221</v>
      </c>
      <c r="G126" s="2">
        <v>3.3261734704262497E-2</v>
      </c>
    </row>
    <row r="127" spans="1:7" x14ac:dyDescent="0.3">
      <c r="A127" s="1">
        <v>2010</v>
      </c>
      <c r="B127" s="1">
        <v>6</v>
      </c>
      <c r="C127" s="2">
        <v>0.67018821423654096</v>
      </c>
      <c r="D127" s="2">
        <v>0.68789638696797295</v>
      </c>
      <c r="E127" s="2">
        <v>0.75590297003029205</v>
      </c>
      <c r="F127" s="2">
        <v>0.61988980390565296</v>
      </c>
      <c r="G127" s="2">
        <v>3.4441924404657202E-2</v>
      </c>
    </row>
    <row r="128" spans="1:7" x14ac:dyDescent="0.3">
      <c r="A128" s="1">
        <v>2010</v>
      </c>
      <c r="B128" s="1">
        <v>7</v>
      </c>
      <c r="C128" s="2">
        <v>0.70806629910406604</v>
      </c>
      <c r="D128" s="2">
        <v>0.69976376271384799</v>
      </c>
      <c r="E128" s="2">
        <v>0.76758048513768196</v>
      </c>
      <c r="F128" s="2">
        <v>0.63194704029001503</v>
      </c>
      <c r="G128" s="2">
        <v>3.4345769511061698E-2</v>
      </c>
    </row>
    <row r="129" spans="1:7" x14ac:dyDescent="0.3">
      <c r="A129" s="1">
        <v>2010</v>
      </c>
      <c r="B129" s="1">
        <v>8</v>
      </c>
      <c r="C129" s="2">
        <v>0.71768174154312903</v>
      </c>
      <c r="D129" s="2">
        <v>0.69933860551627902</v>
      </c>
      <c r="E129" s="2">
        <v>0.76745586984199998</v>
      </c>
      <c r="F129" s="2">
        <v>0.63122134119055795</v>
      </c>
      <c r="G129" s="2">
        <v>3.4497978914903603E-2</v>
      </c>
    </row>
    <row r="130" spans="1:7" x14ac:dyDescent="0.3">
      <c r="A130" s="1">
        <v>2010</v>
      </c>
      <c r="B130" s="1">
        <v>9</v>
      </c>
      <c r="C130" s="2">
        <v>0.73570869395416005</v>
      </c>
      <c r="D130" s="2">
        <v>0.69725271266545497</v>
      </c>
      <c r="E130" s="2">
        <v>0.76462636226333902</v>
      </c>
      <c r="F130" s="2">
        <v>0.62987906306757002</v>
      </c>
      <c r="G130" s="2">
        <v>3.4121375340822303E-2</v>
      </c>
    </row>
    <row r="131" spans="1:7" x14ac:dyDescent="0.3">
      <c r="A131" s="1">
        <v>2010</v>
      </c>
      <c r="B131" s="1">
        <v>10</v>
      </c>
      <c r="C131" s="2">
        <v>0.661909440379993</v>
      </c>
      <c r="D131" s="2">
        <v>0.64080129611519998</v>
      </c>
      <c r="E131" s="2">
        <v>0.70645081581604097</v>
      </c>
      <c r="F131" s="2">
        <v>0.575151776414359</v>
      </c>
      <c r="G131" s="2">
        <v>3.3248189997524498E-2</v>
      </c>
    </row>
    <row r="132" spans="1:7" x14ac:dyDescent="0.3">
      <c r="A132" s="1">
        <v>2010</v>
      </c>
      <c r="B132" s="1">
        <v>11</v>
      </c>
      <c r="C132" s="2">
        <v>0.57504748219607305</v>
      </c>
      <c r="D132" s="2">
        <v>0.59581400019405895</v>
      </c>
      <c r="E132" s="2">
        <v>0.66182229212591803</v>
      </c>
      <c r="F132" s="2">
        <v>0.52980570826220097</v>
      </c>
      <c r="G132" s="2">
        <v>3.3429890143345103E-2</v>
      </c>
    </row>
    <row r="133" spans="1:7" x14ac:dyDescent="0.3">
      <c r="A133" s="1">
        <v>2010</v>
      </c>
      <c r="B133" s="1">
        <v>12</v>
      </c>
      <c r="C133" s="2">
        <v>0.58727173350585105</v>
      </c>
      <c r="D133" s="2">
        <v>0.58502790425112805</v>
      </c>
      <c r="E133" s="2">
        <v>0.65472788056034104</v>
      </c>
      <c r="F133" s="2">
        <v>0.51532792794191395</v>
      </c>
      <c r="G133" s="2">
        <v>3.5299543175819903E-2</v>
      </c>
    </row>
    <row r="134" spans="1:7" x14ac:dyDescent="0.3">
      <c r="A134" s="1">
        <v>2011</v>
      </c>
      <c r="B134" s="1">
        <v>1</v>
      </c>
      <c r="C134" s="2">
        <v>0.60554948901021999</v>
      </c>
      <c r="D134" s="2">
        <v>0.568603535439973</v>
      </c>
      <c r="E134" s="2">
        <v>0.635730584673174</v>
      </c>
      <c r="F134" s="2">
        <v>0.50147648620677199</v>
      </c>
      <c r="G134" s="2">
        <v>3.3996484620892803E-2</v>
      </c>
    </row>
    <row r="135" spans="1:7" x14ac:dyDescent="0.3">
      <c r="A135" s="1">
        <v>2011</v>
      </c>
      <c r="B135" s="1">
        <v>2</v>
      </c>
      <c r="C135" s="2">
        <v>0.52652988103568898</v>
      </c>
      <c r="D135" s="2">
        <v>0.57203286420857202</v>
      </c>
      <c r="E135" s="2">
        <v>0.63860024607520505</v>
      </c>
      <c r="F135" s="2">
        <v>0.505465482341939</v>
      </c>
      <c r="G135" s="2">
        <v>3.3713041161993799E-2</v>
      </c>
    </row>
    <row r="136" spans="1:7" x14ac:dyDescent="0.3">
      <c r="A136" s="1">
        <v>2011</v>
      </c>
      <c r="B136" s="1">
        <v>3</v>
      </c>
      <c r="C136" s="2">
        <v>0.54841939582156995</v>
      </c>
      <c r="D136" s="2">
        <v>0.52117387649325198</v>
      </c>
      <c r="E136" s="2">
        <v>0.58725728084935502</v>
      </c>
      <c r="F136" s="2">
        <v>0.45509047213714798</v>
      </c>
      <c r="G136" s="2">
        <v>3.3467930820015201E-2</v>
      </c>
    </row>
    <row r="137" spans="1:7" x14ac:dyDescent="0.3">
      <c r="A137" s="1">
        <v>2011</v>
      </c>
      <c r="B137" s="1">
        <v>4</v>
      </c>
      <c r="C137" s="2">
        <v>0.61783926569506697</v>
      </c>
      <c r="D137" s="2">
        <v>0.60855821832925105</v>
      </c>
      <c r="E137" s="2">
        <v>0.67406675758675005</v>
      </c>
      <c r="F137" s="2">
        <v>0.54304967907175195</v>
      </c>
      <c r="G137" s="2">
        <v>3.31767904718685E-2</v>
      </c>
    </row>
    <row r="138" spans="1:7" x14ac:dyDescent="0.3">
      <c r="A138" s="1">
        <v>2011</v>
      </c>
      <c r="B138" s="1">
        <v>5</v>
      </c>
      <c r="C138" s="2">
        <v>0.65635456062291397</v>
      </c>
      <c r="D138" s="2">
        <v>0.62234813209861195</v>
      </c>
      <c r="E138" s="2">
        <v>0.68801753226823203</v>
      </c>
      <c r="F138" s="2">
        <v>0.55667873192899098</v>
      </c>
      <c r="G138" s="2">
        <v>3.3258258458135202E-2</v>
      </c>
    </row>
    <row r="139" spans="1:7" x14ac:dyDescent="0.3">
      <c r="A139" s="1">
        <v>2011</v>
      </c>
      <c r="B139" s="1">
        <v>6</v>
      </c>
      <c r="C139" s="2">
        <v>0.65919787739142599</v>
      </c>
      <c r="D139" s="2">
        <v>0.67463127549625801</v>
      </c>
      <c r="E139" s="2">
        <v>0.74163403146998097</v>
      </c>
      <c r="F139" s="2">
        <v>0.60762851952253505</v>
      </c>
      <c r="G139" s="2">
        <v>3.3933536317152298E-2</v>
      </c>
    </row>
    <row r="140" spans="1:7" x14ac:dyDescent="0.3">
      <c r="A140" s="1">
        <v>2011</v>
      </c>
      <c r="B140" s="1">
        <v>7</v>
      </c>
      <c r="C140" s="2">
        <v>0.67631721928113697</v>
      </c>
      <c r="D140" s="2">
        <v>0.68101110881062699</v>
      </c>
      <c r="E140" s="2">
        <v>0.74924751530432998</v>
      </c>
      <c r="F140" s="2">
        <v>0.61277470231692299</v>
      </c>
      <c r="G140" s="2">
        <v>3.45583184490822E-2</v>
      </c>
    </row>
    <row r="141" spans="1:7" x14ac:dyDescent="0.3">
      <c r="A141" s="1">
        <v>2011</v>
      </c>
      <c r="B141" s="1">
        <v>8</v>
      </c>
      <c r="C141" s="2">
        <v>0.71408885793871901</v>
      </c>
      <c r="D141" s="2">
        <v>0.67157478572643803</v>
      </c>
      <c r="E141" s="2">
        <v>0.73901893415073905</v>
      </c>
      <c r="F141" s="2">
        <v>0.60413063730213601</v>
      </c>
      <c r="G141" s="2">
        <v>3.4157079461522397E-2</v>
      </c>
    </row>
    <row r="142" spans="1:7" x14ac:dyDescent="0.3">
      <c r="A142" s="1">
        <v>2011</v>
      </c>
      <c r="B142" s="1">
        <v>9</v>
      </c>
      <c r="C142" s="2">
        <v>0.766991706979959</v>
      </c>
      <c r="D142" s="2">
        <v>0.69915146305060805</v>
      </c>
      <c r="E142" s="2">
        <v>0.76560622463667105</v>
      </c>
      <c r="F142" s="2">
        <v>0.63269670146454604</v>
      </c>
      <c r="G142" s="2">
        <v>3.3656004636775698E-2</v>
      </c>
    </row>
    <row r="143" spans="1:7" x14ac:dyDescent="0.3">
      <c r="A143" s="1">
        <v>2011</v>
      </c>
      <c r="B143" s="1">
        <v>10</v>
      </c>
      <c r="C143" s="2">
        <v>0.67525114599249902</v>
      </c>
      <c r="D143" s="2">
        <v>0.66180924212509895</v>
      </c>
      <c r="E143" s="2">
        <v>0.72710006407193795</v>
      </c>
      <c r="F143" s="2">
        <v>0.59651842017825896</v>
      </c>
      <c r="G143" s="2">
        <v>3.3066527570577701E-2</v>
      </c>
    </row>
    <row r="144" spans="1:7" x14ac:dyDescent="0.3">
      <c r="A144" s="1">
        <v>2011</v>
      </c>
      <c r="B144" s="1">
        <v>11</v>
      </c>
      <c r="C144" s="2">
        <v>0.62696542553191503</v>
      </c>
      <c r="D144" s="2">
        <v>0.57340998313111102</v>
      </c>
      <c r="E144" s="2">
        <v>0.63928486994682898</v>
      </c>
      <c r="F144" s="2">
        <v>0.50753509631539295</v>
      </c>
      <c r="G144" s="2">
        <v>3.3362327141082698E-2</v>
      </c>
    </row>
    <row r="145" spans="1:7" x14ac:dyDescent="0.3">
      <c r="A145" s="1">
        <v>2011</v>
      </c>
      <c r="B145" s="1">
        <v>12</v>
      </c>
      <c r="C145" s="2">
        <v>0.56442438749648005</v>
      </c>
      <c r="D145" s="2">
        <v>0.56696203944391499</v>
      </c>
      <c r="E145" s="2">
        <v>0.63329395586339099</v>
      </c>
      <c r="F145" s="2">
        <v>0.50063012302443999</v>
      </c>
      <c r="G145" s="2">
        <v>3.3593789719475499E-2</v>
      </c>
    </row>
    <row r="146" spans="1:7" x14ac:dyDescent="0.3">
      <c r="A146" s="1">
        <v>2012</v>
      </c>
      <c r="B146" s="1">
        <v>1</v>
      </c>
      <c r="C146" s="2">
        <v>0.60335363429869404</v>
      </c>
      <c r="D146" s="2">
        <v>0.56334237793125397</v>
      </c>
      <c r="E146" s="2">
        <v>0.62999600075483797</v>
      </c>
      <c r="F146" s="2">
        <v>0.49668875510766902</v>
      </c>
      <c r="G146" s="2">
        <v>3.3756717882484098E-2</v>
      </c>
    </row>
    <row r="147" spans="1:7" x14ac:dyDescent="0.3">
      <c r="A147" s="1">
        <v>2012</v>
      </c>
      <c r="B147" s="1">
        <v>2</v>
      </c>
      <c r="C147" s="2">
        <v>0.52592030117914501</v>
      </c>
      <c r="D147" s="2">
        <v>0.55081138686185604</v>
      </c>
      <c r="E147" s="2">
        <v>0.61720674048431601</v>
      </c>
      <c r="F147" s="2">
        <v>0.48441603323939603</v>
      </c>
      <c r="G147" s="2">
        <v>3.3625917481984097E-2</v>
      </c>
    </row>
    <row r="148" spans="1:7" x14ac:dyDescent="0.3">
      <c r="A148" s="1">
        <v>2012</v>
      </c>
      <c r="B148" s="1">
        <v>3</v>
      </c>
      <c r="C148" s="2">
        <v>0.54731203272675999</v>
      </c>
      <c r="D148" s="2">
        <v>0.54431532924155501</v>
      </c>
      <c r="E148" s="2">
        <v>0.61034366197618795</v>
      </c>
      <c r="F148" s="2">
        <v>0.47828699650692202</v>
      </c>
      <c r="G148" s="2">
        <v>3.3440039805085003E-2</v>
      </c>
    </row>
    <row r="149" spans="1:7" x14ac:dyDescent="0.3">
      <c r="A149" s="1">
        <v>2012</v>
      </c>
      <c r="B149" s="1">
        <v>4</v>
      </c>
      <c r="C149" s="2">
        <v>0.57073938629676302</v>
      </c>
      <c r="D149" s="2">
        <v>0.55496729960667202</v>
      </c>
      <c r="E149" s="2">
        <v>0.62077309499094901</v>
      </c>
      <c r="F149" s="2">
        <v>0.48916150422239402</v>
      </c>
      <c r="G149" s="2">
        <v>3.3327335795369797E-2</v>
      </c>
    </row>
    <row r="150" spans="1:7" x14ac:dyDescent="0.3">
      <c r="A150" s="1">
        <v>2012</v>
      </c>
      <c r="B150" s="1">
        <v>5</v>
      </c>
      <c r="C150" s="2">
        <v>0.61202561231630503</v>
      </c>
      <c r="D150" s="2">
        <v>0.63264467069719399</v>
      </c>
      <c r="E150" s="2">
        <v>0.69809457798973895</v>
      </c>
      <c r="F150" s="2">
        <v>0.56719476340464903</v>
      </c>
      <c r="G150" s="2">
        <v>3.3147096321483098E-2</v>
      </c>
    </row>
    <row r="151" spans="1:7" x14ac:dyDescent="0.3">
      <c r="A151" s="1">
        <v>2012</v>
      </c>
      <c r="B151" s="1">
        <v>6</v>
      </c>
      <c r="C151" s="2">
        <v>0.67531122236128505</v>
      </c>
      <c r="D151" s="2">
        <v>0.63286791338187698</v>
      </c>
      <c r="E151" s="2">
        <v>0.69897237257395395</v>
      </c>
      <c r="F151" s="2">
        <v>0.56676345418980001</v>
      </c>
      <c r="G151" s="2">
        <v>3.3478594038725697E-2</v>
      </c>
    </row>
    <row r="152" spans="1:7" x14ac:dyDescent="0.3">
      <c r="A152" s="1">
        <v>2012</v>
      </c>
      <c r="B152" s="1">
        <v>7</v>
      </c>
      <c r="C152" s="2">
        <v>0.68762524380050205</v>
      </c>
      <c r="D152" s="2">
        <v>0.68281144200858501</v>
      </c>
      <c r="E152" s="2">
        <v>0.74984334185556201</v>
      </c>
      <c r="F152" s="2">
        <v>0.61577954216160702</v>
      </c>
      <c r="G152" s="2">
        <v>3.3948296227653801E-2</v>
      </c>
    </row>
    <row r="153" spans="1:7" x14ac:dyDescent="0.3">
      <c r="A153" s="1">
        <v>2012</v>
      </c>
      <c r="B153" s="1">
        <v>8</v>
      </c>
      <c r="C153" s="2">
        <v>0.69969348817917898</v>
      </c>
      <c r="D153" s="2">
        <v>0.69605187713235495</v>
      </c>
      <c r="E153" s="2">
        <v>0.76348348047254799</v>
      </c>
      <c r="F153" s="2">
        <v>0.62862027379216101</v>
      </c>
      <c r="G153" s="2">
        <v>3.4150726005444602E-2</v>
      </c>
    </row>
    <row r="154" spans="1:7" x14ac:dyDescent="0.3">
      <c r="A154" s="1">
        <v>2012</v>
      </c>
      <c r="B154" s="1">
        <v>9</v>
      </c>
      <c r="C154" s="2">
        <v>0.73467611447440795</v>
      </c>
      <c r="D154" s="2">
        <v>0.68854584594561197</v>
      </c>
      <c r="E154" s="2">
        <v>0.75565872129370204</v>
      </c>
      <c r="F154" s="2">
        <v>0.62143297059752201</v>
      </c>
      <c r="G154" s="2">
        <v>3.39893062587764E-2</v>
      </c>
    </row>
    <row r="155" spans="1:7" x14ac:dyDescent="0.3">
      <c r="A155" s="1">
        <v>2012</v>
      </c>
      <c r="B155" s="1">
        <v>10</v>
      </c>
      <c r="C155" s="2">
        <v>0.66790153349475401</v>
      </c>
      <c r="D155" s="2">
        <v>0.67308421709504396</v>
      </c>
      <c r="E155" s="2">
        <v>0.73972005454260803</v>
      </c>
      <c r="F155" s="2">
        <v>0.606448379647481</v>
      </c>
      <c r="G155" s="2">
        <v>3.3747710481305399E-2</v>
      </c>
    </row>
    <row r="156" spans="1:7" x14ac:dyDescent="0.3">
      <c r="A156" s="1">
        <v>2012</v>
      </c>
      <c r="B156" s="1">
        <v>11</v>
      </c>
      <c r="C156" s="2">
        <v>0.56495941796822902</v>
      </c>
      <c r="D156" s="2">
        <v>0.578927588454894</v>
      </c>
      <c r="E156" s="2">
        <v>0.64609150329412102</v>
      </c>
      <c r="F156" s="2">
        <v>0.51176367361566799</v>
      </c>
      <c r="G156" s="2">
        <v>3.40151552018675E-2</v>
      </c>
    </row>
    <row r="157" spans="1:7" x14ac:dyDescent="0.3">
      <c r="A157" s="1">
        <v>2012</v>
      </c>
      <c r="B157" s="1">
        <v>12</v>
      </c>
      <c r="C157" s="2">
        <v>0.51176662234042603</v>
      </c>
      <c r="D157" s="2">
        <v>0.54236831144144604</v>
      </c>
      <c r="E157" s="2">
        <v>0.60868967071035696</v>
      </c>
      <c r="F157" s="2">
        <v>0.47604695217253601</v>
      </c>
      <c r="G157" s="2">
        <v>3.3588443052060199E-2</v>
      </c>
    </row>
    <row r="158" spans="1:7" x14ac:dyDescent="0.3">
      <c r="A158" s="1">
        <v>2013</v>
      </c>
      <c r="B158" s="1">
        <v>1</v>
      </c>
      <c r="C158" s="2">
        <v>0.54345629393818795</v>
      </c>
      <c r="D158" s="2">
        <v>0.52477345795939001</v>
      </c>
      <c r="E158" s="2">
        <v>0.59091087426150302</v>
      </c>
      <c r="F158" s="2">
        <v>0.458636041657278</v>
      </c>
      <c r="G158" s="2">
        <v>3.3495285162456902E-2</v>
      </c>
    </row>
    <row r="159" spans="1:7" x14ac:dyDescent="0.3">
      <c r="A159" s="1">
        <v>2013</v>
      </c>
      <c r="B159" s="1">
        <v>2</v>
      </c>
      <c r="C159" s="2">
        <v>0.49780068098480901</v>
      </c>
      <c r="D159" s="2">
        <v>0.53656752277451902</v>
      </c>
      <c r="E159" s="2">
        <v>0.60261226681291302</v>
      </c>
      <c r="F159" s="2">
        <v>0.47052277873612502</v>
      </c>
      <c r="G159" s="2">
        <v>3.3448351307561401E-2</v>
      </c>
    </row>
    <row r="160" spans="1:7" x14ac:dyDescent="0.3">
      <c r="A160" s="1">
        <v>2013</v>
      </c>
      <c r="B160" s="1">
        <v>3</v>
      </c>
      <c r="C160" s="2">
        <v>0.48013159617650902</v>
      </c>
      <c r="D160" s="2">
        <v>0.51654212599801996</v>
      </c>
      <c r="E160" s="2">
        <v>0.58315135537367502</v>
      </c>
      <c r="F160" s="2">
        <v>0.44993289662236502</v>
      </c>
      <c r="G160" s="2">
        <v>3.3734234827038398E-2</v>
      </c>
    </row>
    <row r="161" spans="1:7" x14ac:dyDescent="0.3">
      <c r="A161" s="1">
        <v>2013</v>
      </c>
      <c r="B161" s="1">
        <v>4</v>
      </c>
      <c r="C161" s="2">
        <v>0.548119362363919</v>
      </c>
      <c r="D161" s="2">
        <v>0.53588972518701405</v>
      </c>
      <c r="E161" s="2">
        <v>0.60154461936805703</v>
      </c>
      <c r="F161" s="2">
        <v>0.47023483100597002</v>
      </c>
      <c r="G161" s="2">
        <v>3.3250911902265097E-2</v>
      </c>
    </row>
    <row r="162" spans="1:7" x14ac:dyDescent="0.3">
      <c r="A162" s="1">
        <v>2013</v>
      </c>
      <c r="B162" s="1">
        <v>5</v>
      </c>
      <c r="C162" s="2">
        <v>0.58698951358180695</v>
      </c>
      <c r="D162" s="2">
        <v>0.57757371856779105</v>
      </c>
      <c r="E162" s="2">
        <v>0.64323092308105501</v>
      </c>
      <c r="F162" s="2">
        <v>0.51191651405452698</v>
      </c>
      <c r="G162" s="2">
        <v>3.3252081969692697E-2</v>
      </c>
    </row>
    <row r="163" spans="1:7" x14ac:dyDescent="0.3">
      <c r="A163" s="1">
        <v>2013</v>
      </c>
      <c r="B163" s="1">
        <v>6</v>
      </c>
      <c r="C163" s="2">
        <v>0.63120181321410795</v>
      </c>
      <c r="D163" s="2">
        <v>0.66285385097938399</v>
      </c>
      <c r="E163" s="2">
        <v>0.72921859916617304</v>
      </c>
      <c r="F163" s="2">
        <v>0.59648910279259504</v>
      </c>
      <c r="G163" s="2">
        <v>3.3610417363403297E-2</v>
      </c>
    </row>
    <row r="164" spans="1:7" x14ac:dyDescent="0.3">
      <c r="A164" s="1">
        <v>2013</v>
      </c>
      <c r="B164" s="1">
        <v>7</v>
      </c>
      <c r="C164" s="2">
        <v>0.62812193927521998</v>
      </c>
      <c r="D164" s="2">
        <v>0.64198337391556104</v>
      </c>
      <c r="E164" s="2">
        <v>0.70866580392280498</v>
      </c>
      <c r="F164" s="2">
        <v>0.57530094390831799</v>
      </c>
      <c r="G164" s="2">
        <v>3.3771307276586997E-2</v>
      </c>
    </row>
    <row r="165" spans="1:7" x14ac:dyDescent="0.3">
      <c r="A165" s="1">
        <v>2013</v>
      </c>
      <c r="B165" s="1">
        <v>8</v>
      </c>
      <c r="C165" s="2">
        <v>0.70324761555392501</v>
      </c>
      <c r="D165" s="2">
        <v>0.66090391867200604</v>
      </c>
      <c r="E165" s="2">
        <v>0.72850514546671097</v>
      </c>
      <c r="F165" s="2">
        <v>0.593302691877301</v>
      </c>
      <c r="G165" s="2">
        <v>3.42366317800692E-2</v>
      </c>
    </row>
    <row r="166" spans="1:7" x14ac:dyDescent="0.3">
      <c r="A166" s="1">
        <v>2013</v>
      </c>
      <c r="B166" s="1">
        <v>9</v>
      </c>
      <c r="C166" s="2">
        <v>0.68542523644199704</v>
      </c>
      <c r="D166" s="2">
        <v>0.68374793512174503</v>
      </c>
      <c r="E166" s="2">
        <v>0.75011576344213704</v>
      </c>
      <c r="F166" s="2">
        <v>0.61738010680135202</v>
      </c>
      <c r="G166" s="2">
        <v>3.36119772966324E-2</v>
      </c>
    </row>
    <row r="167" spans="1:7" x14ac:dyDescent="0.3">
      <c r="A167" s="1">
        <v>2013</v>
      </c>
      <c r="B167" s="1">
        <v>10</v>
      </c>
      <c r="C167" s="2">
        <v>0.62002359325233003</v>
      </c>
      <c r="D167" s="2">
        <v>0.634714562563641</v>
      </c>
      <c r="E167" s="2">
        <v>0.70054640154427295</v>
      </c>
      <c r="F167" s="2">
        <v>0.56888272358300995</v>
      </c>
      <c r="G167" s="2">
        <v>3.3340525571071797E-2</v>
      </c>
    </row>
    <row r="168" spans="1:7" x14ac:dyDescent="0.3">
      <c r="A168" s="1">
        <v>2013</v>
      </c>
      <c r="B168" s="1">
        <v>11</v>
      </c>
      <c r="C168" s="2">
        <v>0.56270574470574497</v>
      </c>
      <c r="D168" s="2">
        <v>0.54786626232917701</v>
      </c>
      <c r="E168" s="2">
        <v>0.61381981915856598</v>
      </c>
      <c r="F168" s="2">
        <v>0.48191270549978799</v>
      </c>
      <c r="G168" s="2">
        <v>3.3402169558415899E-2</v>
      </c>
    </row>
    <row r="169" spans="1:7" x14ac:dyDescent="0.3">
      <c r="A169" s="1">
        <v>2013</v>
      </c>
      <c r="B169" s="1">
        <v>12</v>
      </c>
      <c r="C169" s="2">
        <v>0.55669875595860996</v>
      </c>
      <c r="D169" s="2">
        <v>0.53201816026580095</v>
      </c>
      <c r="E169" s="2">
        <v>0.59827295777936895</v>
      </c>
      <c r="F169" s="2">
        <v>0.46576336275223301</v>
      </c>
      <c r="G169" s="2">
        <v>3.3554732860450701E-2</v>
      </c>
    </row>
    <row r="170" spans="1:7" x14ac:dyDescent="0.3">
      <c r="A170" s="1">
        <v>2014</v>
      </c>
      <c r="B170" s="1">
        <v>1</v>
      </c>
      <c r="C170" s="2">
        <v>0.53906212495587702</v>
      </c>
      <c r="D170" s="2">
        <v>0.56133898403164995</v>
      </c>
      <c r="E170" s="2">
        <v>0.62837599582266901</v>
      </c>
      <c r="F170" s="2">
        <v>0.49430197224063099</v>
      </c>
      <c r="G170" s="2">
        <v>3.39508851709929E-2</v>
      </c>
    </row>
    <row r="171" spans="1:7" x14ac:dyDescent="0.3">
      <c r="A171" s="1">
        <v>2014</v>
      </c>
      <c r="B171" s="1">
        <v>2</v>
      </c>
      <c r="C171" s="2">
        <v>0.49187693016824202</v>
      </c>
      <c r="D171" s="2">
        <v>0.51479105924513402</v>
      </c>
      <c r="E171" s="2">
        <v>0.58128079971447699</v>
      </c>
      <c r="F171" s="2">
        <v>0.44830131877578999</v>
      </c>
      <c r="G171" s="2">
        <v>3.3673719687281903E-2</v>
      </c>
    </row>
    <row r="172" spans="1:7" x14ac:dyDescent="0.3">
      <c r="A172" s="1">
        <v>2014</v>
      </c>
      <c r="B172" s="1">
        <v>3</v>
      </c>
      <c r="C172" s="2">
        <v>0.50231880603790702</v>
      </c>
      <c r="D172" s="2">
        <v>0.492748819685141</v>
      </c>
      <c r="E172" s="2">
        <v>0.55926517105138795</v>
      </c>
      <c r="F172" s="2">
        <v>0.426232468318894</v>
      </c>
      <c r="G172" s="2">
        <v>3.3687196772267503E-2</v>
      </c>
    </row>
    <row r="173" spans="1:7" x14ac:dyDescent="0.3">
      <c r="A173" s="1">
        <v>2014</v>
      </c>
      <c r="B173" s="1">
        <v>4</v>
      </c>
      <c r="C173" s="2">
        <v>0.52492235744872695</v>
      </c>
      <c r="D173" s="2">
        <v>0.56171978615289597</v>
      </c>
      <c r="E173" s="2">
        <v>0.62765975972425503</v>
      </c>
      <c r="F173" s="2">
        <v>0.49577981258153803</v>
      </c>
      <c r="G173" s="2">
        <v>3.3395290319301003E-2</v>
      </c>
    </row>
    <row r="174" spans="1:7" x14ac:dyDescent="0.3">
      <c r="A174" s="1">
        <v>2014</v>
      </c>
      <c r="B174" s="1">
        <v>5</v>
      </c>
      <c r="C174" s="2">
        <v>0.58665711418376398</v>
      </c>
      <c r="D174" s="2">
        <v>0.59407461586180299</v>
      </c>
      <c r="E174" s="2">
        <v>0.66005920644929605</v>
      </c>
      <c r="F174" s="2">
        <v>0.52809002527431104</v>
      </c>
      <c r="G174" s="2">
        <v>3.3417886600832399E-2</v>
      </c>
    </row>
    <row r="175" spans="1:7" x14ac:dyDescent="0.3">
      <c r="A175" s="1">
        <v>2014</v>
      </c>
      <c r="B175" s="1">
        <v>6</v>
      </c>
      <c r="C175" s="2">
        <v>0.62585622293771503</v>
      </c>
      <c r="D175" s="2">
        <v>0.60182756827928996</v>
      </c>
      <c r="E175" s="2">
        <v>0.66799376031967805</v>
      </c>
      <c r="F175" s="2">
        <v>0.53566137623890298</v>
      </c>
      <c r="G175" s="2">
        <v>3.3509858631049702E-2</v>
      </c>
    </row>
    <row r="176" spans="1:7" x14ac:dyDescent="0.3">
      <c r="A176" s="1">
        <v>2014</v>
      </c>
      <c r="B176" s="1">
        <v>7</v>
      </c>
      <c r="C176" s="2"/>
      <c r="D176" s="2">
        <v>0.66531600222517195</v>
      </c>
      <c r="E176" s="2">
        <v>0.73264332338407501</v>
      </c>
      <c r="F176" s="2">
        <v>0.59798868106627001</v>
      </c>
      <c r="G176" s="2">
        <v>3.4097912309430801E-2</v>
      </c>
    </row>
    <row r="177" spans="1:7" x14ac:dyDescent="0.3">
      <c r="A177" s="1">
        <v>2014</v>
      </c>
      <c r="B177" s="1">
        <v>8</v>
      </c>
      <c r="C177" s="2"/>
      <c r="D177" s="2">
        <v>0.68365767351538498</v>
      </c>
      <c r="E177" s="2">
        <v>0.764088354367642</v>
      </c>
      <c r="F177" s="2">
        <v>0.60322699266312896</v>
      </c>
      <c r="G177" s="2">
        <v>4.0734106978878699E-2</v>
      </c>
    </row>
    <row r="178" spans="1:7" x14ac:dyDescent="0.3">
      <c r="A178" s="1">
        <v>2014</v>
      </c>
      <c r="B178" s="1">
        <v>9</v>
      </c>
      <c r="C178" s="2"/>
      <c r="D178" s="2">
        <v>0.65353714890382097</v>
      </c>
      <c r="E178" s="2">
        <v>0.735533286284482</v>
      </c>
      <c r="F178" s="2">
        <v>0.57154101152316095</v>
      </c>
      <c r="G178" s="2">
        <v>4.1526932216997998E-2</v>
      </c>
    </row>
    <row r="179" spans="1:7" x14ac:dyDescent="0.3">
      <c r="A179" s="1">
        <v>2014</v>
      </c>
      <c r="B179" s="1">
        <v>10</v>
      </c>
      <c r="C179" s="2"/>
      <c r="D179" s="2">
        <v>0.60345126874556898</v>
      </c>
      <c r="E179" s="2">
        <v>0.68491692343416699</v>
      </c>
      <c r="F179" s="2">
        <v>0.52198561405696997</v>
      </c>
      <c r="G179" s="2">
        <v>4.1258269332388499E-2</v>
      </c>
    </row>
    <row r="180" spans="1:7" x14ac:dyDescent="0.3">
      <c r="A180" s="1">
        <v>2014</v>
      </c>
      <c r="B180" s="1">
        <v>11</v>
      </c>
      <c r="C180" s="2"/>
      <c r="D180" s="2">
        <v>0.550315054459242</v>
      </c>
      <c r="E180" s="2">
        <v>0.63228098462414595</v>
      </c>
      <c r="F180" s="2">
        <v>0.468349124294338</v>
      </c>
      <c r="G180" s="2">
        <v>4.1511633776836698E-2</v>
      </c>
    </row>
    <row r="181" spans="1:7" x14ac:dyDescent="0.3">
      <c r="A181" s="1">
        <v>2014</v>
      </c>
      <c r="B181" s="1">
        <v>12</v>
      </c>
      <c r="C181" s="2"/>
      <c r="D181" s="2">
        <v>0.55552595688186601</v>
      </c>
      <c r="E181" s="2">
        <v>0.63791309418789</v>
      </c>
      <c r="F181" s="2">
        <v>0.47313881957584197</v>
      </c>
      <c r="G181" s="2">
        <v>4.1724954074077197E-2</v>
      </c>
    </row>
    <row r="182" spans="1:7" x14ac:dyDescent="0.3">
      <c r="A182" s="1">
        <v>2015</v>
      </c>
      <c r="B182" s="1">
        <v>1</v>
      </c>
      <c r="C182" s="2"/>
      <c r="D182" s="2">
        <v>0.54468163995552499</v>
      </c>
      <c r="E182" s="2">
        <v>0.62753739394603103</v>
      </c>
      <c r="F182" s="2">
        <v>0.461825885965018</v>
      </c>
      <c r="G182" s="2">
        <v>4.1962284927869797E-2</v>
      </c>
    </row>
    <row r="183" spans="1:7" x14ac:dyDescent="0.3">
      <c r="A183" s="1">
        <v>2015</v>
      </c>
      <c r="B183" s="1">
        <v>2</v>
      </c>
      <c r="C183" s="2"/>
      <c r="D183" s="2">
        <v>0.52687187598307295</v>
      </c>
      <c r="E183" s="2">
        <v>0.60954212207417702</v>
      </c>
      <c r="F183" s="2">
        <v>0.44420162989196899</v>
      </c>
      <c r="G183" s="2">
        <v>4.1868334478369698E-2</v>
      </c>
    </row>
    <row r="184" spans="1:7" x14ac:dyDescent="0.3">
      <c r="A184" s="1">
        <v>2015</v>
      </c>
      <c r="B184" s="1">
        <v>3</v>
      </c>
      <c r="C184" s="2"/>
      <c r="D184" s="2">
        <v>0.54279304369565096</v>
      </c>
      <c r="E184" s="2">
        <v>0.62519141728019501</v>
      </c>
      <c r="F184" s="2">
        <v>0.46039467011110602</v>
      </c>
      <c r="G184" s="2">
        <v>4.1730644685749801E-2</v>
      </c>
    </row>
    <row r="185" spans="1:7" x14ac:dyDescent="0.3">
      <c r="A185" s="1">
        <v>2015</v>
      </c>
      <c r="B185" s="1">
        <v>4</v>
      </c>
      <c r="C185" s="2"/>
      <c r="D185" s="2">
        <v>0.55072974736967195</v>
      </c>
      <c r="E185" s="2">
        <v>0.63286806787697303</v>
      </c>
      <c r="F185" s="2">
        <v>0.46859142686237099</v>
      </c>
      <c r="G185" s="2">
        <v>4.1598940841440897E-2</v>
      </c>
    </row>
    <row r="186" spans="1:7" x14ac:dyDescent="0.3">
      <c r="A186" s="1">
        <v>2015</v>
      </c>
      <c r="B186" s="1">
        <v>5</v>
      </c>
      <c r="C186" s="2"/>
      <c r="D186" s="2">
        <v>0.60013907883165796</v>
      </c>
      <c r="E186" s="2">
        <v>0.68223852007046704</v>
      </c>
      <c r="F186" s="2">
        <v>0.51803963759284899</v>
      </c>
      <c r="G186" s="2">
        <v>4.1579250441394197E-2</v>
      </c>
    </row>
    <row r="187" spans="1:7" x14ac:dyDescent="0.3">
      <c r="A187" s="1">
        <v>2015</v>
      </c>
      <c r="B187" s="1">
        <v>6</v>
      </c>
      <c r="C187" s="2"/>
      <c r="D187" s="2">
        <v>0.64831045660817099</v>
      </c>
      <c r="E187" s="2">
        <v>0.73099044302799598</v>
      </c>
      <c r="F187" s="2">
        <v>0.565630470188347</v>
      </c>
      <c r="G187" s="2">
        <v>4.18732674664768E-2</v>
      </c>
    </row>
    <row r="188" spans="1:7" x14ac:dyDescent="0.3">
      <c r="A188" s="1">
        <v>2015</v>
      </c>
      <c r="B188" s="1">
        <v>7</v>
      </c>
      <c r="C188" s="2"/>
      <c r="D188" s="2">
        <v>0.67743996162769504</v>
      </c>
      <c r="E188" s="2">
        <v>0.76502774876135904</v>
      </c>
      <c r="F188" s="2">
        <v>0.58985217449403105</v>
      </c>
      <c r="G188" s="2">
        <v>4.4358822446121798E-2</v>
      </c>
    </row>
    <row r="189" spans="1:7" x14ac:dyDescent="0.3">
      <c r="A189" s="1">
        <v>2015</v>
      </c>
      <c r="B189" s="1">
        <v>8</v>
      </c>
      <c r="C189" s="2"/>
      <c r="D189" s="2">
        <v>0.677250736227068</v>
      </c>
      <c r="E189" s="2">
        <v>0.76688623196180705</v>
      </c>
      <c r="F189" s="2">
        <v>0.58761524049232805</v>
      </c>
      <c r="G189" s="2">
        <v>4.53958841784598E-2</v>
      </c>
    </row>
    <row r="190" spans="1:7" x14ac:dyDescent="0.3">
      <c r="A190" s="1">
        <v>2015</v>
      </c>
      <c r="B190" s="1">
        <v>9</v>
      </c>
      <c r="C190" s="2"/>
      <c r="D190" s="2">
        <v>0.65023023675457003</v>
      </c>
      <c r="E190" s="2">
        <v>0.73965630488508805</v>
      </c>
      <c r="F190" s="2">
        <v>0.56080416862405302</v>
      </c>
      <c r="G190" s="2">
        <v>4.5289819597825798E-2</v>
      </c>
    </row>
    <row r="191" spans="1:7" x14ac:dyDescent="0.3">
      <c r="A191" s="1">
        <v>2015</v>
      </c>
      <c r="B191" s="1">
        <v>10</v>
      </c>
      <c r="C191" s="2"/>
      <c r="D191" s="2">
        <v>0.61166316072045501</v>
      </c>
      <c r="E191" s="2">
        <v>0.70066373449658903</v>
      </c>
      <c r="F191" s="2">
        <v>0.52266258694432099</v>
      </c>
      <c r="G191" s="2">
        <v>4.5074328042032701E-2</v>
      </c>
    </row>
    <row r="192" spans="1:7" x14ac:dyDescent="0.3">
      <c r="A192" s="1">
        <v>2015</v>
      </c>
      <c r="B192" s="1">
        <v>11</v>
      </c>
      <c r="C192" s="2"/>
      <c r="D192" s="2">
        <v>0.55602672116853402</v>
      </c>
      <c r="E192" s="2">
        <v>0.64554460974608996</v>
      </c>
      <c r="F192" s="2">
        <v>0.46650883259097897</v>
      </c>
      <c r="G192" s="2">
        <v>4.53363220502839E-2</v>
      </c>
    </row>
    <row r="193" spans="1:7" x14ac:dyDescent="0.3">
      <c r="A193" s="1">
        <v>2015</v>
      </c>
      <c r="B193" s="1">
        <v>12</v>
      </c>
      <c r="C193" s="2"/>
      <c r="D193" s="2">
        <v>0.55066063008580002</v>
      </c>
      <c r="E193" s="2">
        <v>0.64061398335958097</v>
      </c>
      <c r="F193" s="2">
        <v>0.46070727681201901</v>
      </c>
      <c r="G193" s="2">
        <v>4.55568630842976E-2</v>
      </c>
    </row>
    <row r="194" spans="1:7" x14ac:dyDescent="0.3">
      <c r="A194" s="1">
        <v>2016</v>
      </c>
      <c r="B194" s="1">
        <v>1</v>
      </c>
      <c r="C194" s="2"/>
      <c r="D194" s="2">
        <v>0.55286556215594196</v>
      </c>
      <c r="E194" s="2">
        <v>0.643308406200227</v>
      </c>
      <c r="F194" s="2">
        <v>0.46242271811165703</v>
      </c>
      <c r="G194" s="2">
        <v>4.5804765616013099E-2</v>
      </c>
    </row>
    <row r="195" spans="1:7" x14ac:dyDescent="0.3">
      <c r="A195" s="1">
        <v>2016</v>
      </c>
      <c r="B195" s="1">
        <v>2</v>
      </c>
      <c r="C195" s="2"/>
      <c r="D195" s="2">
        <v>0.547831790646228</v>
      </c>
      <c r="E195" s="2">
        <v>0.63818471851900704</v>
      </c>
      <c r="F195" s="2">
        <v>0.45747886277344901</v>
      </c>
      <c r="G195" s="2">
        <v>4.5759227583629901E-2</v>
      </c>
    </row>
    <row r="196" spans="1:7" x14ac:dyDescent="0.3">
      <c r="A196" s="1">
        <v>2016</v>
      </c>
      <c r="B196" s="1">
        <v>3</v>
      </c>
      <c r="C196" s="2"/>
      <c r="D196" s="2">
        <v>0.55668054861982197</v>
      </c>
      <c r="E196" s="2">
        <v>0.64687184103310402</v>
      </c>
      <c r="F196" s="2">
        <v>0.46648925620654003</v>
      </c>
      <c r="G196" s="2">
        <v>4.5677367327954202E-2</v>
      </c>
    </row>
    <row r="197" spans="1:7" x14ac:dyDescent="0.3">
      <c r="A197" s="1">
        <v>2016</v>
      </c>
      <c r="B197" s="1">
        <v>4</v>
      </c>
      <c r="C197" s="2"/>
      <c r="D197" s="2">
        <v>0.57501960360020798</v>
      </c>
      <c r="E197" s="2">
        <v>0.66506730460313401</v>
      </c>
      <c r="F197" s="2">
        <v>0.48497190259728201</v>
      </c>
      <c r="G197" s="2">
        <v>4.5604645478422398E-2</v>
      </c>
    </row>
    <row r="198" spans="1:7" x14ac:dyDescent="0.3">
      <c r="A198" s="1">
        <v>2016</v>
      </c>
      <c r="B198" s="1">
        <v>5</v>
      </c>
      <c r="C198" s="2"/>
      <c r="D198" s="2">
        <v>0.621719236044179</v>
      </c>
      <c r="E198" s="2">
        <v>0.71181397797078305</v>
      </c>
      <c r="F198" s="2">
        <v>0.53162449411757595</v>
      </c>
      <c r="G198" s="2">
        <v>4.5628469347586999E-2</v>
      </c>
    </row>
    <row r="199" spans="1:7" x14ac:dyDescent="0.3">
      <c r="A199" s="1">
        <v>2016</v>
      </c>
      <c r="B199" s="1">
        <v>6</v>
      </c>
      <c r="C199" s="2"/>
      <c r="D199" s="2">
        <v>0.65444920558243702</v>
      </c>
      <c r="E199" s="2">
        <v>0.74516472652848997</v>
      </c>
      <c r="F199" s="2">
        <v>0.56373368463638496</v>
      </c>
      <c r="G199" s="2">
        <v>4.5942862794472503E-2</v>
      </c>
    </row>
    <row r="200" spans="1:7" x14ac:dyDescent="0.3">
      <c r="A200" s="1">
        <v>2016</v>
      </c>
      <c r="B200" s="1">
        <v>7</v>
      </c>
      <c r="C200" s="2"/>
      <c r="D200" s="2">
        <v>0.681125607637452</v>
      </c>
      <c r="E200" s="2">
        <v>0.77269719392074998</v>
      </c>
      <c r="F200" s="2">
        <v>0.58955402135415302</v>
      </c>
      <c r="G200" s="2">
        <v>4.6376416963836299E-2</v>
      </c>
    </row>
    <row r="201" spans="1:7" x14ac:dyDescent="0.3">
      <c r="A201" s="1">
        <v>2016</v>
      </c>
      <c r="B201" s="1">
        <v>8</v>
      </c>
      <c r="C201" s="2"/>
      <c r="D201" s="2">
        <v>0.68426732535726398</v>
      </c>
      <c r="E201" s="2">
        <v>0.77613151193925001</v>
      </c>
      <c r="F201" s="2">
        <v>0.59240313877527695</v>
      </c>
      <c r="G201" s="2">
        <v>4.6524604343857703E-2</v>
      </c>
    </row>
    <row r="202" spans="1:7" x14ac:dyDescent="0.3">
      <c r="A202" s="1">
        <v>2016</v>
      </c>
      <c r="B202" s="1">
        <v>9</v>
      </c>
      <c r="C202" s="2"/>
      <c r="D202" s="2">
        <v>0.66063704615310104</v>
      </c>
      <c r="E202" s="2">
        <v>0.75208707660547003</v>
      </c>
      <c r="F202" s="2">
        <v>0.56918701570073305</v>
      </c>
      <c r="G202" s="2">
        <v>4.6314855030398498E-2</v>
      </c>
    </row>
    <row r="203" spans="1:7" x14ac:dyDescent="0.3">
      <c r="A203" s="1">
        <v>2016</v>
      </c>
      <c r="B203" s="1">
        <v>10</v>
      </c>
      <c r="C203" s="2"/>
      <c r="D203" s="2">
        <v>0.62227128642432905</v>
      </c>
      <c r="E203" s="2">
        <v>0.71341972043296897</v>
      </c>
      <c r="F203" s="2">
        <v>0.53112285241568802</v>
      </c>
      <c r="G203" s="2">
        <v>4.61621115539902E-2</v>
      </c>
    </row>
    <row r="204" spans="1:7" x14ac:dyDescent="0.3">
      <c r="A204" s="1">
        <v>2016</v>
      </c>
      <c r="B204" s="1">
        <v>11</v>
      </c>
      <c r="C204" s="2"/>
      <c r="D204" s="2">
        <v>0.56660408544019103</v>
      </c>
      <c r="E204" s="2">
        <v>0.658333110498736</v>
      </c>
      <c r="F204" s="2">
        <v>0.47487506038164701</v>
      </c>
      <c r="G204" s="2">
        <v>4.6456151809364701E-2</v>
      </c>
    </row>
    <row r="205" spans="1:7" x14ac:dyDescent="0.3">
      <c r="A205" s="1">
        <v>2016</v>
      </c>
      <c r="B205" s="1">
        <v>12</v>
      </c>
      <c r="C205" s="2"/>
      <c r="D205" s="2">
        <v>0.56109656730898705</v>
      </c>
      <c r="E205" s="2">
        <v>0.65328818261004795</v>
      </c>
      <c r="F205" s="2">
        <v>0.46890495200792698</v>
      </c>
      <c r="G205" s="2">
        <v>4.66904305724734E-2</v>
      </c>
    </row>
    <row r="206" spans="1:7" x14ac:dyDescent="0.3">
      <c r="A206" s="1">
        <v>2017</v>
      </c>
      <c r="B206" s="1">
        <v>1</v>
      </c>
      <c r="C206" s="2"/>
      <c r="D206" s="2">
        <v>0.56321445607547804</v>
      </c>
      <c r="E206" s="2">
        <v>0.65593085215534697</v>
      </c>
      <c r="F206" s="2">
        <v>0.47049805999560901</v>
      </c>
      <c r="G206" s="2">
        <v>4.6956205723919703E-2</v>
      </c>
    </row>
    <row r="207" spans="1:7" x14ac:dyDescent="0.3">
      <c r="A207" s="1">
        <v>2017</v>
      </c>
      <c r="B207" s="1">
        <v>2</v>
      </c>
      <c r="C207" s="2"/>
      <c r="D207" s="2">
        <v>0.55827924011564301</v>
      </c>
      <c r="E207" s="2">
        <v>0.65099491121591302</v>
      </c>
      <c r="F207" s="2">
        <v>0.46556356901537299</v>
      </c>
      <c r="G207" s="2">
        <v>4.6955838558104E-2</v>
      </c>
    </row>
    <row r="208" spans="1:7" x14ac:dyDescent="0.3">
      <c r="A208" s="1">
        <v>2017</v>
      </c>
      <c r="B208" s="1">
        <v>3</v>
      </c>
      <c r="C208" s="2"/>
      <c r="D208" s="2">
        <v>0.567290660868915</v>
      </c>
      <c r="E208" s="2">
        <v>0.65994327973887801</v>
      </c>
      <c r="F208" s="2">
        <v>0.47463804199895099</v>
      </c>
      <c r="G208" s="2">
        <v>4.6923905764953901E-2</v>
      </c>
    </row>
    <row r="209" spans="1:7" x14ac:dyDescent="0.3">
      <c r="A209" s="1">
        <v>2017</v>
      </c>
      <c r="B209" s="1">
        <v>4</v>
      </c>
      <c r="C209" s="2"/>
      <c r="D209" s="2">
        <v>0.585825830426143</v>
      </c>
      <c r="E209" s="2">
        <v>0.67844677169204803</v>
      </c>
      <c r="F209" s="2">
        <v>0.49320488916023802</v>
      </c>
      <c r="G209" s="2">
        <v>4.6907862646844503E-2</v>
      </c>
    </row>
    <row r="210" spans="1:7" x14ac:dyDescent="0.3">
      <c r="A210" s="1">
        <v>2017</v>
      </c>
      <c r="B210" s="1">
        <v>5</v>
      </c>
      <c r="C210" s="2"/>
      <c r="D210" s="2">
        <v>0.63261312225021005</v>
      </c>
      <c r="E210" s="2">
        <v>0.725356864051388</v>
      </c>
      <c r="F210" s="2">
        <v>0.53986938044903299</v>
      </c>
      <c r="G210" s="2">
        <v>4.6970054960621399E-2</v>
      </c>
    </row>
    <row r="211" spans="1:7" x14ac:dyDescent="0.3">
      <c r="A211" s="1">
        <v>2017</v>
      </c>
      <c r="B211" s="1">
        <v>6</v>
      </c>
      <c r="C211" s="2"/>
      <c r="D211" s="2">
        <v>0.66533169069109499</v>
      </c>
      <c r="E211" s="2">
        <v>0.75873991336526703</v>
      </c>
      <c r="F211" s="2">
        <v>0.57192346801692195</v>
      </c>
      <c r="G211" s="2">
        <v>4.7306581205074201E-2</v>
      </c>
    </row>
    <row r="212" spans="1:7" x14ac:dyDescent="0.3">
      <c r="A212" s="1">
        <v>2017</v>
      </c>
      <c r="B212" s="1">
        <v>7</v>
      </c>
      <c r="C212" s="2"/>
      <c r="D212" s="2">
        <v>0.69192646530172797</v>
      </c>
      <c r="E212" s="2">
        <v>0.78621161189848698</v>
      </c>
      <c r="F212" s="2">
        <v>0.59764131870496795</v>
      </c>
      <c r="G212" s="2">
        <v>4.7750699202043501E-2</v>
      </c>
    </row>
    <row r="213" spans="1:7" x14ac:dyDescent="0.3">
      <c r="A213" s="1">
        <v>2017</v>
      </c>
      <c r="B213" s="1">
        <v>8</v>
      </c>
      <c r="C213" s="2"/>
      <c r="D213" s="2">
        <v>0.69493600145661805</v>
      </c>
      <c r="E213" s="2">
        <v>0.78954718220507003</v>
      </c>
      <c r="F213" s="2">
        <v>0.60032482070816595</v>
      </c>
      <c r="G213" s="2">
        <v>4.7915819152205399E-2</v>
      </c>
    </row>
    <row r="214" spans="1:7" x14ac:dyDescent="0.3">
      <c r="A214" s="1">
        <v>2017</v>
      </c>
      <c r="B214" s="1">
        <v>9</v>
      </c>
      <c r="C214" s="2"/>
      <c r="D214" s="2">
        <v>0.671134418525135</v>
      </c>
      <c r="E214" s="2">
        <v>0.76537784425251598</v>
      </c>
      <c r="F214" s="2">
        <v>0.57689099279775302</v>
      </c>
      <c r="G214" s="2">
        <v>4.7729569673628798E-2</v>
      </c>
    </row>
    <row r="215" spans="1:7" x14ac:dyDescent="0.3">
      <c r="A215" s="1">
        <v>2017</v>
      </c>
      <c r="B215" s="1">
        <v>10</v>
      </c>
      <c r="C215" s="2"/>
      <c r="D215" s="2">
        <v>0.63257102769612905</v>
      </c>
      <c r="E215" s="2">
        <v>0.72654112316893604</v>
      </c>
      <c r="F215" s="2">
        <v>0.53860093222332095</v>
      </c>
      <c r="G215" s="2">
        <v>4.7591141604732497E-2</v>
      </c>
    </row>
    <row r="216" spans="1:7" x14ac:dyDescent="0.3">
      <c r="A216" s="1">
        <v>2017</v>
      </c>
      <c r="B216" s="1">
        <v>11</v>
      </c>
      <c r="C216" s="2"/>
      <c r="D216" s="2">
        <v>0.57667323980373997</v>
      </c>
      <c r="E216" s="2">
        <v>0.671210535455249</v>
      </c>
      <c r="F216" s="2">
        <v>0.48213594415223099</v>
      </c>
      <c r="G216" s="2">
        <v>4.7878400055274599E-2</v>
      </c>
    </row>
    <row r="217" spans="1:7" x14ac:dyDescent="0.3">
      <c r="A217" s="1">
        <v>2017</v>
      </c>
      <c r="B217" s="1">
        <v>12</v>
      </c>
      <c r="C217" s="2"/>
      <c r="D217" s="2">
        <v>0.57092693961773999</v>
      </c>
      <c r="E217" s="2">
        <v>0.66589536760649404</v>
      </c>
      <c r="F217" s="2">
        <v>0.475958511628985</v>
      </c>
      <c r="G217" s="2">
        <v>4.8096746966693901E-2</v>
      </c>
    </row>
    <row r="218" spans="1:7" x14ac:dyDescent="0.3">
      <c r="A218" s="1">
        <v>2018</v>
      </c>
      <c r="B218" s="1">
        <v>1</v>
      </c>
      <c r="C218" s="2"/>
      <c r="D218" s="2">
        <v>0.57279311902365004</v>
      </c>
      <c r="E218" s="2">
        <v>0.66824861979193295</v>
      </c>
      <c r="F218" s="2">
        <v>0.47733761825536603</v>
      </c>
      <c r="G218" s="2">
        <v>4.8343424907220697E-2</v>
      </c>
    </row>
    <row r="219" spans="1:7" x14ac:dyDescent="0.3">
      <c r="A219" s="1">
        <v>2018</v>
      </c>
      <c r="B219" s="1">
        <v>2</v>
      </c>
      <c r="C219" s="2"/>
      <c r="D219" s="2">
        <v>0.56760958806283401</v>
      </c>
      <c r="E219" s="2">
        <v>0.66304627596347399</v>
      </c>
      <c r="F219" s="2">
        <v>0.47217290016219399</v>
      </c>
      <c r="G219" s="2">
        <v>4.8333897133054901E-2</v>
      </c>
    </row>
    <row r="220" spans="1:7" x14ac:dyDescent="0.3">
      <c r="A220" s="1">
        <v>2018</v>
      </c>
      <c r="B220" s="1">
        <v>3</v>
      </c>
      <c r="C220" s="2"/>
      <c r="D220" s="2">
        <v>0.57639731160327501</v>
      </c>
      <c r="E220" s="2">
        <v>0.67175482689166199</v>
      </c>
      <c r="F220" s="2">
        <v>0.48103979631488702</v>
      </c>
      <c r="G220" s="2">
        <v>4.8293800174741101E-2</v>
      </c>
    </row>
    <row r="221" spans="1:7" x14ac:dyDescent="0.3">
      <c r="A221" s="1">
        <v>2018</v>
      </c>
      <c r="B221" s="1">
        <v>4</v>
      </c>
      <c r="C221" s="2"/>
      <c r="D221" s="2">
        <v>0.59468019882308198</v>
      </c>
      <c r="E221" s="2">
        <v>0.68998151527025497</v>
      </c>
      <c r="F221" s="2">
        <v>0.49937888237590999</v>
      </c>
      <c r="G221" s="2">
        <v>4.8265338279530501E-2</v>
      </c>
    </row>
    <row r="222" spans="1:7" x14ac:dyDescent="0.3">
      <c r="A222" s="1">
        <v>2018</v>
      </c>
      <c r="B222" s="1">
        <v>5</v>
      </c>
      <c r="C222" s="2"/>
      <c r="D222" s="2">
        <v>0.64121205915356205</v>
      </c>
      <c r="E222" s="2">
        <v>0.73659475884460701</v>
      </c>
      <c r="F222" s="2">
        <v>0.54582935946251798</v>
      </c>
      <c r="G222" s="2">
        <v>4.83065548119163E-2</v>
      </c>
    </row>
    <row r="223" spans="1:7" x14ac:dyDescent="0.3">
      <c r="A223" s="1">
        <v>2018</v>
      </c>
      <c r="B223" s="1">
        <v>6</v>
      </c>
      <c r="C223" s="2"/>
      <c r="D223" s="2">
        <v>0.67364154724874603</v>
      </c>
      <c r="E223" s="2">
        <v>0.76962224599612294</v>
      </c>
      <c r="F223" s="2">
        <v>0.57766084850136901</v>
      </c>
      <c r="G223" s="2">
        <v>4.8609411349692801E-2</v>
      </c>
    </row>
    <row r="224" spans="1:7" x14ac:dyDescent="0.3">
      <c r="A224" s="1">
        <v>2018</v>
      </c>
      <c r="B224" s="1">
        <v>7</v>
      </c>
      <c r="C224" s="2"/>
      <c r="D224" s="2">
        <v>0.699917812033235</v>
      </c>
      <c r="E224" s="2">
        <v>0.796691300933007</v>
      </c>
      <c r="F224" s="2">
        <v>0.603144323133463</v>
      </c>
      <c r="G224" s="2">
        <v>4.9010919810609302E-2</v>
      </c>
    </row>
    <row r="225" spans="1:7" x14ac:dyDescent="0.3">
      <c r="A225" s="1">
        <v>2018</v>
      </c>
      <c r="B225" s="1">
        <v>8</v>
      </c>
      <c r="C225" s="2"/>
      <c r="D225" s="2">
        <v>0.70256486086313197</v>
      </c>
      <c r="E225" s="2">
        <v>0.79958357972005001</v>
      </c>
      <c r="F225" s="2">
        <v>0.60554614200621304</v>
      </c>
      <c r="G225" s="2">
        <v>4.9135116487834897E-2</v>
      </c>
    </row>
    <row r="226" spans="1:7" x14ac:dyDescent="0.3">
      <c r="A226" s="1">
        <v>2018</v>
      </c>
      <c r="B226" s="1">
        <v>9</v>
      </c>
      <c r="C226" s="2"/>
      <c r="D226" s="2">
        <v>0.67845963833923195</v>
      </c>
      <c r="E226" s="2">
        <v>0.77506554358413504</v>
      </c>
      <c r="F226" s="2">
        <v>0.58185373309432897</v>
      </c>
      <c r="G226" s="2">
        <v>4.8926047092226102E-2</v>
      </c>
    </row>
    <row r="227" spans="1:7" x14ac:dyDescent="0.3">
      <c r="A227" s="1">
        <v>2018</v>
      </c>
      <c r="B227" s="1">
        <v>10</v>
      </c>
      <c r="C227" s="2"/>
      <c r="D227" s="2">
        <v>0.63976591565841001</v>
      </c>
      <c r="E227" s="2">
        <v>0.73610377211739897</v>
      </c>
      <c r="F227" s="2">
        <v>0.54342805919942105</v>
      </c>
      <c r="G227" s="2">
        <v>4.8790293822388399E-2</v>
      </c>
    </row>
    <row r="228" spans="1:7" x14ac:dyDescent="0.3">
      <c r="A228" s="1">
        <v>2018</v>
      </c>
      <c r="B228" s="1">
        <v>11</v>
      </c>
      <c r="C228" s="2"/>
      <c r="D228" s="2">
        <v>0.58396770067756698</v>
      </c>
      <c r="E228" s="2">
        <v>0.68093419022824497</v>
      </c>
      <c r="F228" s="2">
        <v>0.48700121112688799</v>
      </c>
      <c r="G228" s="2">
        <v>4.9108664963052703E-2</v>
      </c>
    </row>
    <row r="229" spans="1:7" x14ac:dyDescent="0.3">
      <c r="A229" s="1">
        <v>2018</v>
      </c>
      <c r="B229" s="1">
        <v>12</v>
      </c>
      <c r="C229" s="2"/>
      <c r="D229" s="2">
        <v>0.57843831706247795</v>
      </c>
      <c r="E229" s="2">
        <v>0.675930990263369</v>
      </c>
      <c r="F229" s="2">
        <v>0.480945643861587</v>
      </c>
      <c r="G229" s="2">
        <v>4.9375150598523702E-2</v>
      </c>
    </row>
    <row r="230" spans="1:7" x14ac:dyDescent="0.3">
      <c r="A230" s="1">
        <v>2019</v>
      </c>
      <c r="B230" s="1">
        <v>1</v>
      </c>
      <c r="C230" s="2"/>
      <c r="D230" s="2">
        <v>0.58050018781907997</v>
      </c>
      <c r="E230" s="2">
        <v>0.67856747696111797</v>
      </c>
      <c r="F230" s="2">
        <v>0.48243289867704198</v>
      </c>
      <c r="G230" s="2">
        <v>4.9666164760911E-2</v>
      </c>
    </row>
    <row r="231" spans="1:7" x14ac:dyDescent="0.3">
      <c r="A231" s="1">
        <v>2019</v>
      </c>
      <c r="B231" s="1">
        <v>2</v>
      </c>
      <c r="C231" s="2"/>
      <c r="D231" s="2">
        <v>0.57536721375339595</v>
      </c>
      <c r="E231" s="2">
        <v>0.67346975251799901</v>
      </c>
      <c r="F231" s="2">
        <v>0.47726467498879299</v>
      </c>
      <c r="G231" s="2">
        <v>4.9684016927289597E-2</v>
      </c>
    </row>
    <row r="232" spans="1:7" x14ac:dyDescent="0.3">
      <c r="A232" s="1">
        <v>2019</v>
      </c>
      <c r="B232" s="1">
        <v>3</v>
      </c>
      <c r="C232" s="2"/>
      <c r="D232" s="2">
        <v>0.58410529083457696</v>
      </c>
      <c r="E232" s="2">
        <v>0.68214488532599604</v>
      </c>
      <c r="F232" s="2">
        <v>0.48606569634315799</v>
      </c>
      <c r="G232" s="2">
        <v>4.9652138809009198E-2</v>
      </c>
    </row>
    <row r="233" spans="1:7" x14ac:dyDescent="0.3">
      <c r="A233" s="1">
        <v>2019</v>
      </c>
      <c r="B233" s="1">
        <v>4</v>
      </c>
      <c r="C233" s="2"/>
      <c r="D233" s="2">
        <v>0.60229666241813196</v>
      </c>
      <c r="E233" s="2">
        <v>0.70028164021648398</v>
      </c>
      <c r="F233" s="2">
        <v>0.50431168461977904</v>
      </c>
      <c r="G233" s="2">
        <v>4.96244781925054E-2</v>
      </c>
    </row>
    <row r="234" spans="1:7" x14ac:dyDescent="0.3">
      <c r="A234" s="1">
        <v>2019</v>
      </c>
      <c r="B234" s="1">
        <v>5</v>
      </c>
      <c r="C234" s="2"/>
      <c r="D234" s="2">
        <v>0.64876087022991202</v>
      </c>
      <c r="E234" s="2">
        <v>0.74682565786219202</v>
      </c>
      <c r="F234" s="2">
        <v>0.55069608259763203</v>
      </c>
      <c r="G234" s="2">
        <v>4.9664897871646699E-2</v>
      </c>
    </row>
    <row r="235" spans="1:7" x14ac:dyDescent="0.3">
      <c r="A235" s="1">
        <v>2019</v>
      </c>
      <c r="B235" s="1">
        <v>6</v>
      </c>
      <c r="C235" s="2"/>
      <c r="D235" s="2">
        <v>0.68115890409981805</v>
      </c>
      <c r="E235" s="2">
        <v>0.77982022819577101</v>
      </c>
      <c r="F235" s="2">
        <v>0.58249758000386498</v>
      </c>
      <c r="G235" s="2">
        <v>4.9967013679576698E-2</v>
      </c>
    </row>
    <row r="236" spans="1:7" x14ac:dyDescent="0.3">
      <c r="A236" s="1">
        <v>2019</v>
      </c>
      <c r="B236" s="1">
        <v>7</v>
      </c>
      <c r="C236" s="2"/>
      <c r="D236" s="2">
        <v>0.70744710283084</v>
      </c>
      <c r="E236" s="2">
        <v>0.80690876816721502</v>
      </c>
      <c r="F236" s="2">
        <v>0.60798543749446499</v>
      </c>
      <c r="G236" s="2">
        <v>5.0372346387960301E-2</v>
      </c>
    </row>
    <row r="237" spans="1:7" x14ac:dyDescent="0.3">
      <c r="A237" s="1">
        <v>2019</v>
      </c>
      <c r="B237" s="1">
        <v>8</v>
      </c>
      <c r="C237" s="2"/>
      <c r="D237" s="2">
        <v>0.710133458262589</v>
      </c>
      <c r="E237" s="2">
        <v>0.80987651497902102</v>
      </c>
      <c r="F237" s="2">
        <v>0.61039040154615798</v>
      </c>
      <c r="G237" s="2">
        <v>5.0514857012720599E-2</v>
      </c>
    </row>
    <row r="238" spans="1:7" x14ac:dyDescent="0.3">
      <c r="A238" s="1">
        <v>2019</v>
      </c>
      <c r="B238" s="1">
        <v>9</v>
      </c>
      <c r="C238" s="2"/>
      <c r="D238" s="2">
        <v>0.68598994334281604</v>
      </c>
      <c r="E238" s="2">
        <v>0.78534982264467001</v>
      </c>
      <c r="F238" s="2">
        <v>0.58663006404096196</v>
      </c>
      <c r="G238" s="2">
        <v>5.0320796865126499E-2</v>
      </c>
    </row>
    <row r="239" spans="1:7" x14ac:dyDescent="0.3">
      <c r="A239" s="1">
        <v>2019</v>
      </c>
      <c r="B239" s="1">
        <v>10</v>
      </c>
      <c r="C239" s="2"/>
      <c r="D239" s="2">
        <v>0.64706566964983103</v>
      </c>
      <c r="E239" s="2">
        <v>0.74611217968506305</v>
      </c>
      <c r="F239" s="2">
        <v>0.54801915961459902</v>
      </c>
      <c r="G239" s="2">
        <v>5.01620910442232E-2</v>
      </c>
    </row>
    <row r="240" spans="1:7" x14ac:dyDescent="0.3">
      <c r="A240" s="1">
        <v>2019</v>
      </c>
      <c r="B240" s="1">
        <v>11</v>
      </c>
      <c r="C240" s="2"/>
      <c r="D240" s="2">
        <v>0.59076598075990705</v>
      </c>
      <c r="E240" s="2">
        <v>0.69027127042015002</v>
      </c>
      <c r="F240" s="2">
        <v>0.49126069109966503</v>
      </c>
      <c r="G240" s="2">
        <v>5.0394439920633E-2</v>
      </c>
    </row>
    <row r="241" spans="1:7" x14ac:dyDescent="0.3">
      <c r="A241" s="1">
        <v>2019</v>
      </c>
      <c r="B241" s="1">
        <v>12</v>
      </c>
      <c r="C241" s="2"/>
      <c r="D241" s="2">
        <v>0.58465858620428601</v>
      </c>
      <c r="E241" s="2">
        <v>0.68448495364223705</v>
      </c>
      <c r="F241" s="2">
        <v>0.48483221876633398</v>
      </c>
      <c r="G241" s="2">
        <v>5.0557049715889701E-2</v>
      </c>
    </row>
    <row r="242" spans="1:7" x14ac:dyDescent="0.3">
      <c r="A242" s="1">
        <v>2020</v>
      </c>
      <c r="B242" s="1">
        <v>1</v>
      </c>
      <c r="C242" s="2"/>
      <c r="D242" s="2">
        <v>0.58625226277642095</v>
      </c>
      <c r="E242" s="2">
        <v>0.68648771528499097</v>
      </c>
      <c r="F242" s="2">
        <v>0.48601681026784999</v>
      </c>
      <c r="G242" s="2">
        <v>5.0764230792233703E-2</v>
      </c>
    </row>
    <row r="243" spans="1:7" x14ac:dyDescent="0.3">
      <c r="A243" s="1">
        <v>2020</v>
      </c>
      <c r="B243" s="1">
        <v>2</v>
      </c>
      <c r="C243" s="2"/>
      <c r="D243" s="2">
        <v>0.58094244433642706</v>
      </c>
      <c r="E243" s="2">
        <v>0.68116983770251505</v>
      </c>
      <c r="F243" s="2">
        <v>0.48071505097033801</v>
      </c>
      <c r="G243" s="2">
        <v>5.0760149240659899E-2</v>
      </c>
    </row>
    <row r="244" spans="1:7" x14ac:dyDescent="0.3">
      <c r="A244" s="1">
        <v>2020</v>
      </c>
      <c r="B244" s="1">
        <v>3</v>
      </c>
      <c r="C244" s="2"/>
      <c r="D244" s="2">
        <v>0.58970544994741203</v>
      </c>
      <c r="E244" s="2">
        <v>0.689902148281613</v>
      </c>
      <c r="F244" s="2">
        <v>0.489508751613211</v>
      </c>
      <c r="G244" s="2">
        <v>5.0744603746087698E-2</v>
      </c>
    </row>
    <row r="245" spans="1:7" x14ac:dyDescent="0.3">
      <c r="A245" s="1">
        <v>2020</v>
      </c>
      <c r="B245" s="1">
        <v>4</v>
      </c>
      <c r="C245" s="2"/>
      <c r="D245" s="2">
        <v>0.60791839342806797</v>
      </c>
      <c r="E245" s="2">
        <v>0.70809126154268598</v>
      </c>
      <c r="F245" s="2">
        <v>0.50774552531345096</v>
      </c>
      <c r="G245" s="2">
        <v>5.0732534934738997E-2</v>
      </c>
    </row>
    <row r="246" spans="1:7" x14ac:dyDescent="0.3">
      <c r="A246" s="1">
        <v>2020</v>
      </c>
      <c r="B246" s="1">
        <v>5</v>
      </c>
      <c r="C246" s="2"/>
      <c r="D246" s="2">
        <v>0.65430037335920699</v>
      </c>
      <c r="E246" s="2">
        <v>0.75453419252632503</v>
      </c>
      <c r="F246" s="2">
        <v>0.55406655419208894</v>
      </c>
      <c r="G246" s="2">
        <v>5.0763403586685199E-2</v>
      </c>
    </row>
    <row r="247" spans="1:7" x14ac:dyDescent="0.3">
      <c r="A247" s="1">
        <v>2020</v>
      </c>
      <c r="B247" s="1">
        <v>6</v>
      </c>
      <c r="C247" s="2"/>
      <c r="D247" s="2">
        <v>0.68654402048780905</v>
      </c>
      <c r="E247" s="2">
        <v>0.78731675353321395</v>
      </c>
      <c r="F247" s="2">
        <v>0.58577128744240503</v>
      </c>
      <c r="G247" s="2">
        <v>5.1036336444370098E-2</v>
      </c>
    </row>
    <row r="248" spans="1:7" x14ac:dyDescent="0.3">
      <c r="A248" s="1">
        <v>2020</v>
      </c>
      <c r="B248" s="1">
        <v>7</v>
      </c>
      <c r="C248" s="2"/>
      <c r="D248" s="2">
        <v>0.71269136815008904</v>
      </c>
      <c r="E248" s="2">
        <v>0.81420819041195802</v>
      </c>
      <c r="F248" s="2">
        <v>0.61117454588821996</v>
      </c>
      <c r="G248" s="2">
        <v>5.1413180323149898E-2</v>
      </c>
    </row>
    <row r="249" spans="1:7" x14ac:dyDescent="0.3">
      <c r="A249" s="1">
        <v>2020</v>
      </c>
      <c r="B249" s="1">
        <v>8</v>
      </c>
      <c r="C249" s="2"/>
      <c r="D249" s="2">
        <v>0.71530531948202503</v>
      </c>
      <c r="E249" s="2">
        <v>0.81708865844073497</v>
      </c>
      <c r="F249" s="2">
        <v>0.61352198052331497</v>
      </c>
      <c r="G249" s="2">
        <v>5.1548157666692997E-2</v>
      </c>
    </row>
    <row r="250" spans="1:7" x14ac:dyDescent="0.3">
      <c r="A250" s="1">
        <v>2020</v>
      </c>
      <c r="B250" s="1">
        <v>9</v>
      </c>
      <c r="C250" s="2"/>
      <c r="D250" s="2">
        <v>0.69117174329285103</v>
      </c>
      <c r="E250" s="2">
        <v>0.79260456267067103</v>
      </c>
      <c r="F250" s="2">
        <v>0.58973892391503102</v>
      </c>
      <c r="G250" s="2">
        <v>5.1370637074365698E-2</v>
      </c>
    </row>
    <row r="251" spans="1:7" x14ac:dyDescent="0.3">
      <c r="A251" s="1">
        <v>2020</v>
      </c>
      <c r="B251" s="1">
        <v>10</v>
      </c>
      <c r="C251" s="2"/>
      <c r="D251" s="2">
        <v>0.65233010522386403</v>
      </c>
      <c r="E251" s="2">
        <v>0.75350779691846104</v>
      </c>
      <c r="F251" s="2">
        <v>0.55115241352926803</v>
      </c>
      <c r="G251" s="2">
        <v>5.1241427695164002E-2</v>
      </c>
    </row>
    <row r="252" spans="1:7" x14ac:dyDescent="0.3">
      <c r="A252" s="1">
        <v>2020</v>
      </c>
      <c r="B252" s="1">
        <v>11</v>
      </c>
      <c r="C252" s="2"/>
      <c r="D252" s="2">
        <v>0.59617288603650898</v>
      </c>
      <c r="E252" s="2">
        <v>0.69787322888175796</v>
      </c>
      <c r="F252" s="2">
        <v>0.49447254319126099</v>
      </c>
      <c r="G252" s="2">
        <v>5.1506124296730599E-2</v>
      </c>
    </row>
    <row r="253" spans="1:7" x14ac:dyDescent="0.3">
      <c r="A253" s="1">
        <v>2020</v>
      </c>
      <c r="B253" s="1">
        <v>12</v>
      </c>
      <c r="C253" s="2"/>
      <c r="D253" s="2">
        <v>0.59019320727879598</v>
      </c>
      <c r="E253" s="2">
        <v>0.69226834859573105</v>
      </c>
      <c r="F253" s="2">
        <v>0.48811806596186202</v>
      </c>
      <c r="G253" s="2">
        <v>5.16959409298786E-2</v>
      </c>
    </row>
    <row r="254" spans="1:7" x14ac:dyDescent="0.3">
      <c r="A254" s="1">
        <v>2021</v>
      </c>
      <c r="B254" s="1">
        <v>1</v>
      </c>
      <c r="C254" s="2"/>
      <c r="D254" s="2">
        <v>0.591828224216433</v>
      </c>
      <c r="E254" s="2">
        <v>0.69433164498317801</v>
      </c>
      <c r="F254" s="2">
        <v>0.48932480344968798</v>
      </c>
      <c r="G254" s="2">
        <v>5.1912842996858298E-2</v>
      </c>
    </row>
    <row r="255" spans="1:7" x14ac:dyDescent="0.3">
      <c r="A255" s="1">
        <v>2021</v>
      </c>
      <c r="B255" s="1">
        <v>2</v>
      </c>
      <c r="C255" s="2"/>
      <c r="D255" s="2">
        <v>0.586416824748346</v>
      </c>
      <c r="E255" s="2">
        <v>0.68888889163872702</v>
      </c>
      <c r="F255" s="2">
        <v>0.48394475785796498</v>
      </c>
      <c r="G255" s="2">
        <v>5.1896963830594001E-2</v>
      </c>
    </row>
    <row r="256" spans="1:7" x14ac:dyDescent="0.3">
      <c r="A256" s="1">
        <v>2021</v>
      </c>
      <c r="B256" s="1">
        <v>3</v>
      </c>
      <c r="C256" s="2"/>
      <c r="D256" s="2">
        <v>0.59500059648036496</v>
      </c>
      <c r="E256" s="2">
        <v>0.69738709102053498</v>
      </c>
      <c r="F256" s="2">
        <v>0.492614101940195</v>
      </c>
      <c r="G256" s="2">
        <v>5.18536257258932E-2</v>
      </c>
    </row>
    <row r="257" spans="1:7" x14ac:dyDescent="0.3">
      <c r="A257" s="1">
        <v>2021</v>
      </c>
      <c r="B257" s="1">
        <v>4</v>
      </c>
      <c r="C257" s="2"/>
      <c r="D257" s="2">
        <v>0.61306004173569395</v>
      </c>
      <c r="E257" s="2">
        <v>0.71537727407601404</v>
      </c>
      <c r="F257" s="2">
        <v>0.51074280939537497</v>
      </c>
      <c r="G257" s="2">
        <v>5.18185478945433E-2</v>
      </c>
    </row>
    <row r="258" spans="1:7" x14ac:dyDescent="0.3">
      <c r="A258" s="1">
        <v>2021</v>
      </c>
      <c r="B258" s="1">
        <v>5</v>
      </c>
      <c r="C258" s="2"/>
      <c r="D258" s="2">
        <v>0.65938142008262701</v>
      </c>
      <c r="E258" s="2">
        <v>0.76174395174652998</v>
      </c>
      <c r="F258" s="2">
        <v>0.55701888841872504</v>
      </c>
      <c r="G258" s="2">
        <v>5.1841489730585603E-2</v>
      </c>
    </row>
    <row r="259" spans="1:7" x14ac:dyDescent="0.3">
      <c r="A259" s="1">
        <v>2021</v>
      </c>
      <c r="B259" s="1">
        <v>6</v>
      </c>
      <c r="C259" s="2"/>
      <c r="D259" s="2">
        <v>0.69161621147482799</v>
      </c>
      <c r="E259" s="2">
        <v>0.794513655440646</v>
      </c>
      <c r="F259" s="2">
        <v>0.58871876750900998</v>
      </c>
      <c r="G259" s="2">
        <v>5.2112395990481397E-2</v>
      </c>
    </row>
    <row r="260" spans="1:7" x14ac:dyDescent="0.3">
      <c r="A260" s="1">
        <v>2021</v>
      </c>
      <c r="B260" s="1">
        <v>7</v>
      </c>
      <c r="C260" s="2"/>
      <c r="D260" s="2">
        <v>0.717745459540999</v>
      </c>
      <c r="E260" s="2">
        <v>0.82137545400311496</v>
      </c>
      <c r="F260" s="2">
        <v>0.61411546507888304</v>
      </c>
      <c r="G260" s="2">
        <v>5.2483396086059897E-2</v>
      </c>
    </row>
    <row r="261" spans="1:7" x14ac:dyDescent="0.3">
      <c r="A261" s="1">
        <v>2021</v>
      </c>
      <c r="B261" s="1">
        <v>8</v>
      </c>
      <c r="C261" s="2"/>
      <c r="D261" s="2">
        <v>0.72028882204413902</v>
      </c>
      <c r="E261" s="2">
        <v>0.82416620222392101</v>
      </c>
      <c r="F261" s="2">
        <v>0.61641144186435803</v>
      </c>
      <c r="G261" s="2">
        <v>5.2608684547896398E-2</v>
      </c>
    </row>
    <row r="262" spans="1:7" x14ac:dyDescent="0.3">
      <c r="A262" s="1">
        <v>2021</v>
      </c>
      <c r="B262" s="1">
        <v>9</v>
      </c>
      <c r="C262" s="2"/>
      <c r="D262" s="2">
        <v>0.69607641798000497</v>
      </c>
      <c r="E262" s="2">
        <v>0.79959587816347</v>
      </c>
      <c r="F262" s="2">
        <v>0.59255695779654005</v>
      </c>
      <c r="G262" s="2">
        <v>5.24274160162196E-2</v>
      </c>
    </row>
    <row r="263" spans="1:7" x14ac:dyDescent="0.3">
      <c r="A263" s="1">
        <v>2021</v>
      </c>
      <c r="B263" s="1">
        <v>10</v>
      </c>
      <c r="C263" s="2"/>
      <c r="D263" s="2">
        <v>0.657212655501347</v>
      </c>
      <c r="E263" s="2">
        <v>0.76049104331669104</v>
      </c>
      <c r="F263" s="2">
        <v>0.55393426768600196</v>
      </c>
      <c r="G263" s="2">
        <v>5.2305324949370402E-2</v>
      </c>
    </row>
    <row r="264" spans="1:7" x14ac:dyDescent="0.3">
      <c r="A264" s="1">
        <v>2021</v>
      </c>
      <c r="B264" s="1">
        <v>11</v>
      </c>
      <c r="C264" s="2"/>
      <c r="D264" s="2">
        <v>0.60112987151846597</v>
      </c>
      <c r="E264" s="2">
        <v>0.70497038504392995</v>
      </c>
      <c r="F264" s="2">
        <v>0.497289357993003</v>
      </c>
      <c r="G264" s="2">
        <v>5.2590013436014098E-2</v>
      </c>
    </row>
    <row r="265" spans="1:7" x14ac:dyDescent="0.3">
      <c r="A265" s="1">
        <v>2021</v>
      </c>
      <c r="B265" s="1">
        <v>12</v>
      </c>
      <c r="C265" s="2"/>
      <c r="D265" s="2">
        <v>0.59527226914060305</v>
      </c>
      <c r="E265" s="2">
        <v>0.69954453752364298</v>
      </c>
      <c r="F265" s="2">
        <v>0.491000000757563</v>
      </c>
      <c r="G265" s="2">
        <v>5.2808675622767101E-2</v>
      </c>
    </row>
    <row r="266" spans="1:7" x14ac:dyDescent="0.3">
      <c r="A266" s="1">
        <v>2022</v>
      </c>
      <c r="B266" s="1">
        <v>1</v>
      </c>
      <c r="C266" s="2"/>
      <c r="D266" s="2">
        <v>0.59701807079587799</v>
      </c>
      <c r="E266" s="2">
        <v>0.70177000395490297</v>
      </c>
      <c r="F266" s="2">
        <v>0.49226613763685301</v>
      </c>
      <c r="G266" s="2">
        <v>5.3051601780943702E-2</v>
      </c>
    </row>
    <row r="267" spans="1:7" x14ac:dyDescent="0.3">
      <c r="A267" s="1">
        <v>2022</v>
      </c>
      <c r="B267" s="1">
        <v>2</v>
      </c>
      <c r="C267" s="2"/>
      <c r="D267" s="2">
        <v>0.59165426539967503</v>
      </c>
      <c r="E267" s="2">
        <v>0.69641128362286198</v>
      </c>
      <c r="F267" s="2">
        <v>0.48689724717648902</v>
      </c>
      <c r="G267" s="2">
        <v>5.3054177110971303E-2</v>
      </c>
    </row>
    <row r="268" spans="1:7" x14ac:dyDescent="0.3">
      <c r="A268" s="1">
        <v>2022</v>
      </c>
      <c r="B268" s="1">
        <v>3</v>
      </c>
      <c r="C268" s="2"/>
      <c r="D268" s="2">
        <v>0.60025356848865397</v>
      </c>
      <c r="E268" s="2">
        <v>0.70494746360177596</v>
      </c>
      <c r="F268" s="2">
        <v>0.49555967337553303</v>
      </c>
      <c r="G268" s="2">
        <v>5.30222084207779E-2</v>
      </c>
    </row>
    <row r="269" spans="1:7" x14ac:dyDescent="0.3">
      <c r="A269" s="1">
        <v>2022</v>
      </c>
      <c r="B269" s="1">
        <v>4</v>
      </c>
      <c r="C269" s="2"/>
      <c r="D269" s="2">
        <v>0.61834867430128004</v>
      </c>
      <c r="E269" s="2">
        <v>0.72300529348268305</v>
      </c>
      <c r="F269" s="2">
        <v>0.51369205511987703</v>
      </c>
      <c r="G269" s="2">
        <v>5.3003330030414103E-2</v>
      </c>
    </row>
    <row r="270" spans="1:7" x14ac:dyDescent="0.3">
      <c r="A270" s="1">
        <v>2022</v>
      </c>
      <c r="B270" s="1">
        <v>5</v>
      </c>
      <c r="C270" s="2"/>
      <c r="D270" s="2">
        <v>0.66475566090382299</v>
      </c>
      <c r="E270" s="2">
        <v>0.769505406429007</v>
      </c>
      <c r="F270" s="2">
        <v>0.56000591537863798</v>
      </c>
      <c r="G270" s="2">
        <v>5.3050493854093501E-2</v>
      </c>
    </row>
    <row r="271" spans="1:7" x14ac:dyDescent="0.3">
      <c r="A271" s="1">
        <v>2022</v>
      </c>
      <c r="B271" s="1">
        <v>6</v>
      </c>
      <c r="C271" s="2"/>
      <c r="D271" s="2">
        <v>0.69710022738881094</v>
      </c>
      <c r="E271" s="2">
        <v>0.80243390806529402</v>
      </c>
      <c r="F271" s="2">
        <v>0.59176654671232798</v>
      </c>
      <c r="G271" s="2">
        <v>5.33462277291483E-2</v>
      </c>
    </row>
    <row r="272" spans="1:7" x14ac:dyDescent="0.3">
      <c r="A272" s="1">
        <v>2022</v>
      </c>
      <c r="B272" s="1">
        <v>7</v>
      </c>
      <c r="C272" s="2"/>
      <c r="D272" s="2">
        <v>0.723309958380282</v>
      </c>
      <c r="E272" s="2">
        <v>0.82940758224299505</v>
      </c>
      <c r="F272" s="2">
        <v>0.61721233451756896</v>
      </c>
      <c r="G272" s="2">
        <v>5.3733126648117198E-2</v>
      </c>
    </row>
    <row r="273" spans="1:7" x14ac:dyDescent="0.3">
      <c r="A273" s="1">
        <v>2022</v>
      </c>
      <c r="B273" s="1">
        <v>8</v>
      </c>
      <c r="C273" s="2"/>
      <c r="D273" s="2">
        <v>0.72587573314832199</v>
      </c>
      <c r="E273" s="2">
        <v>0.83224083877433497</v>
      </c>
      <c r="F273" s="2">
        <v>0.61951062752230901</v>
      </c>
      <c r="G273" s="2">
        <v>5.3868592749432197E-2</v>
      </c>
    </row>
    <row r="274" spans="1:7" x14ac:dyDescent="0.3">
      <c r="A274" s="1">
        <v>2022</v>
      </c>
      <c r="B274" s="1">
        <v>9</v>
      </c>
      <c r="C274" s="2"/>
      <c r="D274" s="2">
        <v>0.70164538890345995</v>
      </c>
      <c r="E274" s="2">
        <v>0.80767173415476201</v>
      </c>
      <c r="F274" s="2">
        <v>0.59561904365215701</v>
      </c>
      <c r="G274" s="2">
        <v>5.3697027605417003E-2</v>
      </c>
    </row>
    <row r="275" spans="1:7" x14ac:dyDescent="0.3">
      <c r="A275" s="1">
        <v>2022</v>
      </c>
      <c r="B275" s="1">
        <v>10</v>
      </c>
      <c r="C275" s="2"/>
      <c r="D275" s="2">
        <v>0.66275891241266405</v>
      </c>
      <c r="E275" s="2">
        <v>0.76855919730233402</v>
      </c>
      <c r="F275" s="2">
        <v>0.55695862752299397</v>
      </c>
      <c r="G275" s="2">
        <v>5.3582539367137097E-2</v>
      </c>
    </row>
    <row r="276" spans="1:7" x14ac:dyDescent="0.3">
      <c r="A276" s="1">
        <v>2022</v>
      </c>
      <c r="B276" s="1">
        <v>11</v>
      </c>
      <c r="C276" s="2"/>
      <c r="D276" s="2">
        <v>0.60667429294702901</v>
      </c>
      <c r="E276" s="2">
        <v>0.71304405846344199</v>
      </c>
      <c r="F276" s="2">
        <v>0.50030452743061704</v>
      </c>
      <c r="G276" s="2">
        <v>5.3870952750268E-2</v>
      </c>
    </row>
    <row r="277" spans="1:7" x14ac:dyDescent="0.3">
      <c r="A277" s="1">
        <v>2022</v>
      </c>
      <c r="B277" s="1">
        <v>12</v>
      </c>
      <c r="C277" s="2"/>
      <c r="D277" s="2">
        <v>0.60083618319894905</v>
      </c>
      <c r="E277" s="2">
        <v>0.70765230835980197</v>
      </c>
      <c r="F277" s="2">
        <v>0.49402005803809701</v>
      </c>
      <c r="G277" s="2">
        <v>5.40970115292689E-2</v>
      </c>
    </row>
    <row r="278" spans="1:7" x14ac:dyDescent="0.3">
      <c r="A278" s="1">
        <v>2023</v>
      </c>
      <c r="B278" s="1">
        <v>1</v>
      </c>
      <c r="C278" s="2"/>
      <c r="D278" s="2">
        <v>0.60261793019635901</v>
      </c>
      <c r="E278" s="2">
        <v>0.70993497611744605</v>
      </c>
      <c r="F278" s="2">
        <v>0.49530088427527202</v>
      </c>
      <c r="G278" s="2">
        <v>5.4350702777672399E-2</v>
      </c>
    </row>
    <row r="279" spans="1:7" x14ac:dyDescent="0.3">
      <c r="A279" s="1">
        <v>2023</v>
      </c>
      <c r="B279" s="1">
        <v>2</v>
      </c>
      <c r="C279" s="2"/>
      <c r="D279" s="2">
        <v>0.597299974877328</v>
      </c>
      <c r="E279" s="2">
        <v>0.70466056508405095</v>
      </c>
      <c r="F279" s="2">
        <v>0.48993938467060499</v>
      </c>
      <c r="G279" s="2">
        <v>5.4372755774993897E-2</v>
      </c>
    </row>
    <row r="280" spans="1:7" x14ac:dyDescent="0.3">
      <c r="A280" s="1">
        <v>2023</v>
      </c>
      <c r="B280" s="1">
        <v>3</v>
      </c>
      <c r="C280" s="2"/>
      <c r="D280" s="2">
        <v>0.60594449661346295</v>
      </c>
      <c r="E280" s="2">
        <v>0.71327986324917403</v>
      </c>
      <c r="F280" s="2">
        <v>0.49860912997775098</v>
      </c>
      <c r="G280" s="2">
        <v>5.4359981301011301E-2</v>
      </c>
    </row>
    <row r="281" spans="1:7" x14ac:dyDescent="0.3">
      <c r="A281" s="1">
        <v>2023</v>
      </c>
      <c r="B281" s="1">
        <v>4</v>
      </c>
      <c r="C281" s="2"/>
      <c r="D281" s="2">
        <v>0.62408887638572996</v>
      </c>
      <c r="E281" s="2">
        <v>0.73142785612675498</v>
      </c>
      <c r="F281" s="2">
        <v>0.51674989664470505</v>
      </c>
      <c r="G281" s="2">
        <v>5.4361811157687699E-2</v>
      </c>
    </row>
    <row r="282" spans="1:7" x14ac:dyDescent="0.3">
      <c r="A282" s="1">
        <v>2023</v>
      </c>
      <c r="B282" s="1">
        <v>5</v>
      </c>
      <c r="C282" s="2"/>
      <c r="D282" s="2">
        <v>0.67053725934992003</v>
      </c>
      <c r="E282" s="2">
        <v>0.77800042394881797</v>
      </c>
      <c r="F282" s="2">
        <v>0.56307409475102199</v>
      </c>
      <c r="G282" s="2">
        <v>5.4424704561450599E-2</v>
      </c>
    </row>
    <row r="283" spans="1:7" x14ac:dyDescent="0.3">
      <c r="A283" s="1">
        <v>2023</v>
      </c>
      <c r="B283" s="1">
        <v>6</v>
      </c>
      <c r="C283" s="2"/>
      <c r="D283" s="2">
        <v>0.70290956627351597</v>
      </c>
      <c r="E283" s="2">
        <v>0.81097093085930105</v>
      </c>
      <c r="F283" s="2">
        <v>0.594848201687731</v>
      </c>
      <c r="G283" s="2">
        <v>5.4727662860477901E-2</v>
      </c>
    </row>
    <row r="284" spans="1:7" x14ac:dyDescent="0.3">
      <c r="A284" s="1">
        <v>2023</v>
      </c>
      <c r="B284" s="1">
        <v>7</v>
      </c>
      <c r="C284" s="2"/>
      <c r="D284" s="2">
        <v>0.72912273372141301</v>
      </c>
      <c r="E284" s="2">
        <v>0.83794536659115604</v>
      </c>
      <c r="F284" s="2">
        <v>0.62030010085166998</v>
      </c>
      <c r="G284" s="2">
        <v>5.5113207075568299E-2</v>
      </c>
    </row>
    <row r="285" spans="1:7" x14ac:dyDescent="0.3">
      <c r="A285" s="1">
        <v>2023</v>
      </c>
      <c r="B285" s="1">
        <v>8</v>
      </c>
      <c r="C285" s="2"/>
      <c r="D285" s="2">
        <v>0.73166527695678196</v>
      </c>
      <c r="E285" s="2">
        <v>0.84075416835584105</v>
      </c>
      <c r="F285" s="2">
        <v>0.62257638555772299</v>
      </c>
      <c r="G285" s="2">
        <v>5.5248053670204703E-2</v>
      </c>
    </row>
    <row r="286" spans="1:7" x14ac:dyDescent="0.3">
      <c r="A286" s="1">
        <v>2023</v>
      </c>
      <c r="B286" s="1">
        <v>9</v>
      </c>
      <c r="C286" s="2"/>
      <c r="D286" s="2">
        <v>0.70740826380156796</v>
      </c>
      <c r="E286" s="2">
        <v>0.81617249120889301</v>
      </c>
      <c r="F286" s="2">
        <v>0.59864403639424302</v>
      </c>
      <c r="G286" s="2">
        <v>5.5083627637360397E-2</v>
      </c>
    </row>
    <row r="287" spans="1:7" x14ac:dyDescent="0.3">
      <c r="A287" s="1">
        <v>2023</v>
      </c>
      <c r="B287" s="1">
        <v>10</v>
      </c>
      <c r="C287" s="2"/>
      <c r="D287" s="2">
        <v>0.66852127972994102</v>
      </c>
      <c r="E287" s="2">
        <v>0.77708416006882797</v>
      </c>
      <c r="F287" s="2">
        <v>0.55995839939105396</v>
      </c>
      <c r="G287" s="2">
        <v>5.4981655442934999E-2</v>
      </c>
    </row>
    <row r="288" spans="1:7" x14ac:dyDescent="0.3">
      <c r="A288" s="1">
        <v>2023</v>
      </c>
      <c r="B288" s="1">
        <v>11</v>
      </c>
      <c r="C288" s="2"/>
      <c r="D288" s="2">
        <v>0.61247669738893795</v>
      </c>
      <c r="E288" s="2">
        <v>0.72163611526484694</v>
      </c>
      <c r="F288" s="2">
        <v>0.50331727951302996</v>
      </c>
      <c r="G288" s="2">
        <v>5.5283771794462699E-2</v>
      </c>
    </row>
    <row r="289" spans="1:7" x14ac:dyDescent="0.3">
      <c r="A289" s="1">
        <v>2023</v>
      </c>
      <c r="B289" s="1">
        <v>12</v>
      </c>
      <c r="C289" s="2"/>
      <c r="D289" s="2">
        <v>0.60667457754484999</v>
      </c>
      <c r="E289" s="2">
        <v>0.71630345193213996</v>
      </c>
      <c r="F289" s="2">
        <v>0.49704570315756103</v>
      </c>
      <c r="G289" s="2">
        <v>5.5521527978469598E-2</v>
      </c>
    </row>
    <row r="290" spans="1:7" x14ac:dyDescent="0.3">
      <c r="A290" s="1">
        <v>2024</v>
      </c>
      <c r="B290" s="1">
        <v>1</v>
      </c>
      <c r="C290" s="2"/>
      <c r="D290" s="2">
        <v>0.60843282998213</v>
      </c>
      <c r="E290" s="2">
        <v>0.71855558872070602</v>
      </c>
      <c r="F290" s="2">
        <v>0.49831007124355398</v>
      </c>
      <c r="G290" s="2">
        <v>5.5771655638553297E-2</v>
      </c>
    </row>
    <row r="291" spans="1:7" x14ac:dyDescent="0.3">
      <c r="A291" s="1">
        <v>2024</v>
      </c>
      <c r="B291" s="1">
        <v>2</v>
      </c>
      <c r="C291" s="2"/>
      <c r="D291" s="2">
        <v>0.60299106614325404</v>
      </c>
      <c r="E291" s="2">
        <v>0.71311344268428001</v>
      </c>
      <c r="F291" s="2">
        <v>0.49286868960222702</v>
      </c>
      <c r="G291" s="2">
        <v>5.57714620746581E-2</v>
      </c>
    </row>
    <row r="292" spans="1:7" x14ac:dyDescent="0.3">
      <c r="A292" s="1">
        <v>2024</v>
      </c>
      <c r="B292" s="1">
        <v>3</v>
      </c>
      <c r="C292" s="2"/>
      <c r="D292" s="2">
        <v>0.61148207339083804</v>
      </c>
      <c r="E292" s="2">
        <v>0.72151935501702102</v>
      </c>
      <c r="F292" s="2">
        <v>0.50144479176465495</v>
      </c>
      <c r="G292" s="2">
        <v>5.5728365767032002E-2</v>
      </c>
    </row>
    <row r="293" spans="1:7" x14ac:dyDescent="0.3">
      <c r="A293" s="1">
        <v>2024</v>
      </c>
      <c r="B293" s="1">
        <v>4</v>
      </c>
      <c r="C293" s="2"/>
      <c r="D293" s="2">
        <v>0.62944101852672696</v>
      </c>
      <c r="E293" s="2">
        <v>0.73940598203359098</v>
      </c>
      <c r="F293" s="2">
        <v>0.51947605501986305</v>
      </c>
      <c r="G293" s="2">
        <v>5.5691740265697703E-2</v>
      </c>
    </row>
    <row r="294" spans="1:7" x14ac:dyDescent="0.3">
      <c r="A294" s="1">
        <v>2024</v>
      </c>
      <c r="B294" s="1">
        <v>5</v>
      </c>
      <c r="C294" s="2"/>
      <c r="D294" s="2">
        <v>0.675749645918577</v>
      </c>
      <c r="E294" s="2">
        <v>0.78577913828888202</v>
      </c>
      <c r="F294" s="2">
        <v>0.56572015354827299</v>
      </c>
      <c r="G294" s="2">
        <v>5.5724420899490201E-2</v>
      </c>
    </row>
    <row r="295" spans="1:7" x14ac:dyDescent="0.3">
      <c r="A295" s="1">
        <v>2024</v>
      </c>
      <c r="B295" s="1">
        <v>6</v>
      </c>
      <c r="C295" s="2"/>
      <c r="D295" s="2">
        <v>0.70801187239873498</v>
      </c>
      <c r="E295" s="2">
        <v>0.81858495386466301</v>
      </c>
      <c r="F295" s="2">
        <v>0.59743879093280705</v>
      </c>
      <c r="G295" s="2">
        <v>5.59997215203362E-2</v>
      </c>
    </row>
    <row r="296" spans="1:7" x14ac:dyDescent="0.3">
      <c r="A296" s="1">
        <v>2024</v>
      </c>
      <c r="B296" s="1">
        <v>7</v>
      </c>
      <c r="C296" s="2"/>
      <c r="D296" s="2">
        <v>0.73413271290264803</v>
      </c>
      <c r="E296" s="2">
        <v>0.84541643373067799</v>
      </c>
      <c r="F296" s="2">
        <v>0.62284899207461897</v>
      </c>
      <c r="G296" s="2">
        <v>5.6359624725089798E-2</v>
      </c>
    </row>
    <row r="297" spans="1:7" x14ac:dyDescent="0.3">
      <c r="A297" s="1">
        <v>2024</v>
      </c>
      <c r="B297" s="1">
        <v>8</v>
      </c>
      <c r="C297" s="2"/>
      <c r="D297" s="2">
        <v>0.73658722862896697</v>
      </c>
      <c r="E297" s="2">
        <v>0.84810045118394695</v>
      </c>
      <c r="F297" s="2">
        <v>0.625074006073988</v>
      </c>
      <c r="G297" s="2">
        <v>5.6475855842349501E-2</v>
      </c>
    </row>
    <row r="298" spans="1:7" x14ac:dyDescent="0.3">
      <c r="A298" s="1">
        <v>2024</v>
      </c>
      <c r="B298" s="1">
        <v>9</v>
      </c>
      <c r="C298" s="2"/>
      <c r="D298" s="2">
        <v>0.71229159402605402</v>
      </c>
      <c r="E298" s="2">
        <v>0.82348233631075096</v>
      </c>
      <c r="F298" s="2">
        <v>0.60110085174135697</v>
      </c>
      <c r="G298" s="2">
        <v>5.6312535754926701E-2</v>
      </c>
    </row>
    <row r="299" spans="1:7" x14ac:dyDescent="0.3">
      <c r="A299" s="1">
        <v>2024</v>
      </c>
      <c r="B299" s="1">
        <v>10</v>
      </c>
      <c r="C299" s="2"/>
      <c r="D299" s="2">
        <v>0.67346519982438602</v>
      </c>
      <c r="E299" s="2">
        <v>0.78450588199785098</v>
      </c>
      <c r="F299" s="2">
        <v>0.56242451765092105</v>
      </c>
      <c r="G299" s="2">
        <v>5.6236537832747999E-2</v>
      </c>
    </row>
    <row r="300" spans="1:7" x14ac:dyDescent="0.3">
      <c r="A300" s="1">
        <v>2024</v>
      </c>
      <c r="B300" s="1">
        <v>11</v>
      </c>
      <c r="C300" s="2"/>
      <c r="D300" s="2">
        <v>0.61760930183225005</v>
      </c>
      <c r="E300" s="2">
        <v>0.72934938897049495</v>
      </c>
      <c r="F300" s="2">
        <v>0.50586921469400503</v>
      </c>
      <c r="G300" s="2">
        <v>5.6590751378562003E-2</v>
      </c>
    </row>
    <row r="301" spans="1:7" x14ac:dyDescent="0.3">
      <c r="A301" s="1">
        <v>2024</v>
      </c>
      <c r="B301" s="1">
        <v>12</v>
      </c>
      <c r="C301" s="2"/>
      <c r="D301" s="2">
        <v>0.61203295563555904</v>
      </c>
      <c r="E301" s="2">
        <v>0.72436327377249599</v>
      </c>
      <c r="F301" s="2">
        <v>0.49970263749862298</v>
      </c>
      <c r="G301" s="2">
        <v>5.6889673784641298E-2</v>
      </c>
    </row>
    <row r="302" spans="1:7" x14ac:dyDescent="0.3">
      <c r="A302" s="1">
        <v>2025</v>
      </c>
      <c r="B302" s="1">
        <v>1</v>
      </c>
      <c r="C302" s="2"/>
      <c r="D302" s="2">
        <v>0.613961050209333</v>
      </c>
      <c r="E302" s="2">
        <v>0.72687572411880097</v>
      </c>
      <c r="F302" s="2">
        <v>0.50104637629986504</v>
      </c>
      <c r="G302" s="2">
        <v>5.7185620683260101E-2</v>
      </c>
    </row>
    <row r="303" spans="1:7" x14ac:dyDescent="0.3">
      <c r="A303" s="1">
        <v>2025</v>
      </c>
      <c r="B303" s="1">
        <v>2</v>
      </c>
      <c r="C303" s="2"/>
      <c r="D303" s="2">
        <v>0.60854751672186902</v>
      </c>
      <c r="E303" s="2">
        <v>0.72148967332229597</v>
      </c>
      <c r="F303" s="2">
        <v>0.49560536012144202</v>
      </c>
      <c r="G303" s="2">
        <v>5.7199539288221898E-2</v>
      </c>
    </row>
    <row r="304" spans="1:7" x14ac:dyDescent="0.3">
      <c r="A304" s="1">
        <v>2025</v>
      </c>
      <c r="B304" s="1">
        <v>3</v>
      </c>
      <c r="C304" s="2"/>
      <c r="D304" s="2">
        <v>0.61697229945691701</v>
      </c>
      <c r="E304" s="2">
        <v>0.72980729546575296</v>
      </c>
      <c r="F304" s="2">
        <v>0.50413730344808205</v>
      </c>
      <c r="G304" s="2">
        <v>5.7145267821717201E-2</v>
      </c>
    </row>
    <row r="305" spans="1:7" x14ac:dyDescent="0.3">
      <c r="A305" s="1">
        <v>2025</v>
      </c>
      <c r="B305" s="1">
        <v>4</v>
      </c>
      <c r="C305" s="2"/>
      <c r="D305" s="2">
        <v>0.63485726346177995</v>
      </c>
      <c r="E305" s="2">
        <v>0.74759361300004301</v>
      </c>
      <c r="F305" s="2">
        <v>0.52212091392351601</v>
      </c>
      <c r="G305" s="2">
        <v>5.7095308330603001E-2</v>
      </c>
    </row>
    <row r="306" spans="1:7" x14ac:dyDescent="0.3">
      <c r="A306" s="1">
        <v>2025</v>
      </c>
      <c r="B306" s="1">
        <v>5</v>
      </c>
      <c r="C306" s="2"/>
      <c r="D306" s="2">
        <v>0.68113965025125101</v>
      </c>
      <c r="E306" s="2">
        <v>0.793934086489406</v>
      </c>
      <c r="F306" s="2">
        <v>0.56834521401309701</v>
      </c>
      <c r="G306" s="2">
        <v>5.7124726331573901E-2</v>
      </c>
    </row>
    <row r="307" spans="1:7" x14ac:dyDescent="0.3">
      <c r="A307" s="1">
        <v>2025</v>
      </c>
      <c r="B307" s="1">
        <v>6</v>
      </c>
      <c r="C307" s="2"/>
      <c r="D307" s="2">
        <v>0.71341531285153403</v>
      </c>
      <c r="E307" s="2">
        <v>0.826758262492584</v>
      </c>
      <c r="F307" s="2">
        <v>0.60007236321048496</v>
      </c>
      <c r="G307" s="2">
        <v>5.7402520867143203E-2</v>
      </c>
    </row>
    <row r="308" spans="1:7" x14ac:dyDescent="0.3">
      <c r="A308" s="1">
        <v>2025</v>
      </c>
      <c r="B308" s="1">
        <v>7</v>
      </c>
      <c r="C308" s="2"/>
      <c r="D308" s="2">
        <v>0.73956531132653802</v>
      </c>
      <c r="E308" s="2">
        <v>0.85362712679460995</v>
      </c>
      <c r="F308" s="2">
        <v>0.62550349585846599</v>
      </c>
      <c r="G308" s="2">
        <v>5.7766590363896503E-2</v>
      </c>
    </row>
    <row r="309" spans="1:7" x14ac:dyDescent="0.3">
      <c r="A309" s="1">
        <v>2025</v>
      </c>
      <c r="B309" s="1">
        <v>8</v>
      </c>
      <c r="C309" s="2"/>
      <c r="D309" s="2">
        <v>0.74204213182876499</v>
      </c>
      <c r="E309" s="2">
        <v>0.85635079427057603</v>
      </c>
      <c r="F309" s="2">
        <v>0.62773346938695296</v>
      </c>
      <c r="G309" s="2">
        <v>5.7891605978947498E-2</v>
      </c>
    </row>
    <row r="310" spans="1:7" x14ac:dyDescent="0.3">
      <c r="A310" s="1">
        <v>2025</v>
      </c>
      <c r="B310" s="1">
        <v>9</v>
      </c>
      <c r="C310" s="2"/>
      <c r="D310" s="2">
        <v>0.71773409262027699</v>
      </c>
      <c r="E310" s="2">
        <v>0.83173624997806295</v>
      </c>
      <c r="F310" s="2">
        <v>0.60373193526249103</v>
      </c>
      <c r="G310" s="2">
        <v>5.7736376522352299E-2</v>
      </c>
    </row>
    <row r="311" spans="1:7" x14ac:dyDescent="0.3">
      <c r="A311" s="1">
        <v>2025</v>
      </c>
      <c r="B311" s="1">
        <v>10</v>
      </c>
      <c r="C311" s="2"/>
      <c r="D311" s="2">
        <v>0.67883685507549296</v>
      </c>
      <c r="E311" s="2">
        <v>0.79267437499722304</v>
      </c>
      <c r="F311" s="2">
        <v>0.56499933515376299</v>
      </c>
      <c r="G311" s="2">
        <v>5.7652995916071398E-2</v>
      </c>
    </row>
    <row r="312" spans="1:7" x14ac:dyDescent="0.3">
      <c r="A312" s="1">
        <v>2025</v>
      </c>
      <c r="B312" s="1">
        <v>11</v>
      </c>
      <c r="C312" s="2"/>
      <c r="D312" s="2">
        <v>0.62283945940761798</v>
      </c>
      <c r="E312" s="2">
        <v>0.73731068447149095</v>
      </c>
      <c r="F312" s="2">
        <v>0.50836823434374501</v>
      </c>
      <c r="G312" s="2">
        <v>5.7973935795973097E-2</v>
      </c>
    </row>
    <row r="313" spans="1:7" x14ac:dyDescent="0.3">
      <c r="A313" s="1">
        <v>2025</v>
      </c>
      <c r="B313" s="1">
        <v>12</v>
      </c>
      <c r="C313" s="2"/>
      <c r="D313" s="2">
        <v>0.61712388646122196</v>
      </c>
      <c r="E313" s="2">
        <v>0.73211958681738198</v>
      </c>
      <c r="F313" s="2">
        <v>0.50212818610506205</v>
      </c>
      <c r="G313" s="2">
        <v>5.8239556233813598E-2</v>
      </c>
    </row>
    <row r="314" spans="1:7" x14ac:dyDescent="0.3">
      <c r="A314" s="1">
        <v>2026</v>
      </c>
      <c r="B314" s="1">
        <v>1</v>
      </c>
      <c r="C314" s="2"/>
      <c r="D314" s="2">
        <v>0.61899015809859304</v>
      </c>
      <c r="E314" s="2">
        <v>0.73454258389674498</v>
      </c>
      <c r="F314" s="2">
        <v>0.50343773230044198</v>
      </c>
      <c r="G314" s="2">
        <v>5.85215097554257E-2</v>
      </c>
    </row>
    <row r="315" spans="1:7" x14ac:dyDescent="0.3">
      <c r="A315" s="1">
        <v>2026</v>
      </c>
      <c r="B315" s="1">
        <v>2</v>
      </c>
      <c r="C315" s="2"/>
      <c r="D315" s="2">
        <v>0.61365647609399698</v>
      </c>
      <c r="E315" s="2">
        <v>0.72929114134298001</v>
      </c>
      <c r="F315" s="2">
        <v>0.49802181084501501</v>
      </c>
      <c r="G315" s="2">
        <v>5.85631599137054E-2</v>
      </c>
    </row>
    <row r="316" spans="1:7" x14ac:dyDescent="0.3">
      <c r="A316" s="1">
        <v>2026</v>
      </c>
      <c r="B316" s="1">
        <v>3</v>
      </c>
      <c r="C316" s="2"/>
      <c r="D316" s="2">
        <v>0.622234662582549</v>
      </c>
      <c r="E316" s="2">
        <v>0.73785440833954996</v>
      </c>
      <c r="F316" s="2">
        <v>0.50661491682554705</v>
      </c>
      <c r="G316" s="2">
        <v>5.85556039390948E-2</v>
      </c>
    </row>
    <row r="317" spans="1:7" x14ac:dyDescent="0.3">
      <c r="A317" s="1">
        <v>2026</v>
      </c>
      <c r="B317" s="1">
        <v>4</v>
      </c>
      <c r="C317" s="2"/>
      <c r="D317" s="2">
        <v>0.64030907107860902</v>
      </c>
      <c r="E317" s="2">
        <v>0.75594245395016901</v>
      </c>
      <c r="F317" s="2">
        <v>0.52467568820705002</v>
      </c>
      <c r="G317" s="2">
        <v>5.85625104538402E-2</v>
      </c>
    </row>
    <row r="318" spans="1:7" x14ac:dyDescent="0.3">
      <c r="A318" s="1">
        <v>2026</v>
      </c>
      <c r="B318" s="1">
        <v>5</v>
      </c>
      <c r="C318" s="2"/>
      <c r="D318" s="2">
        <v>0.68673635123281795</v>
      </c>
      <c r="E318" s="2">
        <v>0.80251278348550203</v>
      </c>
      <c r="F318" s="2">
        <v>0.57095991898013398</v>
      </c>
      <c r="G318" s="2">
        <v>5.8634957792744198E-2</v>
      </c>
    </row>
    <row r="319" spans="1:7" x14ac:dyDescent="0.3">
      <c r="A319" s="1">
        <v>2026</v>
      </c>
      <c r="B319" s="1">
        <v>6</v>
      </c>
      <c r="C319" s="2"/>
      <c r="D319" s="2">
        <v>0.71910810799679603</v>
      </c>
      <c r="E319" s="2">
        <v>0.83548282225701698</v>
      </c>
      <c r="F319" s="2">
        <v>0.60273339373657497</v>
      </c>
      <c r="G319" s="2">
        <v>5.89379576311184E-2</v>
      </c>
    </row>
    <row r="320" spans="1:7" x14ac:dyDescent="0.3">
      <c r="A320" s="1">
        <v>2026</v>
      </c>
      <c r="B320" s="1">
        <v>7</v>
      </c>
      <c r="C320" s="2"/>
      <c r="D320" s="2">
        <v>0.74529776463008601</v>
      </c>
      <c r="E320" s="2">
        <v>0.86240570922758297</v>
      </c>
      <c r="F320" s="2">
        <v>0.62818982003258905</v>
      </c>
      <c r="G320" s="2">
        <v>5.93093020320642E-2</v>
      </c>
    </row>
    <row r="321" spans="1:7" x14ac:dyDescent="0.3">
      <c r="A321" s="1">
        <v>2026</v>
      </c>
      <c r="B321" s="1">
        <v>8</v>
      </c>
      <c r="C321" s="2"/>
      <c r="D321" s="2">
        <v>0.74777317541099997</v>
      </c>
      <c r="E321" s="2">
        <v>0.86513312069026505</v>
      </c>
      <c r="F321" s="2">
        <v>0.630413230131736</v>
      </c>
      <c r="G321" s="2">
        <v>5.9436927741819801E-2</v>
      </c>
    </row>
    <row r="322" spans="1:7" x14ac:dyDescent="0.3">
      <c r="A322" s="1">
        <v>2026</v>
      </c>
      <c r="B322" s="1">
        <v>9</v>
      </c>
      <c r="C322" s="2"/>
      <c r="D322" s="2">
        <v>0.72348971301927001</v>
      </c>
      <c r="E322" s="2">
        <v>0.84057908303460904</v>
      </c>
      <c r="F322" s="2">
        <v>0.60640034300393197</v>
      </c>
      <c r="G322" s="2">
        <v>5.9299894937548697E-2</v>
      </c>
    </row>
    <row r="323" spans="1:7" x14ac:dyDescent="0.3">
      <c r="A323" s="1">
        <v>2026</v>
      </c>
      <c r="B323" s="1">
        <v>10</v>
      </c>
      <c r="C323" s="2"/>
      <c r="D323" s="2">
        <v>0.68471922627911896</v>
      </c>
      <c r="E323" s="2">
        <v>0.80173551003663002</v>
      </c>
      <c r="F323" s="2">
        <v>0.56770294252160802</v>
      </c>
      <c r="G323" s="2">
        <v>5.9262880412575401E-2</v>
      </c>
    </row>
    <row r="324" spans="1:7" x14ac:dyDescent="0.3">
      <c r="A324" s="1">
        <v>2026</v>
      </c>
      <c r="B324" s="1">
        <v>11</v>
      </c>
      <c r="C324" s="2"/>
      <c r="D324" s="2">
        <v>0.62900085941813</v>
      </c>
      <c r="E324" s="2">
        <v>0.74681120969692305</v>
      </c>
      <c r="F324" s="2">
        <v>0.51119050913933595</v>
      </c>
      <c r="G324" s="2">
        <v>5.9665035290334997E-2</v>
      </c>
    </row>
    <row r="325" spans="1:7" x14ac:dyDescent="0.3">
      <c r="A325" s="1">
        <v>2026</v>
      </c>
      <c r="B325" s="1">
        <v>12</v>
      </c>
      <c r="C325" s="2"/>
      <c r="D325" s="2">
        <v>0.62359400246820496</v>
      </c>
      <c r="E325" s="2">
        <v>0.74210565026296205</v>
      </c>
      <c r="F325" s="2">
        <v>0.50508235467344698</v>
      </c>
      <c r="G325" s="2">
        <v>6.0020207318429199E-2</v>
      </c>
    </row>
    <row r="326" spans="1:7" x14ac:dyDescent="0.3">
      <c r="A326" s="1">
        <v>2027</v>
      </c>
      <c r="B326" s="1">
        <v>1</v>
      </c>
      <c r="C326" s="2"/>
      <c r="D326" s="2">
        <v>0.62567388379258304</v>
      </c>
      <c r="E326" s="2">
        <v>0.74486528504696303</v>
      </c>
      <c r="F326" s="2">
        <v>0.50648248253820205</v>
      </c>
      <c r="G326" s="2">
        <v>6.03644683622271E-2</v>
      </c>
    </row>
    <row r="327" spans="1:7" x14ac:dyDescent="0.3">
      <c r="A327" s="1">
        <v>2027</v>
      </c>
      <c r="B327" s="1">
        <v>2</v>
      </c>
      <c r="C327" s="2"/>
      <c r="D327" s="2">
        <v>0.62034266142757299</v>
      </c>
      <c r="E327" s="2">
        <v>0.73963443902913495</v>
      </c>
      <c r="F327" s="2">
        <v>0.50105088382601004</v>
      </c>
      <c r="G327" s="2">
        <v>6.0415303949106498E-2</v>
      </c>
    </row>
    <row r="328" spans="1:7" x14ac:dyDescent="0.3">
      <c r="A328" s="1">
        <v>2027</v>
      </c>
      <c r="B328" s="1">
        <v>3</v>
      </c>
      <c r="C328" s="2"/>
      <c r="D328" s="2">
        <v>0.628795908885872</v>
      </c>
      <c r="E328" s="2">
        <v>0.74801828310174301</v>
      </c>
      <c r="F328" s="2">
        <v>0.50957353466999999</v>
      </c>
      <c r="G328" s="2">
        <v>6.0380154614207503E-2</v>
      </c>
    </row>
    <row r="329" spans="1:7" x14ac:dyDescent="0.3">
      <c r="A329" s="1">
        <v>2027</v>
      </c>
      <c r="B329" s="1">
        <v>4</v>
      </c>
      <c r="C329" s="2"/>
      <c r="D329" s="2">
        <v>0.64669185033465704</v>
      </c>
      <c r="E329" s="2">
        <v>0.76584340612310497</v>
      </c>
      <c r="F329" s="2">
        <v>0.52754029454620999</v>
      </c>
      <c r="G329" s="2">
        <v>6.0344288631622299E-2</v>
      </c>
    </row>
    <row r="330" spans="1:7" x14ac:dyDescent="0.3">
      <c r="A330" s="1">
        <v>2027</v>
      </c>
      <c r="B330" s="1">
        <v>5</v>
      </c>
      <c r="C330" s="2"/>
      <c r="D330" s="2">
        <v>0.69298458597872603</v>
      </c>
      <c r="E330" s="2">
        <v>0.81221348171084395</v>
      </c>
      <c r="F330" s="2">
        <v>0.573755690246609</v>
      </c>
      <c r="G330" s="2">
        <v>6.0383457435191003E-2</v>
      </c>
    </row>
    <row r="331" spans="1:7" x14ac:dyDescent="0.3">
      <c r="A331" s="1">
        <v>2027</v>
      </c>
      <c r="B331" s="1">
        <v>6</v>
      </c>
      <c r="C331" s="2"/>
      <c r="D331" s="2">
        <v>0.725251742325697</v>
      </c>
      <c r="E331" s="2">
        <v>0.84501902607832702</v>
      </c>
      <c r="F331" s="2">
        <v>0.60548445857306699</v>
      </c>
      <c r="G331" s="2">
        <v>6.0656123972280297E-2</v>
      </c>
    </row>
    <row r="332" spans="1:7" x14ac:dyDescent="0.3">
      <c r="A332" s="1">
        <v>2027</v>
      </c>
      <c r="B332" s="1">
        <v>7</v>
      </c>
      <c r="C332" s="2"/>
      <c r="D332" s="2">
        <v>0.75134695496659798</v>
      </c>
      <c r="E332" s="2">
        <v>0.87178734532903301</v>
      </c>
      <c r="F332" s="2">
        <v>0.63090656460416294</v>
      </c>
      <c r="G332" s="2">
        <v>6.0997018719924301E-2</v>
      </c>
    </row>
    <row r="333" spans="1:7" x14ac:dyDescent="0.3">
      <c r="A333" s="1">
        <v>2027</v>
      </c>
      <c r="B333" s="1">
        <v>8</v>
      </c>
      <c r="C333" s="2"/>
      <c r="D333" s="2">
        <v>0.75370891790990702</v>
      </c>
      <c r="E333" s="2">
        <v>0.87434329537123001</v>
      </c>
      <c r="F333" s="2">
        <v>0.63307454044858502</v>
      </c>
      <c r="G333" s="2">
        <v>6.1095263458808502E-2</v>
      </c>
    </row>
    <row r="334" spans="1:7" x14ac:dyDescent="0.3">
      <c r="A334" s="1">
        <v>2027</v>
      </c>
      <c r="B334" s="1">
        <v>9</v>
      </c>
      <c r="C334" s="2"/>
      <c r="D334" s="2">
        <v>0.72929139391387499</v>
      </c>
      <c r="E334" s="2">
        <v>0.84960233450094502</v>
      </c>
      <c r="F334" s="2">
        <v>0.60898045332680495</v>
      </c>
      <c r="G334" s="2">
        <v>6.0931458899440002E-2</v>
      </c>
    </row>
    <row r="335" spans="1:7" x14ac:dyDescent="0.3">
      <c r="A335" s="1">
        <v>2027</v>
      </c>
      <c r="B335" s="1">
        <v>10</v>
      </c>
      <c r="C335" s="2"/>
      <c r="D335" s="2">
        <v>0.69037150396667402</v>
      </c>
      <c r="E335" s="2">
        <v>0.810547777668986</v>
      </c>
      <c r="F335" s="2">
        <v>0.57019523026436303</v>
      </c>
      <c r="G335" s="2">
        <v>6.08632568746389E-2</v>
      </c>
    </row>
    <row r="336" spans="1:7" x14ac:dyDescent="0.3">
      <c r="A336" s="1">
        <v>2027</v>
      </c>
      <c r="B336" s="1">
        <v>11</v>
      </c>
      <c r="C336" s="2"/>
      <c r="D336" s="2">
        <v>0.63448481761210096</v>
      </c>
      <c r="E336" s="2">
        <v>0.75536951162505295</v>
      </c>
      <c r="F336" s="2">
        <v>0.51360012359914897</v>
      </c>
      <c r="G336" s="2">
        <v>6.1222036241092702E-2</v>
      </c>
    </row>
    <row r="337" spans="1:7" x14ac:dyDescent="0.3">
      <c r="A337" s="1">
        <v>2027</v>
      </c>
      <c r="B337" s="1">
        <v>12</v>
      </c>
      <c r="C337" s="2"/>
      <c r="D337" s="2">
        <v>0.62893175252266198</v>
      </c>
      <c r="E337" s="2">
        <v>0.750444082390055</v>
      </c>
      <c r="F337" s="2">
        <v>0.50741942265526996</v>
      </c>
      <c r="G337" s="2">
        <v>6.1539902331093098E-2</v>
      </c>
    </row>
    <row r="338" spans="1:7" x14ac:dyDescent="0.3">
      <c r="A338" s="1">
        <v>2028</v>
      </c>
      <c r="B338" s="1">
        <v>1</v>
      </c>
      <c r="C338" s="2"/>
      <c r="D338" s="2">
        <v>0.63091534073439004</v>
      </c>
      <c r="E338" s="2">
        <v>0.75305891475071896</v>
      </c>
      <c r="F338" s="2">
        <v>0.50877176671806101</v>
      </c>
      <c r="G338" s="2">
        <v>6.1859595841332E-2</v>
      </c>
    </row>
    <row r="339" spans="1:7" x14ac:dyDescent="0.3">
      <c r="A339" s="1">
        <v>2028</v>
      </c>
      <c r="B339" s="1">
        <v>2</v>
      </c>
      <c r="C339" s="2"/>
      <c r="D339" s="2">
        <v>0.62556751715720604</v>
      </c>
      <c r="E339" s="2">
        <v>0.74781434566638205</v>
      </c>
      <c r="F339" s="2">
        <v>0.50332068864803003</v>
      </c>
      <c r="G339" s="2">
        <v>6.1911889064678101E-2</v>
      </c>
    </row>
    <row r="340" spans="1:7" x14ac:dyDescent="0.3">
      <c r="A340" s="1">
        <v>2028</v>
      </c>
      <c r="B340" s="1">
        <v>3</v>
      </c>
      <c r="C340" s="2"/>
      <c r="D340" s="2">
        <v>0.63405911647936797</v>
      </c>
      <c r="E340" s="2">
        <v>0.75626807363971005</v>
      </c>
      <c r="F340" s="2">
        <v>0.511850159319027</v>
      </c>
      <c r="G340" s="2">
        <v>6.1892709125399702E-2</v>
      </c>
    </row>
    <row r="341" spans="1:7" x14ac:dyDescent="0.3">
      <c r="A341" s="1">
        <v>2028</v>
      </c>
      <c r="B341" s="1">
        <v>4</v>
      </c>
      <c r="C341" s="2"/>
      <c r="D341" s="2">
        <v>0.65199196682501104</v>
      </c>
      <c r="E341" s="2">
        <v>0.77416056410380696</v>
      </c>
      <c r="F341" s="2">
        <v>0.52982336954621501</v>
      </c>
      <c r="G341" s="2">
        <v>6.1872268869080899E-2</v>
      </c>
    </row>
    <row r="342" spans="1:7" x14ac:dyDescent="0.3">
      <c r="A342" s="1">
        <v>2028</v>
      </c>
      <c r="B342" s="1">
        <v>5</v>
      </c>
      <c r="C342" s="2"/>
      <c r="D342" s="2">
        <v>0.69829784570397002</v>
      </c>
      <c r="E342" s="2">
        <v>0.82055700899046502</v>
      </c>
      <c r="F342" s="2">
        <v>0.57603868241747502</v>
      </c>
      <c r="G342" s="2">
        <v>6.19181360109122E-2</v>
      </c>
    </row>
    <row r="343" spans="1:7" x14ac:dyDescent="0.3">
      <c r="A343" s="1">
        <v>2028</v>
      </c>
      <c r="B343" s="1">
        <v>6</v>
      </c>
      <c r="C343" s="2"/>
      <c r="D343" s="2">
        <v>0.73056499149126697</v>
      </c>
      <c r="E343" s="2">
        <v>0.85335955375764405</v>
      </c>
      <c r="F343" s="2">
        <v>0.607770429224891</v>
      </c>
      <c r="G343" s="2">
        <v>6.2189288748795299E-2</v>
      </c>
    </row>
    <row r="344" spans="1:7" x14ac:dyDescent="0.3">
      <c r="A344" s="1">
        <v>2028</v>
      </c>
      <c r="B344" s="1">
        <v>7</v>
      </c>
      <c r="C344" s="2"/>
      <c r="D344" s="2">
        <v>0.75666694615212804</v>
      </c>
      <c r="E344" s="2">
        <v>0.88013058509921704</v>
      </c>
      <c r="F344" s="2">
        <v>0.63320330720503804</v>
      </c>
      <c r="G344" s="2">
        <v>6.2528142539419199E-2</v>
      </c>
    </row>
    <row r="345" spans="1:7" x14ac:dyDescent="0.3">
      <c r="A345" s="1">
        <v>2028</v>
      </c>
      <c r="B345" s="1">
        <v>8</v>
      </c>
      <c r="C345" s="2"/>
      <c r="D345" s="2">
        <v>0.75905434834402497</v>
      </c>
      <c r="E345" s="2">
        <v>0.88272938830283099</v>
      </c>
      <c r="F345" s="2">
        <v>0.63537930838521905</v>
      </c>
      <c r="G345" s="2">
        <v>6.2635206552000597E-2</v>
      </c>
    </row>
    <row r="346" spans="1:7" x14ac:dyDescent="0.3">
      <c r="A346" s="1">
        <v>2028</v>
      </c>
      <c r="B346" s="1">
        <v>9</v>
      </c>
      <c r="C346" s="2"/>
      <c r="D346" s="2">
        <v>0.734656133461975</v>
      </c>
      <c r="E346" s="2">
        <v>0.85803652693003496</v>
      </c>
      <c r="F346" s="2">
        <v>0.61127573999391605</v>
      </c>
      <c r="G346" s="2">
        <v>6.2485982878299998E-2</v>
      </c>
    </row>
    <row r="347" spans="1:7" x14ac:dyDescent="0.3">
      <c r="A347" s="1">
        <v>2028</v>
      </c>
      <c r="B347" s="1">
        <v>10</v>
      </c>
      <c r="C347" s="2"/>
      <c r="D347" s="2">
        <v>0.69571716998924304</v>
      </c>
      <c r="E347" s="2">
        <v>0.81896992883252595</v>
      </c>
      <c r="F347" s="2">
        <v>0.57246441114596003</v>
      </c>
      <c r="G347" s="2">
        <v>6.2421342340574899E-2</v>
      </c>
    </row>
    <row r="348" spans="1:7" x14ac:dyDescent="0.3">
      <c r="A348" s="1">
        <v>2028</v>
      </c>
      <c r="B348" s="1">
        <v>11</v>
      </c>
      <c r="C348" s="2"/>
      <c r="D348" s="2">
        <v>0.63975243725286601</v>
      </c>
      <c r="E348" s="2">
        <v>0.76367402787540195</v>
      </c>
      <c r="F348" s="2">
        <v>0.51583084663032996</v>
      </c>
      <c r="G348" s="2">
        <v>6.27600721008892E-2</v>
      </c>
    </row>
    <row r="349" spans="1:7" x14ac:dyDescent="0.3">
      <c r="A349" s="1">
        <v>2028</v>
      </c>
      <c r="B349" s="1">
        <v>12</v>
      </c>
      <c r="C349" s="2"/>
      <c r="D349" s="2">
        <v>0.63409919537363202</v>
      </c>
      <c r="E349" s="2">
        <v>0.75859606811036195</v>
      </c>
      <c r="F349" s="2">
        <v>0.50960232263690197</v>
      </c>
      <c r="G349" s="2">
        <v>6.3051423646521998E-2</v>
      </c>
    </row>
    <row r="350" spans="1:7" x14ac:dyDescent="0.3">
      <c r="A350" s="1">
        <v>2029</v>
      </c>
      <c r="B350" s="1">
        <v>1</v>
      </c>
      <c r="C350" s="2"/>
      <c r="D350" s="2">
        <v>0.63599959132731598</v>
      </c>
      <c r="E350" s="2">
        <v>0.76108315979241903</v>
      </c>
      <c r="F350" s="2">
        <v>0.51091602286221205</v>
      </c>
      <c r="G350" s="2">
        <v>6.3348555615446805E-2</v>
      </c>
    </row>
    <row r="351" spans="1:7" x14ac:dyDescent="0.3">
      <c r="A351" s="1">
        <v>2029</v>
      </c>
      <c r="B351" s="1">
        <v>2</v>
      </c>
      <c r="C351" s="2"/>
      <c r="D351" s="2">
        <v>0.63062041419605996</v>
      </c>
      <c r="E351" s="2">
        <v>0.75579997383527597</v>
      </c>
      <c r="F351" s="2">
        <v>0.50544085455684495</v>
      </c>
      <c r="G351" s="2">
        <v>6.3397170332043701E-2</v>
      </c>
    </row>
    <row r="352" spans="1:7" x14ac:dyDescent="0.3">
      <c r="A352" s="1">
        <v>2029</v>
      </c>
      <c r="B352" s="1">
        <v>3</v>
      </c>
      <c r="C352" s="2"/>
      <c r="D352" s="2">
        <v>0.63909379445263603</v>
      </c>
      <c r="E352" s="2">
        <v>0.76423405275406597</v>
      </c>
      <c r="F352" s="2">
        <v>0.51395353615120598</v>
      </c>
      <c r="G352" s="2">
        <v>6.3377266175062702E-2</v>
      </c>
    </row>
    <row r="353" spans="1:7" x14ac:dyDescent="0.3">
      <c r="A353" s="1">
        <v>2029</v>
      </c>
      <c r="B353" s="1">
        <v>4</v>
      </c>
      <c r="C353" s="2"/>
      <c r="D353" s="2">
        <v>0.65699995947646195</v>
      </c>
      <c r="E353" s="2">
        <v>0.78209299150937694</v>
      </c>
      <c r="F353" s="2">
        <v>0.53190692744354795</v>
      </c>
      <c r="G353" s="2">
        <v>6.3353348438030796E-2</v>
      </c>
    </row>
    <row r="354" spans="1:7" x14ac:dyDescent="0.3">
      <c r="A354" s="1">
        <v>2029</v>
      </c>
      <c r="B354" s="1">
        <v>5</v>
      </c>
      <c r="C354" s="2"/>
      <c r="D354" s="2">
        <v>0.70323406017523404</v>
      </c>
      <c r="E354" s="2">
        <v>0.82838038636713396</v>
      </c>
      <c r="F354" s="2">
        <v>0.57808773398333302</v>
      </c>
      <c r="G354" s="2">
        <v>6.3380339257335896E-2</v>
      </c>
    </row>
    <row r="355" spans="1:7" x14ac:dyDescent="0.3">
      <c r="A355" s="1">
        <v>2029</v>
      </c>
      <c r="B355" s="1">
        <v>6</v>
      </c>
      <c r="C355" s="2"/>
      <c r="D355" s="2">
        <v>0.73541461663816698</v>
      </c>
      <c r="E355" s="2">
        <v>0.86104223288654302</v>
      </c>
      <c r="F355" s="2">
        <v>0.60978700038978995</v>
      </c>
      <c r="G355" s="2">
        <v>6.36240885385881E-2</v>
      </c>
    </row>
    <row r="356" spans="1:7" x14ac:dyDescent="0.3">
      <c r="A356" s="1">
        <v>2029</v>
      </c>
      <c r="B356" s="1">
        <v>7</v>
      </c>
      <c r="C356" s="2"/>
      <c r="D356" s="2">
        <v>0.76146943011311696</v>
      </c>
      <c r="E356" s="2">
        <v>0.88773118069870205</v>
      </c>
      <c r="F356" s="2">
        <v>0.63520767952753299</v>
      </c>
      <c r="G356" s="2">
        <v>6.3945245784269897E-2</v>
      </c>
    </row>
    <row r="357" spans="1:7" x14ac:dyDescent="0.3">
      <c r="A357" s="1">
        <v>2029</v>
      </c>
      <c r="B357" s="1">
        <v>8</v>
      </c>
      <c r="C357" s="2"/>
      <c r="D357" s="2">
        <v>0.76387640867736994</v>
      </c>
      <c r="E357" s="2">
        <v>0.89036369594726095</v>
      </c>
      <c r="F357" s="2">
        <v>0.63738912140747905</v>
      </c>
      <c r="G357" s="2">
        <v>6.4059468806241901E-2</v>
      </c>
    </row>
    <row r="358" spans="1:7" x14ac:dyDescent="0.3">
      <c r="A358" s="1">
        <v>2029</v>
      </c>
      <c r="B358" s="1">
        <v>9</v>
      </c>
      <c r="C358" s="2"/>
      <c r="D358" s="2">
        <v>0.73951795902680095</v>
      </c>
      <c r="E358" s="2">
        <v>0.86574973077057904</v>
      </c>
      <c r="F358" s="2">
        <v>0.61328618728302398</v>
      </c>
      <c r="G358" s="2">
        <v>6.3930063004063106E-2</v>
      </c>
    </row>
    <row r="359" spans="1:7" x14ac:dyDescent="0.3">
      <c r="A359" s="1">
        <v>2029</v>
      </c>
      <c r="B359" s="1">
        <v>10</v>
      </c>
      <c r="C359" s="2"/>
      <c r="D359" s="2">
        <v>0.70057184476826595</v>
      </c>
      <c r="E359" s="2">
        <v>0.82668721388634903</v>
      </c>
      <c r="F359" s="2">
        <v>0.57445647565018398</v>
      </c>
      <c r="G359" s="2">
        <v>6.3871110910689796E-2</v>
      </c>
    </row>
    <row r="360" spans="1:7" x14ac:dyDescent="0.3">
      <c r="A360" s="1">
        <v>2029</v>
      </c>
      <c r="B360" s="1">
        <v>11</v>
      </c>
      <c r="C360" s="2"/>
      <c r="D360" s="2">
        <v>0.64451062004757098</v>
      </c>
      <c r="E360" s="2">
        <v>0.77124104259272896</v>
      </c>
      <c r="F360" s="2">
        <v>0.517780197502412</v>
      </c>
      <c r="G360" s="2">
        <v>6.4182604632125106E-2</v>
      </c>
    </row>
    <row r="361" spans="1:7" x14ac:dyDescent="0.3">
      <c r="A361" s="1">
        <v>2029</v>
      </c>
      <c r="B361" s="1">
        <v>12</v>
      </c>
      <c r="C361" s="2"/>
      <c r="D361" s="2">
        <v>0.63872980434606297</v>
      </c>
      <c r="E361" s="2">
        <v>0.76596312558150803</v>
      </c>
      <c r="F361" s="2">
        <v>0.51149648311061702</v>
      </c>
      <c r="G361" s="2">
        <v>6.4437297602924604E-2</v>
      </c>
    </row>
    <row r="362" spans="1:7" x14ac:dyDescent="0.3">
      <c r="A362" s="1">
        <v>2030</v>
      </c>
      <c r="B362" s="1">
        <v>1</v>
      </c>
      <c r="C362" s="2"/>
      <c r="D362" s="2">
        <v>0.64054048796053997</v>
      </c>
      <c r="E362" s="2">
        <v>0.76830915695613899</v>
      </c>
      <c r="F362" s="2">
        <v>0.51277181896494095</v>
      </c>
      <c r="G362" s="2">
        <v>6.47084244005834E-2</v>
      </c>
    </row>
    <row r="363" spans="1:7" x14ac:dyDescent="0.3">
      <c r="A363" s="1">
        <v>2030</v>
      </c>
      <c r="B363" s="1">
        <v>2</v>
      </c>
      <c r="C363" s="2"/>
      <c r="D363" s="2">
        <v>0.63517271108832896</v>
      </c>
      <c r="E363" s="2">
        <v>0.76305330141644601</v>
      </c>
      <c r="F363" s="2">
        <v>0.50729212076021102</v>
      </c>
      <c r="G363" s="2">
        <v>6.4765106943659403E-2</v>
      </c>
    </row>
    <row r="364" spans="1:7" x14ac:dyDescent="0.3">
      <c r="A364" s="1">
        <v>2030</v>
      </c>
      <c r="B364" s="1">
        <v>3</v>
      </c>
      <c r="C364" s="2"/>
      <c r="D364" s="2">
        <v>0.64372626190541504</v>
      </c>
      <c r="E364" s="2">
        <v>0.77162354156875501</v>
      </c>
      <c r="F364" s="2">
        <v>0.51582898224207396</v>
      </c>
      <c r="G364" s="2">
        <v>6.4773559255129995E-2</v>
      </c>
    </row>
    <row r="365" spans="1:7" x14ac:dyDescent="0.3">
      <c r="A365" s="1">
        <v>2030</v>
      </c>
      <c r="B365" s="1">
        <v>4</v>
      </c>
      <c r="C365" s="2"/>
      <c r="D365" s="2">
        <v>0.66176078447809505</v>
      </c>
      <c r="E365" s="2">
        <v>0.78969573505070001</v>
      </c>
      <c r="F365" s="2">
        <v>0.53382583390548899</v>
      </c>
      <c r="G365" s="2">
        <v>6.47926376818167E-2</v>
      </c>
    </row>
    <row r="366" spans="1:7" x14ac:dyDescent="0.3">
      <c r="A366" s="1">
        <v>2030</v>
      </c>
      <c r="B366" s="1">
        <v>5</v>
      </c>
      <c r="C366" s="2"/>
      <c r="D366" s="2">
        <v>0.70812365212736295</v>
      </c>
      <c r="E366" s="2">
        <v>0.83619345947489399</v>
      </c>
      <c r="F366" s="2">
        <v>0.58005384477983302</v>
      </c>
      <c r="G366" s="2">
        <v>6.4860935876465797E-2</v>
      </c>
    </row>
    <row r="367" spans="1:7" x14ac:dyDescent="0.3">
      <c r="A367" s="1">
        <v>2030</v>
      </c>
      <c r="B367" s="1">
        <v>6</v>
      </c>
      <c r="C367" s="2"/>
      <c r="D367" s="2">
        <v>0.74041354029475803</v>
      </c>
      <c r="E367" s="2">
        <v>0.86902647247416698</v>
      </c>
      <c r="F367" s="2">
        <v>0.61180060811534998</v>
      </c>
      <c r="G367" s="2">
        <v>6.5136001371003296E-2</v>
      </c>
    </row>
    <row r="368" spans="1:7" x14ac:dyDescent="0.3">
      <c r="A368" s="1">
        <v>2030</v>
      </c>
      <c r="B368" s="1">
        <v>7</v>
      </c>
      <c r="C368" s="2"/>
      <c r="D368" s="2">
        <v>0.76652626884296104</v>
      </c>
      <c r="E368" s="2">
        <v>0.89580020849534503</v>
      </c>
      <c r="F368" s="2">
        <v>0.63725232919057695</v>
      </c>
      <c r="G368" s="2">
        <v>6.5470768512506106E-2</v>
      </c>
    </row>
    <row r="369" spans="1:7" x14ac:dyDescent="0.3">
      <c r="A369" s="1">
        <v>2030</v>
      </c>
      <c r="B369" s="1">
        <v>8</v>
      </c>
      <c r="C369" s="2"/>
      <c r="D369" s="2">
        <v>0.76893073006983703</v>
      </c>
      <c r="E369" s="2">
        <v>0.89843143924473701</v>
      </c>
      <c r="F369" s="2">
        <v>0.63943002089493794</v>
      </c>
      <c r="G369" s="2">
        <v>6.5585615905214903E-2</v>
      </c>
    </row>
    <row r="370" spans="1:7" x14ac:dyDescent="0.3">
      <c r="A370" s="1">
        <v>2030</v>
      </c>
      <c r="B370" s="1">
        <v>9</v>
      </c>
      <c r="C370" s="2"/>
      <c r="D370" s="2">
        <v>0.74454511563528603</v>
      </c>
      <c r="E370" s="2">
        <v>0.87379007019669197</v>
      </c>
      <c r="F370" s="2">
        <v>0.61530016107388097</v>
      </c>
      <c r="G370" s="2">
        <v>6.5456089017266197E-2</v>
      </c>
    </row>
    <row r="371" spans="1:7" x14ac:dyDescent="0.3">
      <c r="A371" s="1">
        <v>2030</v>
      </c>
      <c r="B371" s="1">
        <v>10</v>
      </c>
      <c r="C371" s="2"/>
      <c r="D371" s="2">
        <v>0.70559777042645999</v>
      </c>
      <c r="E371" s="2">
        <v>0.83474083179504799</v>
      </c>
      <c r="F371" s="2">
        <v>0.576454709057871</v>
      </c>
      <c r="G371" s="2">
        <v>6.5404485224128298E-2</v>
      </c>
    </row>
    <row r="372" spans="1:7" x14ac:dyDescent="0.3">
      <c r="A372" s="1">
        <v>2030</v>
      </c>
      <c r="B372" s="1">
        <v>11</v>
      </c>
      <c r="C372" s="2"/>
      <c r="D372" s="2">
        <v>0.64959623765983698</v>
      </c>
      <c r="E372" s="2">
        <v>0.77939292930506698</v>
      </c>
      <c r="F372" s="2">
        <v>0.51979954601460598</v>
      </c>
      <c r="G372" s="2">
        <v>6.57355161855879E-2</v>
      </c>
    </row>
    <row r="373" spans="1:7" x14ac:dyDescent="0.3">
      <c r="A373" s="1">
        <v>2030</v>
      </c>
      <c r="B373" s="1">
        <v>12</v>
      </c>
      <c r="C373" s="2"/>
      <c r="D373" s="2">
        <v>0.64391037757653602</v>
      </c>
      <c r="E373" s="2">
        <v>0.77426984921607001</v>
      </c>
      <c r="F373" s="2">
        <v>0.51355090593700303</v>
      </c>
      <c r="G373" s="2">
        <v>6.6020536034364405E-2</v>
      </c>
    </row>
    <row r="374" spans="1:7" x14ac:dyDescent="0.3">
      <c r="A374" s="1">
        <v>2031</v>
      </c>
      <c r="B374" s="1">
        <v>1</v>
      </c>
      <c r="C374" s="2"/>
      <c r="D374" s="2">
        <v>0.64582090839039097</v>
      </c>
      <c r="E374" s="2">
        <v>0.77677759942911795</v>
      </c>
      <c r="F374" s="2">
        <v>0.51486421735166399</v>
      </c>
      <c r="G374" s="2">
        <v>6.6322997714892903E-2</v>
      </c>
    </row>
    <row r="375" spans="1:7" x14ac:dyDescent="0.3">
      <c r="A375" s="1">
        <v>2031</v>
      </c>
      <c r="B375" s="1">
        <v>2</v>
      </c>
      <c r="C375" s="2"/>
      <c r="D375" s="2">
        <v>0.64052482874197503</v>
      </c>
      <c r="E375" s="2">
        <v>0.77164752598560504</v>
      </c>
      <c r="F375" s="2">
        <v>0.50940213149834501</v>
      </c>
      <c r="G375" s="2">
        <v>6.6407071533963399E-2</v>
      </c>
    </row>
    <row r="376" spans="1:7" x14ac:dyDescent="0.3">
      <c r="A376" s="1">
        <v>2031</v>
      </c>
      <c r="B376" s="1">
        <v>3</v>
      </c>
      <c r="C376" s="2"/>
      <c r="D376" s="2">
        <v>0.64911770425334503</v>
      </c>
      <c r="E376" s="2">
        <v>0.78029105213680405</v>
      </c>
      <c r="F376" s="2">
        <v>0.51794435636988501</v>
      </c>
      <c r="G376" s="2">
        <v>6.6432723543364297E-2</v>
      </c>
    </row>
    <row r="377" spans="1:7" x14ac:dyDescent="0.3">
      <c r="A377" s="1">
        <v>2031</v>
      </c>
      <c r="B377" s="1">
        <v>4</v>
      </c>
      <c r="C377" s="2"/>
      <c r="D377" s="2">
        <v>0.66717311579682204</v>
      </c>
      <c r="E377" s="2">
        <v>0.79840702465192703</v>
      </c>
      <c r="F377" s="2">
        <v>0.53593920694171704</v>
      </c>
      <c r="G377" s="2">
        <v>6.6463394638916595E-2</v>
      </c>
    </row>
    <row r="378" spans="1:7" x14ac:dyDescent="0.3">
      <c r="A378" s="1">
        <v>2031</v>
      </c>
      <c r="B378" s="1">
        <v>5</v>
      </c>
      <c r="C378" s="2"/>
      <c r="D378" s="2">
        <v>0.71354010966483306</v>
      </c>
      <c r="E378" s="2">
        <v>0.84491716478013101</v>
      </c>
      <c r="F378" s="2">
        <v>0.58216305454953499</v>
      </c>
      <c r="G378" s="2">
        <v>6.6535891042211401E-2</v>
      </c>
    </row>
    <row r="379" spans="1:7" x14ac:dyDescent="0.3">
      <c r="A379" s="1">
        <v>2031</v>
      </c>
      <c r="B379" s="1">
        <v>6</v>
      </c>
      <c r="C379" s="2"/>
      <c r="D379" s="2">
        <v>0.74582953383684203</v>
      </c>
      <c r="E379" s="2">
        <v>0.87774622387539303</v>
      </c>
      <c r="F379" s="2">
        <v>0.61391284379829003</v>
      </c>
      <c r="G379" s="2">
        <v>6.6809189073017805E-2</v>
      </c>
    </row>
    <row r="380" spans="1:7" x14ac:dyDescent="0.3">
      <c r="A380" s="1">
        <v>2031</v>
      </c>
      <c r="B380" s="1">
        <v>7</v>
      </c>
      <c r="C380" s="2"/>
      <c r="D380" s="2">
        <v>0.77194978952167104</v>
      </c>
      <c r="E380" s="2">
        <v>0.90452428587631295</v>
      </c>
      <c r="F380" s="2">
        <v>0.63937529316703001</v>
      </c>
      <c r="G380" s="2">
        <v>6.7142334989066896E-2</v>
      </c>
    </row>
    <row r="381" spans="1:7" x14ac:dyDescent="0.3">
      <c r="A381" s="1">
        <v>2031</v>
      </c>
      <c r="B381" s="1">
        <v>8</v>
      </c>
      <c r="C381" s="2"/>
      <c r="D381" s="2">
        <v>0.77438377567612604</v>
      </c>
      <c r="E381" s="2">
        <v>0.90720586805348402</v>
      </c>
      <c r="F381" s="2">
        <v>0.64156168329876795</v>
      </c>
      <c r="G381" s="2">
        <v>6.7267729959867004E-2</v>
      </c>
    </row>
    <row r="382" spans="1:7" x14ac:dyDescent="0.3">
      <c r="A382" s="1">
        <v>2031</v>
      </c>
      <c r="B382" s="1">
        <v>9</v>
      </c>
      <c r="C382" s="2"/>
      <c r="D382" s="2">
        <v>0.75006523353422805</v>
      </c>
      <c r="E382" s="2">
        <v>0.88268948911798095</v>
      </c>
      <c r="F382" s="2">
        <v>0.61744097795047603</v>
      </c>
      <c r="G382" s="2">
        <v>6.7167535543635706E-2</v>
      </c>
    </row>
    <row r="383" spans="1:7" x14ac:dyDescent="0.3">
      <c r="A383" s="1">
        <v>2031</v>
      </c>
      <c r="B383" s="1">
        <v>10</v>
      </c>
      <c r="C383" s="2"/>
      <c r="D383" s="2">
        <v>0.71123360027086902</v>
      </c>
      <c r="E383" s="2">
        <v>0.84384386135531897</v>
      </c>
      <c r="F383" s="2">
        <v>0.57862333918641995</v>
      </c>
      <c r="G383" s="2">
        <v>6.7160448031436296E-2</v>
      </c>
    </row>
    <row r="384" spans="1:7" x14ac:dyDescent="0.3">
      <c r="A384" s="1">
        <v>2031</v>
      </c>
      <c r="B384" s="1">
        <v>11</v>
      </c>
      <c r="C384" s="2"/>
      <c r="D384" s="2">
        <v>0.65540817154240605</v>
      </c>
      <c r="E384" s="2">
        <v>0.78878445589420398</v>
      </c>
      <c r="F384" s="2">
        <v>0.522031887190609</v>
      </c>
      <c r="G384" s="2">
        <v>6.7548400407194398E-2</v>
      </c>
    </row>
    <row r="385" spans="1:7" x14ac:dyDescent="0.3">
      <c r="A385" s="1">
        <v>2031</v>
      </c>
      <c r="B385" s="1">
        <v>12</v>
      </c>
      <c r="C385" s="2"/>
      <c r="D385" s="2">
        <v>0.64990862715564501</v>
      </c>
      <c r="E385" s="2">
        <v>0.78396693923873895</v>
      </c>
      <c r="F385" s="2">
        <v>0.51585031507255097</v>
      </c>
      <c r="G385" s="2">
        <v>6.7893813255560306E-2</v>
      </c>
    </row>
    <row r="386" spans="1:7" x14ac:dyDescent="0.3">
      <c r="A386" s="1">
        <v>2032</v>
      </c>
      <c r="B386" s="1">
        <v>1</v>
      </c>
      <c r="C386" s="2"/>
      <c r="D386" s="2">
        <v>0.65197687865121201</v>
      </c>
      <c r="E386" s="2">
        <v>0.78673290562534104</v>
      </c>
      <c r="F386" s="2">
        <v>0.51722085167708298</v>
      </c>
      <c r="G386" s="2">
        <v>6.8247170863764306E-2</v>
      </c>
    </row>
    <row r="387" spans="1:7" x14ac:dyDescent="0.3">
      <c r="A387" s="1">
        <v>2032</v>
      </c>
      <c r="B387" s="1">
        <v>2</v>
      </c>
      <c r="C387" s="2"/>
      <c r="D387" s="2">
        <v>0.64676495217225405</v>
      </c>
      <c r="E387" s="2">
        <v>0.781751856140256</v>
      </c>
      <c r="F387" s="2">
        <v>0.51177804820425199</v>
      </c>
      <c r="G387" s="2">
        <v>6.8364098484763505E-2</v>
      </c>
    </row>
    <row r="388" spans="1:7" x14ac:dyDescent="0.3">
      <c r="A388" s="1">
        <v>2032</v>
      </c>
      <c r="B388" s="1">
        <v>3</v>
      </c>
      <c r="C388" s="2"/>
      <c r="D388" s="2">
        <v>0.655399103497323</v>
      </c>
      <c r="E388" s="2">
        <v>0.79047394609046595</v>
      </c>
      <c r="F388" s="2">
        <v>0.52032426090418005</v>
      </c>
      <c r="G388" s="2">
        <v>6.8408634989068698E-2</v>
      </c>
    </row>
    <row r="389" spans="1:7" x14ac:dyDescent="0.3">
      <c r="A389" s="1">
        <v>2032</v>
      </c>
      <c r="B389" s="1">
        <v>4</v>
      </c>
      <c r="C389" s="2"/>
      <c r="D389" s="2">
        <v>0.67345419694188602</v>
      </c>
      <c r="E389" s="2">
        <v>0.80860071742081197</v>
      </c>
      <c r="F389" s="2">
        <v>0.53830767646295896</v>
      </c>
      <c r="G389" s="2">
        <v>6.8444936244219004E-2</v>
      </c>
    </row>
    <row r="390" spans="1:7" x14ac:dyDescent="0.3">
      <c r="A390" s="1">
        <v>2032</v>
      </c>
      <c r="B390" s="1">
        <v>5</v>
      </c>
      <c r="C390" s="2"/>
      <c r="D390" s="2">
        <v>0.71981678527123405</v>
      </c>
      <c r="E390" s="2">
        <v>0.85510995298778503</v>
      </c>
      <c r="F390" s="2">
        <v>0.58452361755468296</v>
      </c>
      <c r="G390" s="2">
        <v>6.8519205717040399E-2</v>
      </c>
    </row>
    <row r="391" spans="1:7" x14ac:dyDescent="0.3">
      <c r="A391" s="1">
        <v>2032</v>
      </c>
      <c r="B391" s="1">
        <v>6</v>
      </c>
      <c r="C391" s="2"/>
      <c r="D391" s="2">
        <v>0.75210159399809995</v>
      </c>
      <c r="E391" s="2">
        <v>0.88792763447774903</v>
      </c>
      <c r="F391" s="2">
        <v>0.61627555351845098</v>
      </c>
      <c r="G391" s="2">
        <v>6.8789079052789498E-2</v>
      </c>
    </row>
    <row r="392" spans="1:7" x14ac:dyDescent="0.3">
      <c r="A392" s="1">
        <v>2032</v>
      </c>
      <c r="B392" s="1">
        <v>7</v>
      </c>
      <c r="C392" s="2"/>
      <c r="D392" s="2">
        <v>0.77821648578903702</v>
      </c>
      <c r="E392" s="2">
        <v>0.91468807626302695</v>
      </c>
      <c r="F392" s="2">
        <v>0.64174489531504697</v>
      </c>
      <c r="G392" s="2">
        <v>6.9116017756416598E-2</v>
      </c>
    </row>
    <row r="393" spans="1:7" x14ac:dyDescent="0.3">
      <c r="A393" s="1">
        <v>2032</v>
      </c>
      <c r="B393" s="1">
        <v>8</v>
      </c>
      <c r="C393" s="2"/>
      <c r="D393" s="2">
        <v>0.78064245947622801</v>
      </c>
      <c r="E393" s="2">
        <v>0.91735977627853305</v>
      </c>
      <c r="F393" s="2">
        <v>0.64392514267392298</v>
      </c>
      <c r="G393" s="2">
        <v>6.9240465820750496E-2</v>
      </c>
    </row>
    <row r="394" spans="1:7" x14ac:dyDescent="0.3">
      <c r="A394" s="1">
        <v>2032</v>
      </c>
      <c r="B394" s="1">
        <v>9</v>
      </c>
      <c r="C394" s="2"/>
      <c r="D394" s="2">
        <v>0.75630916654054103</v>
      </c>
      <c r="E394" s="2">
        <v>0.89283823789496597</v>
      </c>
      <c r="F394" s="2">
        <v>0.61978009518611699</v>
      </c>
      <c r="G394" s="2">
        <v>6.9145128940209494E-2</v>
      </c>
    </row>
    <row r="395" spans="1:7" x14ac:dyDescent="0.3">
      <c r="A395" s="1">
        <v>2032</v>
      </c>
      <c r="B395" s="1">
        <v>10</v>
      </c>
      <c r="C395" s="2"/>
      <c r="D395" s="2">
        <v>0.71745222563509103</v>
      </c>
      <c r="E395" s="2">
        <v>0.85396993614695305</v>
      </c>
      <c r="F395" s="2">
        <v>0.58093451512322802</v>
      </c>
      <c r="G395" s="2">
        <v>6.9139375243095505E-2</v>
      </c>
    </row>
    <row r="396" spans="1:7" x14ac:dyDescent="0.3">
      <c r="A396" s="1">
        <v>2032</v>
      </c>
      <c r="B396" s="1">
        <v>11</v>
      </c>
      <c r="C396" s="2"/>
      <c r="D396" s="2">
        <v>0.66158520045171298</v>
      </c>
      <c r="E396" s="2">
        <v>0.79884734833931703</v>
      </c>
      <c r="F396" s="2">
        <v>0.52432305256410905</v>
      </c>
      <c r="G396" s="2">
        <v>6.9516395447092497E-2</v>
      </c>
    </row>
    <row r="397" spans="1:7" x14ac:dyDescent="0.3">
      <c r="A397" s="1">
        <v>2032</v>
      </c>
      <c r="B397" s="1">
        <v>12</v>
      </c>
      <c r="C397" s="2"/>
      <c r="D397" s="2">
        <v>0.65602921263627301</v>
      </c>
      <c r="E397" s="2">
        <v>0.79394270748944495</v>
      </c>
      <c r="F397" s="2">
        <v>0.51811571778310195</v>
      </c>
      <c r="G397" s="2">
        <v>6.98462700259804E-2</v>
      </c>
    </row>
    <row r="398" spans="1:7" x14ac:dyDescent="0.3">
      <c r="A398" s="1">
        <v>2033</v>
      </c>
      <c r="B398" s="1">
        <v>1</v>
      </c>
      <c r="C398" s="2"/>
      <c r="D398" s="2">
        <v>0.65802177178731802</v>
      </c>
      <c r="E398" s="2">
        <v>0.79658847172470604</v>
      </c>
      <c r="F398" s="2">
        <v>0.51945507184993001</v>
      </c>
      <c r="G398" s="2">
        <v>7.0177085648795698E-2</v>
      </c>
    </row>
    <row r="399" spans="1:7" x14ac:dyDescent="0.3">
      <c r="A399" s="1">
        <v>2033</v>
      </c>
      <c r="B399" s="1">
        <v>2</v>
      </c>
      <c r="C399" s="2"/>
      <c r="D399" s="2">
        <v>0.65271841871366798</v>
      </c>
      <c r="E399" s="2">
        <v>0.79146987704742</v>
      </c>
      <c r="F399" s="2">
        <v>0.51396696037991596</v>
      </c>
      <c r="G399" s="2">
        <v>7.0270656512588001E-2</v>
      </c>
    </row>
    <row r="400" spans="1:7" x14ac:dyDescent="0.3">
      <c r="A400" s="1">
        <v>2033</v>
      </c>
      <c r="B400" s="1">
        <v>3</v>
      </c>
      <c r="C400" s="2"/>
      <c r="D400" s="2">
        <v>0.66125094937042805</v>
      </c>
      <c r="E400" s="2">
        <v>0.80003602402165297</v>
      </c>
      <c r="F400" s="2">
        <v>0.52246587471920303</v>
      </c>
      <c r="G400" s="2">
        <v>7.0287681491832996E-2</v>
      </c>
    </row>
    <row r="401" spans="1:7" x14ac:dyDescent="0.3">
      <c r="A401" s="1">
        <v>2033</v>
      </c>
      <c r="B401" s="1">
        <v>4</v>
      </c>
      <c r="C401" s="2"/>
      <c r="D401" s="2">
        <v>0.67922075107660895</v>
      </c>
      <c r="E401" s="2">
        <v>0.81803271286263501</v>
      </c>
      <c r="F401" s="2">
        <v>0.540408789290583</v>
      </c>
      <c r="G401" s="2">
        <v>7.0301298477462706E-2</v>
      </c>
    </row>
    <row r="402" spans="1:7" x14ac:dyDescent="0.3">
      <c r="A402" s="1">
        <v>2033</v>
      </c>
      <c r="B402" s="1">
        <v>5</v>
      </c>
      <c r="C402" s="2"/>
      <c r="D402" s="2">
        <v>0.72551805343485998</v>
      </c>
      <c r="E402" s="2">
        <v>0.86444005498753296</v>
      </c>
      <c r="F402" s="2">
        <v>0.586596051882188</v>
      </c>
      <c r="G402" s="2">
        <v>7.0357028101767694E-2</v>
      </c>
    </row>
    <row r="403" spans="1:7" x14ac:dyDescent="0.3">
      <c r="A403" s="1">
        <v>2033</v>
      </c>
      <c r="B403" s="1">
        <v>6</v>
      </c>
      <c r="C403" s="2"/>
      <c r="D403" s="2">
        <v>0.75774831058823</v>
      </c>
      <c r="E403" s="2">
        <v>0.89716455217448399</v>
      </c>
      <c r="F403" s="2">
        <v>0.61833206900197502</v>
      </c>
      <c r="G403" s="2">
        <v>7.0607335897099804E-2</v>
      </c>
    </row>
    <row r="404" spans="1:7" x14ac:dyDescent="0.3">
      <c r="A404" s="1">
        <v>2033</v>
      </c>
      <c r="B404" s="1">
        <v>7</v>
      </c>
      <c r="C404" s="2"/>
      <c r="D404" s="2">
        <v>0.78381445823024398</v>
      </c>
      <c r="E404" s="2">
        <v>0.92383709637004796</v>
      </c>
      <c r="F404" s="2">
        <v>0.643791820090439</v>
      </c>
      <c r="G404" s="2">
        <v>7.0914445346158206E-2</v>
      </c>
    </row>
    <row r="405" spans="1:7" x14ac:dyDescent="0.3">
      <c r="A405" s="1">
        <v>2033</v>
      </c>
      <c r="B405" s="1">
        <v>8</v>
      </c>
      <c r="C405" s="2"/>
      <c r="D405" s="2">
        <v>0.78618637551439696</v>
      </c>
      <c r="E405" s="2">
        <v>0.92642259586555398</v>
      </c>
      <c r="F405" s="2">
        <v>0.64595015516323895</v>
      </c>
      <c r="G405" s="2">
        <v>7.1022614026988298E-2</v>
      </c>
    </row>
    <row r="406" spans="1:7" x14ac:dyDescent="0.3">
      <c r="A406" s="1">
        <v>2033</v>
      </c>
      <c r="B406" s="1">
        <v>9</v>
      </c>
      <c r="C406" s="2"/>
      <c r="D406" s="2">
        <v>0.76179089569028702</v>
      </c>
      <c r="E406" s="2">
        <v>0.901814677648485</v>
      </c>
      <c r="F406" s="2">
        <v>0.62176711373208904</v>
      </c>
      <c r="G406" s="2">
        <v>7.0915024632822302E-2</v>
      </c>
    </row>
    <row r="407" spans="1:7" x14ac:dyDescent="0.3">
      <c r="A407" s="1">
        <v>2033</v>
      </c>
      <c r="B407" s="1">
        <v>10</v>
      </c>
      <c r="C407" s="2"/>
      <c r="D407" s="2">
        <v>0.72286267417967298</v>
      </c>
      <c r="E407" s="2">
        <v>0.86284435516802205</v>
      </c>
      <c r="F407" s="2">
        <v>0.58288099319132403</v>
      </c>
      <c r="G407" s="2">
        <v>7.0893702602577394E-2</v>
      </c>
    </row>
    <row r="408" spans="1:7" x14ac:dyDescent="0.3">
      <c r="A408" s="1">
        <v>2033</v>
      </c>
      <c r="B408" s="1">
        <v>11</v>
      </c>
      <c r="C408" s="2"/>
      <c r="D408" s="2">
        <v>0.66690932299151595</v>
      </c>
      <c r="E408" s="2">
        <v>0.80758288830144698</v>
      </c>
      <c r="F408" s="2">
        <v>0.52623575768158404</v>
      </c>
      <c r="G408" s="2">
        <v>7.1244107319704306E-2</v>
      </c>
    </row>
    <row r="409" spans="1:7" x14ac:dyDescent="0.3">
      <c r="A409" s="1">
        <v>2033</v>
      </c>
      <c r="B409" s="1">
        <v>12</v>
      </c>
      <c r="C409" s="2"/>
      <c r="D409" s="2">
        <v>0.66126488685967699</v>
      </c>
      <c r="E409" s="2">
        <v>0.80253602112182998</v>
      </c>
      <c r="F409" s="2">
        <v>0.51999375259752401</v>
      </c>
      <c r="G409" s="2">
        <v>7.1546746031314501E-2</v>
      </c>
    </row>
    <row r="410" spans="1:7" x14ac:dyDescent="0.3">
      <c r="A410" s="1">
        <v>2034</v>
      </c>
      <c r="B410" s="1">
        <v>1</v>
      </c>
      <c r="C410" s="2"/>
      <c r="D410" s="2">
        <v>0.66317082001304895</v>
      </c>
      <c r="E410" s="2">
        <v>0.80504108271672403</v>
      </c>
      <c r="F410" s="2">
        <v>0.52130055730937397</v>
      </c>
      <c r="G410" s="2">
        <v>7.1850174546060797E-2</v>
      </c>
    </row>
    <row r="411" spans="1:7" x14ac:dyDescent="0.3">
      <c r="A411" s="1">
        <v>2034</v>
      </c>
      <c r="B411" s="1">
        <v>2</v>
      </c>
      <c r="C411" s="2"/>
      <c r="D411" s="2">
        <v>0.65779328119210301</v>
      </c>
      <c r="E411" s="2">
        <v>0.79980914292502703</v>
      </c>
      <c r="F411" s="2">
        <v>0.51577741945917799</v>
      </c>
      <c r="G411" s="2">
        <v>7.1923913153898303E-2</v>
      </c>
    </row>
    <row r="412" spans="1:7" x14ac:dyDescent="0.3">
      <c r="A412" s="1">
        <v>2034</v>
      </c>
      <c r="B412" s="1">
        <v>3</v>
      </c>
      <c r="C412" s="2"/>
      <c r="D412" s="2">
        <v>0.66626795914791503</v>
      </c>
      <c r="E412" s="2">
        <v>0.80828753471461701</v>
      </c>
      <c r="F412" s="2">
        <v>0.52424838358121195</v>
      </c>
      <c r="G412" s="2">
        <v>7.1925794024491493E-2</v>
      </c>
    </row>
    <row r="413" spans="1:7" x14ac:dyDescent="0.3">
      <c r="A413" s="1">
        <v>2034</v>
      </c>
      <c r="B413" s="1">
        <v>4</v>
      </c>
      <c r="C413" s="2"/>
      <c r="D413" s="2">
        <v>0.68417984521172004</v>
      </c>
      <c r="E413" s="2">
        <v>0.82619587574744002</v>
      </c>
      <c r="F413" s="2">
        <v>0.54216381467600006</v>
      </c>
      <c r="G413" s="2">
        <v>7.1923998644050496E-2</v>
      </c>
    </row>
    <row r="414" spans="1:7" x14ac:dyDescent="0.3">
      <c r="A414" s="1">
        <v>2034</v>
      </c>
      <c r="B414" s="1">
        <v>5</v>
      </c>
      <c r="C414" s="2"/>
      <c r="D414" s="2">
        <v>0.73042566313519397</v>
      </c>
      <c r="E414" s="2">
        <v>0.87252189149415005</v>
      </c>
      <c r="F414" s="2">
        <v>0.588329434776238</v>
      </c>
      <c r="G414" s="2">
        <v>7.1964614820322403E-2</v>
      </c>
    </row>
    <row r="415" spans="1:7" x14ac:dyDescent="0.3">
      <c r="A415" s="1">
        <v>2034</v>
      </c>
      <c r="B415" s="1">
        <v>6</v>
      </c>
      <c r="C415" s="2"/>
      <c r="D415" s="2">
        <v>0.76261591839226694</v>
      </c>
      <c r="E415" s="2">
        <v>0.90517669160764003</v>
      </c>
      <c r="F415" s="2">
        <v>0.62005514517689397</v>
      </c>
      <c r="G415" s="2">
        <v>7.2199883497365294E-2</v>
      </c>
    </row>
    <row r="416" spans="1:7" x14ac:dyDescent="0.3">
      <c r="A416" s="1">
        <v>2034</v>
      </c>
      <c r="B416" s="1">
        <v>7</v>
      </c>
      <c r="C416" s="2"/>
      <c r="D416" s="2">
        <v>0.78866673427578804</v>
      </c>
      <c r="E416" s="2">
        <v>0.93181674844568896</v>
      </c>
      <c r="F416" s="2">
        <v>0.64551672010588801</v>
      </c>
      <c r="G416" s="2">
        <v>7.2498304495717397E-2</v>
      </c>
    </row>
    <row r="417" spans="1:7" x14ac:dyDescent="0.3">
      <c r="A417" s="1">
        <v>2034</v>
      </c>
      <c r="B417" s="1">
        <v>8</v>
      </c>
      <c r="C417" s="2"/>
      <c r="D417" s="2">
        <v>0.79105124676702798</v>
      </c>
      <c r="E417" s="2">
        <v>0.93442448449259996</v>
      </c>
      <c r="F417" s="2">
        <v>0.647678009041456</v>
      </c>
      <c r="G417" s="2">
        <v>7.2611356034018096E-2</v>
      </c>
    </row>
    <row r="418" spans="1:7" x14ac:dyDescent="0.3">
      <c r="A418" s="1">
        <v>2034</v>
      </c>
      <c r="B418" s="1">
        <v>9</v>
      </c>
      <c r="C418" s="2"/>
      <c r="D418" s="2">
        <v>0.76667482026340095</v>
      </c>
      <c r="E418" s="2">
        <v>0.90986075140004496</v>
      </c>
      <c r="F418" s="2">
        <v>0.62348888912675604</v>
      </c>
      <c r="G418" s="2">
        <v>7.2516494638461507E-2</v>
      </c>
    </row>
    <row r="419" spans="1:7" x14ac:dyDescent="0.3">
      <c r="A419" s="1">
        <v>2034</v>
      </c>
      <c r="B419" s="1">
        <v>10</v>
      </c>
      <c r="C419" s="2"/>
      <c r="D419" s="2">
        <v>0.72774380542261996</v>
      </c>
      <c r="E419" s="2">
        <v>0.87089814567782597</v>
      </c>
      <c r="F419" s="2">
        <v>0.58458946516741295</v>
      </c>
      <c r="G419" s="2">
        <v>7.2500495441010698E-2</v>
      </c>
    </row>
    <row r="420" spans="1:7" x14ac:dyDescent="0.3">
      <c r="A420" s="1">
        <v>2034</v>
      </c>
      <c r="B420" s="1">
        <v>11</v>
      </c>
      <c r="C420" s="2"/>
      <c r="D420" s="2">
        <v>0.67174817176841195</v>
      </c>
      <c r="E420" s="2">
        <v>0.81556846484826595</v>
      </c>
      <c r="F420" s="2">
        <v>0.52792787868855795</v>
      </c>
      <c r="G420" s="2">
        <v>7.2837767155170402E-2</v>
      </c>
    </row>
    <row r="421" spans="1:7" x14ac:dyDescent="0.3">
      <c r="A421" s="1">
        <v>2034</v>
      </c>
      <c r="B421" s="1">
        <v>12</v>
      </c>
      <c r="C421" s="2"/>
      <c r="D421" s="2">
        <v>0.66604791940626296</v>
      </c>
      <c r="E421" s="2">
        <v>0.810431186030384</v>
      </c>
      <c r="F421" s="2">
        <v>0.52166465278214302</v>
      </c>
      <c r="G421" s="2">
        <v>7.3122885027298801E-2</v>
      </c>
    </row>
    <row r="422" spans="1:7" x14ac:dyDescent="0.3">
      <c r="A422" s="1">
        <v>2035</v>
      </c>
      <c r="B422" s="1">
        <v>1</v>
      </c>
      <c r="C422" s="2"/>
      <c r="D422" s="2">
        <v>0.66791507415937101</v>
      </c>
      <c r="E422" s="2">
        <v>0.81287280875029999</v>
      </c>
      <c r="F422" s="2">
        <v>0.52295733956844204</v>
      </c>
      <c r="G422" s="2">
        <v>7.3413824248103193E-2</v>
      </c>
    </row>
    <row r="423" spans="1:7" x14ac:dyDescent="0.3">
      <c r="A423" s="1">
        <v>2035</v>
      </c>
      <c r="B423" s="1">
        <v>2</v>
      </c>
      <c r="C423" s="2"/>
      <c r="D423" s="2">
        <v>0.66254291316966196</v>
      </c>
      <c r="E423" s="2">
        <v>0.80765694909105601</v>
      </c>
      <c r="F423" s="2">
        <v>0.51742887724826803</v>
      </c>
      <c r="G423" s="2">
        <v>7.34929830348824E-2</v>
      </c>
    </row>
    <row r="424" spans="1:7" x14ac:dyDescent="0.3">
      <c r="A424" s="1">
        <v>2035</v>
      </c>
      <c r="B424" s="1">
        <v>3</v>
      </c>
      <c r="C424" s="2"/>
      <c r="D424" s="2">
        <v>0.67104918435084004</v>
      </c>
      <c r="E424" s="2">
        <v>0.81619408215904299</v>
      </c>
      <c r="F424" s="2">
        <v>0.52590428654263699</v>
      </c>
      <c r="G424" s="2">
        <v>7.3508613033106102E-2</v>
      </c>
    </row>
    <row r="425" spans="1:7" x14ac:dyDescent="0.3">
      <c r="A425" s="1">
        <v>2035</v>
      </c>
      <c r="B425" s="1">
        <v>4</v>
      </c>
      <c r="C425" s="2"/>
      <c r="D425" s="2">
        <v>0.68900401138596901</v>
      </c>
      <c r="E425" s="2">
        <v>0.83417978425523398</v>
      </c>
      <c r="F425" s="2">
        <v>0.54382823851670403</v>
      </c>
      <c r="G425" s="2">
        <v>7.3524249703428399E-2</v>
      </c>
    </row>
    <row r="426" spans="1:7" x14ac:dyDescent="0.3">
      <c r="A426" s="1">
        <v>2035</v>
      </c>
      <c r="B426" s="1">
        <v>5</v>
      </c>
      <c r="C426" s="2"/>
      <c r="D426" s="2">
        <v>0.73528092673180101</v>
      </c>
      <c r="E426" s="2">
        <v>0.88056038361854405</v>
      </c>
      <c r="F426" s="2">
        <v>0.59000146984505797</v>
      </c>
      <c r="G426" s="2">
        <v>7.3576760459463195E-2</v>
      </c>
    </row>
    <row r="427" spans="1:7" x14ac:dyDescent="0.3">
      <c r="A427" s="1">
        <v>2035</v>
      </c>
      <c r="B427" s="1">
        <v>6</v>
      </c>
      <c r="C427" s="2"/>
      <c r="D427" s="2">
        <v>0.76748520229175898</v>
      </c>
      <c r="E427" s="2">
        <v>0.91323448523621498</v>
      </c>
      <c r="F427" s="2">
        <v>0.62173591934730299</v>
      </c>
      <c r="G427" s="2">
        <v>7.3814703800157894E-2</v>
      </c>
    </row>
    <row r="428" spans="1:7" x14ac:dyDescent="0.3">
      <c r="A428" s="1">
        <v>2035</v>
      </c>
      <c r="B428" s="1">
        <v>7</v>
      </c>
      <c r="C428" s="2"/>
      <c r="D428" s="2">
        <v>0.793528130173072</v>
      </c>
      <c r="E428" s="2">
        <v>0.93985426475744405</v>
      </c>
      <c r="F428" s="2">
        <v>0.64720199558869895</v>
      </c>
      <c r="G428" s="2">
        <v>7.4106850231871801E-2</v>
      </c>
    </row>
    <row r="429" spans="1:7" x14ac:dyDescent="0.3">
      <c r="A429" s="1">
        <v>2035</v>
      </c>
      <c r="B429" s="1">
        <v>8</v>
      </c>
      <c r="C429" s="2"/>
      <c r="D429" s="2">
        <v>0.79588547126022202</v>
      </c>
      <c r="E429" s="2">
        <v>0.94241840257263298</v>
      </c>
      <c r="F429" s="2">
        <v>0.64935253994781095</v>
      </c>
      <c r="G429" s="2">
        <v>7.4211582405633594E-2</v>
      </c>
    </row>
    <row r="430" spans="1:7" x14ac:dyDescent="0.3">
      <c r="A430" s="1">
        <v>2035</v>
      </c>
      <c r="B430" s="1">
        <v>9</v>
      </c>
      <c r="C430" s="2"/>
      <c r="D430" s="2">
        <v>0.77149436406993599</v>
      </c>
      <c r="E430" s="2">
        <v>0.91784259892865905</v>
      </c>
      <c r="F430" s="2">
        <v>0.62514612921121404</v>
      </c>
      <c r="G430" s="2">
        <v>7.4118042912700799E-2</v>
      </c>
    </row>
    <row r="431" spans="1:7" x14ac:dyDescent="0.3">
      <c r="A431" s="1">
        <v>2035</v>
      </c>
      <c r="B431" s="1">
        <v>10</v>
      </c>
      <c r="C431" s="2"/>
      <c r="D431" s="2">
        <v>0.73259771694073395</v>
      </c>
      <c r="E431" s="2">
        <v>0.87894876856887405</v>
      </c>
      <c r="F431" s="2">
        <v>0.58624666531259395</v>
      </c>
      <c r="G431" s="2">
        <v>7.41194694651751E-2</v>
      </c>
    </row>
    <row r="432" spans="1:7" x14ac:dyDescent="0.3">
      <c r="A432" s="1">
        <v>2035</v>
      </c>
      <c r="B432" s="1">
        <v>11</v>
      </c>
      <c r="C432" s="2"/>
      <c r="D432" s="2">
        <v>0.67670755187535803</v>
      </c>
      <c r="E432" s="2">
        <v>0.82379559937103597</v>
      </c>
      <c r="F432" s="2">
        <v>0.52961950437968097</v>
      </c>
      <c r="G432" s="2">
        <v>7.4492720918391001E-2</v>
      </c>
    </row>
    <row r="433" spans="1:7" x14ac:dyDescent="0.3">
      <c r="A433" s="1">
        <v>2035</v>
      </c>
      <c r="B433" s="1">
        <v>12</v>
      </c>
      <c r="C433" s="2"/>
      <c r="D433" s="2">
        <v>0.67112905529566802</v>
      </c>
      <c r="E433" s="2">
        <v>0.81886213350470505</v>
      </c>
      <c r="F433" s="2">
        <v>0.52339597708663099</v>
      </c>
      <c r="G433" s="2">
        <v>7.4819396632238702E-2</v>
      </c>
    </row>
    <row r="434" spans="1:7" x14ac:dyDescent="0.3">
      <c r="A434" s="1">
        <v>2036</v>
      </c>
      <c r="B434" s="1">
        <v>1</v>
      </c>
      <c r="C434" s="2"/>
      <c r="D434" s="2">
        <v>0.67307549155142199</v>
      </c>
      <c r="E434" s="2">
        <v>0.82143589328368705</v>
      </c>
      <c r="F434" s="2">
        <v>0.52471508981915604</v>
      </c>
      <c r="G434" s="2">
        <v>7.5137104542140495E-2</v>
      </c>
    </row>
    <row r="435" spans="1:7" x14ac:dyDescent="0.3">
      <c r="A435" s="1">
        <v>2036</v>
      </c>
      <c r="B435" s="1">
        <v>2</v>
      </c>
      <c r="C435" s="2"/>
      <c r="D435" s="2">
        <v>0.66768859421718896</v>
      </c>
      <c r="E435" s="2">
        <v>0.81620295705133805</v>
      </c>
      <c r="F435" s="2">
        <v>0.51917423138304097</v>
      </c>
      <c r="G435" s="2">
        <v>7.5215078120484502E-2</v>
      </c>
    </row>
    <row r="436" spans="1:7" x14ac:dyDescent="0.3">
      <c r="A436" s="1">
        <v>2036</v>
      </c>
      <c r="B436" s="1">
        <v>3</v>
      </c>
      <c r="C436" s="2"/>
      <c r="D436" s="2">
        <v>0.67613976594179004</v>
      </c>
      <c r="E436" s="2">
        <v>0.82465513765542997</v>
      </c>
      <c r="F436" s="2">
        <v>0.52762439422815</v>
      </c>
      <c r="G436" s="2">
        <v>7.5215589067360603E-2</v>
      </c>
    </row>
    <row r="437" spans="1:7" x14ac:dyDescent="0.3">
      <c r="A437" s="1">
        <v>2036</v>
      </c>
      <c r="B437" s="1">
        <v>4</v>
      </c>
      <c r="C437" s="2"/>
      <c r="D437" s="2">
        <v>0.69402017360534296</v>
      </c>
      <c r="E437" s="2">
        <v>0.84252333318262396</v>
      </c>
      <c r="F437" s="2">
        <v>0.54551701402806096</v>
      </c>
      <c r="G437" s="2">
        <v>7.5209404232623706E-2</v>
      </c>
    </row>
    <row r="438" spans="1:7" x14ac:dyDescent="0.3">
      <c r="A438" s="1">
        <v>2036</v>
      </c>
      <c r="B438" s="1">
        <v>5</v>
      </c>
      <c r="C438" s="2"/>
      <c r="D438" s="2">
        <v>0.74026576636260599</v>
      </c>
      <c r="E438" s="2">
        <v>0.88885486976565198</v>
      </c>
      <c r="F438" s="2">
        <v>0.59167666295955901</v>
      </c>
      <c r="G438" s="2">
        <v>7.5252930471066307E-2</v>
      </c>
    </row>
    <row r="439" spans="1:7" x14ac:dyDescent="0.3">
      <c r="A439" s="1">
        <v>2036</v>
      </c>
      <c r="B439" s="1">
        <v>6</v>
      </c>
      <c r="C439" s="2"/>
      <c r="D439" s="2">
        <v>0.77247935601298501</v>
      </c>
      <c r="E439" s="2">
        <v>0.92154059891534701</v>
      </c>
      <c r="F439" s="2">
        <v>0.62341811311062301</v>
      </c>
      <c r="G439" s="2">
        <v>7.5492045453934703E-2</v>
      </c>
    </row>
    <row r="440" spans="1:7" x14ac:dyDescent="0.3">
      <c r="A440" s="1">
        <v>2036</v>
      </c>
      <c r="B440" s="1">
        <v>7</v>
      </c>
      <c r="C440" s="2"/>
      <c r="D440" s="2">
        <v>0.79856037150577297</v>
      </c>
      <c r="E440" s="2">
        <v>0.94821653112897597</v>
      </c>
      <c r="F440" s="2">
        <v>0.64890421188256997</v>
      </c>
      <c r="G440" s="2">
        <v>7.5793340943335896E-2</v>
      </c>
    </row>
    <row r="441" spans="1:7" x14ac:dyDescent="0.3">
      <c r="A441" s="1">
        <v>2036</v>
      </c>
      <c r="B441" s="1">
        <v>8</v>
      </c>
      <c r="C441" s="2"/>
      <c r="D441" s="2">
        <v>0.80096719093981705</v>
      </c>
      <c r="E441" s="2">
        <v>0.95086424935473302</v>
      </c>
      <c r="F441" s="2">
        <v>0.65107013252490098</v>
      </c>
      <c r="G441" s="2">
        <v>7.5915344102438095E-2</v>
      </c>
    </row>
    <row r="442" spans="1:7" x14ac:dyDescent="0.3">
      <c r="A442" s="1">
        <v>2036</v>
      </c>
      <c r="B442" s="1">
        <v>9</v>
      </c>
      <c r="C442" s="2"/>
      <c r="D442" s="2">
        <v>0.77658308235735696</v>
      </c>
      <c r="E442" s="2">
        <v>0.92631242079044795</v>
      </c>
      <c r="F442" s="2">
        <v>0.62685374392426596</v>
      </c>
      <c r="G442" s="2">
        <v>7.5830402341287406E-2</v>
      </c>
    </row>
    <row r="443" spans="1:7" x14ac:dyDescent="0.3">
      <c r="A443" s="1">
        <v>2036</v>
      </c>
      <c r="B443" s="1">
        <v>10</v>
      </c>
      <c r="C443" s="2"/>
      <c r="D443" s="2">
        <v>0.73759531204571005</v>
      </c>
      <c r="E443" s="2">
        <v>0.88727837767193096</v>
      </c>
      <c r="F443" s="2">
        <v>0.58791224641948803</v>
      </c>
      <c r="G443" s="2">
        <v>7.5806967484771406E-2</v>
      </c>
    </row>
    <row r="444" spans="1:7" x14ac:dyDescent="0.3">
      <c r="A444" s="1">
        <v>2036</v>
      </c>
      <c r="B444" s="1">
        <v>11</v>
      </c>
      <c r="C444" s="2"/>
      <c r="D444" s="2">
        <v>0.68148125488738598</v>
      </c>
      <c r="E444" s="2">
        <v>0.83175288330465802</v>
      </c>
      <c r="F444" s="2">
        <v>0.53120962647011305</v>
      </c>
      <c r="G444" s="2">
        <v>7.6105045027326498E-2</v>
      </c>
    </row>
    <row r="445" spans="1:7" x14ac:dyDescent="0.3">
      <c r="A445" s="1">
        <v>2036</v>
      </c>
      <c r="B445" s="1">
        <v>12</v>
      </c>
      <c r="C445" s="2"/>
      <c r="D445" s="2">
        <v>0.67564694242030299</v>
      </c>
      <c r="E445" s="2">
        <v>0.82639394817185197</v>
      </c>
      <c r="F445" s="2">
        <v>0.52489993666875301</v>
      </c>
      <c r="G445" s="2">
        <v>7.6345799811254306E-2</v>
      </c>
    </row>
    <row r="446" spans="1:7" x14ac:dyDescent="0.3">
      <c r="A446" s="1">
        <v>2037</v>
      </c>
      <c r="B446" s="1">
        <v>1</v>
      </c>
      <c r="C446" s="2"/>
      <c r="D446" s="2">
        <v>0.67740729005256095</v>
      </c>
      <c r="E446" s="2">
        <v>0.82865746079263303</v>
      </c>
      <c r="F446" s="2">
        <v>0.52615711931248899</v>
      </c>
      <c r="G446" s="2">
        <v>7.6600627648757705E-2</v>
      </c>
    </row>
    <row r="447" spans="1:7" x14ac:dyDescent="0.3">
      <c r="A447" s="1">
        <v>2037</v>
      </c>
      <c r="B447" s="1">
        <v>2</v>
      </c>
      <c r="C447" s="2"/>
      <c r="D447" s="2">
        <v>0.67199828222436997</v>
      </c>
      <c r="E447" s="2">
        <v>0.82339342633455304</v>
      </c>
      <c r="F447" s="2">
        <v>0.52060313811418601</v>
      </c>
      <c r="G447" s="2">
        <v>7.6674049391613097E-2</v>
      </c>
    </row>
    <row r="448" spans="1:7" x14ac:dyDescent="0.3">
      <c r="A448" s="1">
        <v>2037</v>
      </c>
      <c r="B448" s="1">
        <v>3</v>
      </c>
      <c r="C448" s="2"/>
      <c r="D448" s="2">
        <v>0.68051451234781701</v>
      </c>
      <c r="E448" s="2">
        <v>0.83195957963124501</v>
      </c>
      <c r="F448" s="2">
        <v>0.52906944506438802</v>
      </c>
      <c r="G448" s="2">
        <v>7.6699332975665002E-2</v>
      </c>
    </row>
    <row r="449" spans="1:7" x14ac:dyDescent="0.3">
      <c r="A449" s="1">
        <v>2037</v>
      </c>
      <c r="B449" s="1">
        <v>4</v>
      </c>
      <c r="C449" s="2"/>
      <c r="D449" s="2">
        <v>0.69849562493997996</v>
      </c>
      <c r="E449" s="2">
        <v>0.85000129112572498</v>
      </c>
      <c r="F449" s="2">
        <v>0.54698995875423495</v>
      </c>
      <c r="G449" s="2">
        <v>7.6730023281200405E-2</v>
      </c>
    </row>
    <row r="450" spans="1:7" x14ac:dyDescent="0.3">
      <c r="A450" s="1">
        <v>2037</v>
      </c>
      <c r="B450" s="1">
        <v>5</v>
      </c>
      <c r="C450" s="2"/>
      <c r="D450" s="2">
        <v>0.74479027045523105</v>
      </c>
      <c r="E450" s="2">
        <v>0.89641746747081696</v>
      </c>
      <c r="F450" s="2">
        <v>0.59316307343964403</v>
      </c>
      <c r="G450" s="2">
        <v>7.67915725528409E-2</v>
      </c>
    </row>
    <row r="451" spans="1:7" x14ac:dyDescent="0.3">
      <c r="A451" s="1">
        <v>2037</v>
      </c>
      <c r="B451" s="1">
        <v>6</v>
      </c>
      <c r="C451" s="2"/>
      <c r="D451" s="2">
        <v>0.77701943623882996</v>
      </c>
      <c r="E451" s="2">
        <v>0.92912584095411999</v>
      </c>
      <c r="F451" s="2">
        <v>0.62491303152353905</v>
      </c>
      <c r="G451" s="2">
        <v>7.7034267224799294E-2</v>
      </c>
    </row>
    <row r="452" spans="1:7" x14ac:dyDescent="0.3">
      <c r="A452" s="1">
        <v>2037</v>
      </c>
      <c r="B452" s="1">
        <v>7</v>
      </c>
      <c r="C452" s="2"/>
      <c r="D452" s="2">
        <v>0.80311627154493603</v>
      </c>
      <c r="E452" s="2">
        <v>0.95582202106501102</v>
      </c>
      <c r="F452" s="2">
        <v>0.65041052202486005</v>
      </c>
      <c r="G452" s="2">
        <v>7.7337805316689795E-2</v>
      </c>
    </row>
    <row r="453" spans="1:7" x14ac:dyDescent="0.3">
      <c r="A453" s="1">
        <v>2037</v>
      </c>
      <c r="B453" s="1">
        <v>8</v>
      </c>
      <c r="C453" s="2"/>
      <c r="D453" s="2">
        <v>0.805570383808488</v>
      </c>
      <c r="E453" s="2">
        <v>0.95855016035290597</v>
      </c>
      <c r="F453" s="2">
        <v>0.65259060726407003</v>
      </c>
      <c r="G453" s="2">
        <v>7.7476586264536906E-2</v>
      </c>
    </row>
    <row r="454" spans="1:7" x14ac:dyDescent="0.3">
      <c r="A454" s="1">
        <v>2037</v>
      </c>
      <c r="B454" s="1">
        <v>9</v>
      </c>
      <c r="C454" s="2"/>
      <c r="D454" s="2">
        <v>0.78127215361466795</v>
      </c>
      <c r="E454" s="2">
        <v>0.93415298285308801</v>
      </c>
      <c r="F454" s="2">
        <v>0.62839132437624701</v>
      </c>
      <c r="G454" s="2">
        <v>7.7426474415363905E-2</v>
      </c>
    </row>
    <row r="455" spans="1:7" x14ac:dyDescent="0.3">
      <c r="A455" s="1">
        <v>2037</v>
      </c>
      <c r="B455" s="1">
        <v>10</v>
      </c>
      <c r="C455" s="2"/>
      <c r="D455" s="2">
        <v>0.74240568055351697</v>
      </c>
      <c r="E455" s="2">
        <v>0.89533241830670596</v>
      </c>
      <c r="F455" s="2">
        <v>0.58947894280032698</v>
      </c>
      <c r="G455" s="2">
        <v>7.7449724776196702E-2</v>
      </c>
    </row>
    <row r="456" spans="1:7" x14ac:dyDescent="0.3">
      <c r="A456" s="1">
        <v>2037</v>
      </c>
      <c r="B456" s="1">
        <v>11</v>
      </c>
      <c r="C456" s="2"/>
      <c r="D456" s="2">
        <v>0.686449010294928</v>
      </c>
      <c r="E456" s="2">
        <v>0.84007085160047601</v>
      </c>
      <c r="F456" s="2">
        <v>0.53282716898937998</v>
      </c>
      <c r="G456" s="2">
        <v>7.7801759872296095E-2</v>
      </c>
    </row>
    <row r="457" spans="1:7" x14ac:dyDescent="0.3">
      <c r="A457" s="1">
        <v>2037</v>
      </c>
      <c r="B457" s="1">
        <v>12</v>
      </c>
      <c r="C457" s="2"/>
      <c r="D457" s="2">
        <v>0.68075762920443095</v>
      </c>
      <c r="E457" s="2">
        <v>0.83495168551537702</v>
      </c>
      <c r="F457" s="2">
        <v>0.52656357289348399</v>
      </c>
      <c r="G457" s="2">
        <v>7.80915580811119E-2</v>
      </c>
    </row>
    <row r="458" spans="1:7" x14ac:dyDescent="0.3">
      <c r="A458" s="1">
        <v>2038</v>
      </c>
      <c r="B458" s="1">
        <v>1</v>
      </c>
      <c r="C458" s="2"/>
      <c r="D458" s="2">
        <v>0.68260544357460795</v>
      </c>
      <c r="E458" s="2">
        <v>0.83736110989982104</v>
      </c>
      <c r="F458" s="2">
        <v>0.52784977724939497</v>
      </c>
      <c r="G458" s="2">
        <v>7.8375985393663999E-2</v>
      </c>
    </row>
    <row r="459" spans="1:7" x14ac:dyDescent="0.3">
      <c r="A459" s="1">
        <v>2038</v>
      </c>
      <c r="B459" s="1">
        <v>2</v>
      </c>
      <c r="C459" s="2"/>
      <c r="D459" s="2">
        <v>0.67719127773894305</v>
      </c>
      <c r="E459" s="2">
        <v>0.83209495389126997</v>
      </c>
      <c r="F459" s="2">
        <v>0.52228760158661502</v>
      </c>
      <c r="G459" s="2">
        <v>7.8450944949740198E-2</v>
      </c>
    </row>
    <row r="460" spans="1:7" x14ac:dyDescent="0.3">
      <c r="A460" s="1">
        <v>2038</v>
      </c>
      <c r="B460" s="1">
        <v>3</v>
      </c>
      <c r="C460" s="2"/>
      <c r="D460" s="2">
        <v>0.68566196472062702</v>
      </c>
      <c r="E460" s="2">
        <v>0.84059098599125703</v>
      </c>
      <c r="F460" s="2">
        <v>0.530732943449998</v>
      </c>
      <c r="G460" s="2">
        <v>7.8463780981331402E-2</v>
      </c>
    </row>
    <row r="461" spans="1:7" x14ac:dyDescent="0.3">
      <c r="A461" s="1">
        <v>2038</v>
      </c>
      <c r="B461" s="1">
        <v>4</v>
      </c>
      <c r="C461" s="2"/>
      <c r="D461" s="2">
        <v>0.70360886156178304</v>
      </c>
      <c r="E461" s="2">
        <v>0.85858144972001404</v>
      </c>
      <c r="F461" s="2">
        <v>0.54863627340355203</v>
      </c>
      <c r="G461" s="2">
        <v>7.8485845425415396E-2</v>
      </c>
    </row>
    <row r="462" spans="1:7" x14ac:dyDescent="0.3">
      <c r="A462" s="1">
        <v>2038</v>
      </c>
      <c r="B462" s="1">
        <v>5</v>
      </c>
      <c r="C462" s="2"/>
      <c r="D462" s="2">
        <v>0.74992958756908301</v>
      </c>
      <c r="E462" s="2">
        <v>0.90504455871675005</v>
      </c>
      <c r="F462" s="2">
        <v>0.59481461642141598</v>
      </c>
      <c r="G462" s="2">
        <v>7.8557955270342594E-2</v>
      </c>
    </row>
    <row r="463" spans="1:7" x14ac:dyDescent="0.3">
      <c r="A463" s="1">
        <v>2038</v>
      </c>
      <c r="B463" s="1">
        <v>6</v>
      </c>
      <c r="C463" s="2"/>
      <c r="D463" s="2">
        <v>0.78221763207976303</v>
      </c>
      <c r="E463" s="2">
        <v>0.93784821224352</v>
      </c>
      <c r="F463" s="2">
        <v>0.62658705191600605</v>
      </c>
      <c r="G463" s="2">
        <v>7.8819085383853099E-2</v>
      </c>
    </row>
    <row r="464" spans="1:7" x14ac:dyDescent="0.3">
      <c r="A464" s="1">
        <v>2038</v>
      </c>
      <c r="B464" s="1">
        <v>7</v>
      </c>
      <c r="C464" s="2"/>
      <c r="D464" s="2">
        <v>0.80835598001367703</v>
      </c>
      <c r="E464" s="2">
        <v>0.96460730870032996</v>
      </c>
      <c r="F464" s="2">
        <v>0.652104651327024</v>
      </c>
      <c r="G464" s="2">
        <v>7.91334633857637E-2</v>
      </c>
    </row>
    <row r="465" spans="1:7" x14ac:dyDescent="0.3">
      <c r="A465" s="1">
        <v>2038</v>
      </c>
      <c r="B465" s="1">
        <v>8</v>
      </c>
      <c r="C465" s="2"/>
      <c r="D465" s="2">
        <v>0.81080181769208204</v>
      </c>
      <c r="E465" s="2">
        <v>0.96732326242415301</v>
      </c>
      <c r="F465" s="2">
        <v>0.65428037296001096</v>
      </c>
      <c r="G465" s="2">
        <v>7.9270263618885797E-2</v>
      </c>
    </row>
    <row r="466" spans="1:7" x14ac:dyDescent="0.3">
      <c r="A466" s="1">
        <v>2038</v>
      </c>
      <c r="B466" s="1">
        <v>9</v>
      </c>
      <c r="C466" s="2"/>
      <c r="D466" s="2">
        <v>0.78645936785165405</v>
      </c>
      <c r="E466" s="2">
        <v>0.94286404671403801</v>
      </c>
      <c r="F466" s="2">
        <v>0.63005468898927097</v>
      </c>
      <c r="G466" s="2">
        <v>7.9211127560643899E-2</v>
      </c>
    </row>
    <row r="467" spans="1:7" x14ac:dyDescent="0.3">
      <c r="A467" s="1">
        <v>2038</v>
      </c>
      <c r="B467" s="1">
        <v>10</v>
      </c>
      <c r="C467" s="2"/>
      <c r="D467" s="2">
        <v>0.74754285408250998</v>
      </c>
      <c r="E467" s="2">
        <v>0.90397060498252202</v>
      </c>
      <c r="F467" s="2">
        <v>0.59111510318249705</v>
      </c>
      <c r="G467" s="2">
        <v>7.9222812390848399E-2</v>
      </c>
    </row>
    <row r="468" spans="1:7" x14ac:dyDescent="0.3">
      <c r="A468" s="1">
        <v>2038</v>
      </c>
      <c r="B468" s="1">
        <v>11</v>
      </c>
      <c r="C468" s="2"/>
      <c r="D468" s="2">
        <v>0.69155231417874397</v>
      </c>
      <c r="E468" s="2">
        <v>0.84865278945744604</v>
      </c>
      <c r="F468" s="2">
        <v>0.534451838900042</v>
      </c>
      <c r="G468" s="2">
        <v>7.9563513557597998E-2</v>
      </c>
    </row>
    <row r="469" spans="1:7" x14ac:dyDescent="0.3">
      <c r="A469" s="1">
        <v>2038</v>
      </c>
      <c r="B469" s="1">
        <v>12</v>
      </c>
      <c r="C469" s="2"/>
      <c r="D469" s="2">
        <v>0.68586087642244198</v>
      </c>
      <c r="E469" s="2">
        <v>0.84353434256591897</v>
      </c>
      <c r="F469" s="2">
        <v>0.52818741027896499</v>
      </c>
      <c r="G469" s="2">
        <v>7.9853704700285799E-2</v>
      </c>
    </row>
    <row r="470" spans="1:7" x14ac:dyDescent="0.3">
      <c r="A470" s="1">
        <v>2039</v>
      </c>
      <c r="B470" s="1">
        <v>1</v>
      </c>
      <c r="C470" s="2"/>
      <c r="D470" s="2">
        <v>0.68775652201840298</v>
      </c>
      <c r="E470" s="2">
        <v>0.84602404553731403</v>
      </c>
      <c r="F470" s="2">
        <v>0.52948899849949305</v>
      </c>
      <c r="G470" s="2">
        <v>8.0154564974326603E-2</v>
      </c>
    </row>
    <row r="471" spans="1:7" x14ac:dyDescent="0.3">
      <c r="A471" s="1">
        <v>2039</v>
      </c>
      <c r="B471" s="1">
        <v>2</v>
      </c>
      <c r="C471" s="2"/>
      <c r="D471" s="2">
        <v>0.68243796221028097</v>
      </c>
      <c r="E471" s="2">
        <v>0.84092525154593301</v>
      </c>
      <c r="F471" s="2">
        <v>0.52395067287462904</v>
      </c>
      <c r="G471" s="2">
        <v>8.0265865341233603E-2</v>
      </c>
    </row>
    <row r="472" spans="1:7" x14ac:dyDescent="0.3">
      <c r="A472" s="1">
        <v>2039</v>
      </c>
      <c r="B472" s="1">
        <v>3</v>
      </c>
      <c r="C472" s="2"/>
      <c r="D472" s="2">
        <v>0.69098487946899101</v>
      </c>
      <c r="E472" s="2">
        <v>0.84955579329150199</v>
      </c>
      <c r="F472" s="2">
        <v>0.53241396564648102</v>
      </c>
      <c r="G472" s="2">
        <v>8.0308216950814401E-2</v>
      </c>
    </row>
    <row r="473" spans="1:7" x14ac:dyDescent="0.3">
      <c r="A473" s="1">
        <v>2039</v>
      </c>
      <c r="B473" s="1">
        <v>4</v>
      </c>
      <c r="C473" s="2"/>
      <c r="D473" s="2">
        <v>0.70893383920051101</v>
      </c>
      <c r="E473" s="2">
        <v>0.86755569386284503</v>
      </c>
      <c r="F473" s="2">
        <v>0.55031198453817598</v>
      </c>
      <c r="G473" s="2">
        <v>8.0334015931961794E-2</v>
      </c>
    </row>
    <row r="474" spans="1:7" x14ac:dyDescent="0.3">
      <c r="A474" s="1">
        <v>2039</v>
      </c>
      <c r="B474" s="1">
        <v>5</v>
      </c>
      <c r="C474" s="2"/>
      <c r="D474" s="2">
        <v>0.75513060215939298</v>
      </c>
      <c r="E474" s="2">
        <v>0.91381258210348004</v>
      </c>
      <c r="F474" s="2">
        <v>0.59644862221530603</v>
      </c>
      <c r="G474" s="2">
        <v>8.0364466372428903E-2</v>
      </c>
    </row>
    <row r="475" spans="1:7" x14ac:dyDescent="0.3">
      <c r="A475" s="1">
        <v>2039</v>
      </c>
      <c r="B475" s="1">
        <v>6</v>
      </c>
      <c r="C475" s="2"/>
      <c r="D475" s="2">
        <v>0.78722748172983303</v>
      </c>
      <c r="E475" s="2">
        <v>0.94629014009575996</v>
      </c>
      <c r="F475" s="2">
        <v>0.628164823363907</v>
      </c>
      <c r="G475" s="2">
        <v>8.05572609055034E-2</v>
      </c>
    </row>
    <row r="476" spans="1:7" x14ac:dyDescent="0.3">
      <c r="A476" s="1">
        <v>2039</v>
      </c>
      <c r="B476" s="1">
        <v>7</v>
      </c>
      <c r="C476" s="2"/>
      <c r="D476" s="2">
        <v>0.81321183501905603</v>
      </c>
      <c r="E476" s="2">
        <v>0.97278327754370697</v>
      </c>
      <c r="F476" s="2">
        <v>0.65364039249440498</v>
      </c>
      <c r="G476" s="2">
        <v>8.0814934570963406E-2</v>
      </c>
    </row>
    <row r="477" spans="1:7" x14ac:dyDescent="0.3">
      <c r="A477" s="1">
        <v>2039</v>
      </c>
      <c r="B477" s="1">
        <v>8</v>
      </c>
      <c r="C477" s="2"/>
      <c r="D477" s="2">
        <v>0.81560283053101201</v>
      </c>
      <c r="E477" s="2">
        <v>0.97540811387400095</v>
      </c>
      <c r="F477" s="2">
        <v>0.65579754718802297</v>
      </c>
      <c r="G477" s="2">
        <v>8.0933363220445004E-2</v>
      </c>
    </row>
    <row r="478" spans="1:7" x14ac:dyDescent="0.3">
      <c r="A478" s="1">
        <v>2039</v>
      </c>
      <c r="B478" s="1">
        <v>9</v>
      </c>
      <c r="C478" s="2"/>
      <c r="D478" s="2">
        <v>0.79129124631806003</v>
      </c>
      <c r="E478" s="2">
        <v>0.95101165613931704</v>
      </c>
      <c r="F478" s="2">
        <v>0.63157083649680201</v>
      </c>
      <c r="G478" s="2">
        <v>8.0890379037328999E-2</v>
      </c>
    </row>
    <row r="479" spans="1:7" x14ac:dyDescent="0.3">
      <c r="A479" s="1">
        <v>2039</v>
      </c>
      <c r="B479" s="1">
        <v>10</v>
      </c>
      <c r="C479" s="2"/>
      <c r="D479" s="2">
        <v>0.75244566778298805</v>
      </c>
      <c r="E479" s="2">
        <v>0.91224807342692205</v>
      </c>
      <c r="F479" s="2">
        <v>0.59264326213905305</v>
      </c>
      <c r="G479" s="2">
        <v>8.0931905810164503E-2</v>
      </c>
    </row>
    <row r="480" spans="1:7" x14ac:dyDescent="0.3">
      <c r="A480" s="1">
        <v>2039</v>
      </c>
      <c r="B480" s="1">
        <v>11</v>
      </c>
      <c r="C480" s="2"/>
      <c r="D480" s="2">
        <v>0.69653280464825296</v>
      </c>
      <c r="E480" s="2">
        <v>0.85706205102056199</v>
      </c>
      <c r="F480" s="2">
        <v>0.53600355827594504</v>
      </c>
      <c r="G480" s="2">
        <v>8.1300014194582507E-2</v>
      </c>
    </row>
    <row r="481" spans="1:7" x14ac:dyDescent="0.3">
      <c r="A481" s="1">
        <v>2039</v>
      </c>
      <c r="B481" s="1">
        <v>12</v>
      </c>
      <c r="C481" s="2"/>
      <c r="D481" s="2">
        <v>0.69089789520300204</v>
      </c>
      <c r="E481" s="2">
        <v>0.85203987908989398</v>
      </c>
      <c r="F481" s="2">
        <v>0.529755911316109</v>
      </c>
      <c r="G481" s="2">
        <v>8.1610335022462802E-2</v>
      </c>
    </row>
    <row r="482" spans="1:7" x14ac:dyDescent="0.3">
      <c r="A482" s="1">
        <v>2040</v>
      </c>
      <c r="B482" s="1">
        <v>1</v>
      </c>
      <c r="C482" s="2"/>
      <c r="D482" s="2">
        <v>0.69281210482857702</v>
      </c>
      <c r="E482" s="2">
        <v>0.85456087056313101</v>
      </c>
      <c r="F482" s="2">
        <v>0.53106333909402303</v>
      </c>
      <c r="G482" s="2">
        <v>8.1917639603669795E-2</v>
      </c>
    </row>
    <row r="483" spans="1:7" x14ac:dyDescent="0.3">
      <c r="A483" s="1">
        <v>2040</v>
      </c>
      <c r="B483" s="1">
        <v>2</v>
      </c>
      <c r="C483" s="2"/>
      <c r="D483" s="2">
        <v>0.68746340715675902</v>
      </c>
      <c r="E483" s="2">
        <v>0.84941738685170098</v>
      </c>
      <c r="F483" s="2">
        <v>0.52550942746181695</v>
      </c>
      <c r="G483" s="2">
        <v>8.2021570184978299E-2</v>
      </c>
    </row>
    <row r="484" spans="1:7" x14ac:dyDescent="0.3">
      <c r="A484" s="1">
        <v>2040</v>
      </c>
      <c r="B484" s="1">
        <v>3</v>
      </c>
      <c r="C484" s="2"/>
      <c r="D484" s="2">
        <v>0.69598857167624095</v>
      </c>
      <c r="E484" s="2">
        <v>0.85801692024482401</v>
      </c>
      <c r="F484" s="2">
        <v>0.53396022310765801</v>
      </c>
      <c r="G484" s="2">
        <v>8.2059234290549399E-2</v>
      </c>
    </row>
    <row r="485" spans="1:7" x14ac:dyDescent="0.3">
      <c r="A485" s="1">
        <v>2040</v>
      </c>
      <c r="B485" s="1">
        <v>4</v>
      </c>
      <c r="C485" s="2"/>
      <c r="D485" s="2">
        <v>0.71394410498818095</v>
      </c>
      <c r="E485" s="2">
        <v>0.87603331739718204</v>
      </c>
      <c r="F485" s="2">
        <v>0.55185489257917997</v>
      </c>
      <c r="G485" s="2">
        <v>8.2090058773948898E-2</v>
      </c>
    </row>
    <row r="486" spans="1:7" x14ac:dyDescent="0.3">
      <c r="A486" s="1">
        <v>2040</v>
      </c>
      <c r="B486" s="1">
        <v>5</v>
      </c>
      <c r="C486" s="2"/>
      <c r="D486" s="2">
        <v>0.760225521724464</v>
      </c>
      <c r="E486" s="2">
        <v>0.92243581366229999</v>
      </c>
      <c r="F486" s="2">
        <v>0.59801522978662802</v>
      </c>
      <c r="G486" s="2">
        <v>8.2151379484257894E-2</v>
      </c>
    </row>
    <row r="487" spans="1:7" x14ac:dyDescent="0.3">
      <c r="A487" s="1">
        <v>2040</v>
      </c>
      <c r="B487" s="1">
        <v>6</v>
      </c>
      <c r="C487" s="2"/>
      <c r="D487" s="2">
        <v>0.79244801436319401</v>
      </c>
      <c r="E487" s="2">
        <v>0.95512183966614705</v>
      </c>
      <c r="F487" s="2">
        <v>0.62977418906024096</v>
      </c>
      <c r="G487" s="2">
        <v>8.2386135891674803E-2</v>
      </c>
    </row>
    <row r="488" spans="1:7" x14ac:dyDescent="0.3">
      <c r="A488" s="1">
        <v>2040</v>
      </c>
      <c r="B488" s="1">
        <v>7</v>
      </c>
      <c r="C488" s="2"/>
      <c r="D488" s="2">
        <v>0.81853092796286497</v>
      </c>
      <c r="E488" s="2">
        <v>0.98177461654722298</v>
      </c>
      <c r="F488" s="2">
        <v>0.65528723937850697</v>
      </c>
      <c r="G488" s="2">
        <v>8.2674743070205794E-2</v>
      </c>
    </row>
    <row r="489" spans="1:7" x14ac:dyDescent="0.3">
      <c r="A489" s="1">
        <v>2040</v>
      </c>
      <c r="B489" s="1">
        <v>8</v>
      </c>
      <c r="C489" s="2"/>
      <c r="D489" s="2">
        <v>0.82095676651590999</v>
      </c>
      <c r="E489" s="2">
        <v>0.98445952990066998</v>
      </c>
      <c r="F489" s="2">
        <v>0.65745400313115099</v>
      </c>
      <c r="G489" s="2">
        <v>8.2805951466346006E-2</v>
      </c>
    </row>
    <row r="490" spans="1:7" x14ac:dyDescent="0.3">
      <c r="A490" s="1">
        <v>2040</v>
      </c>
      <c r="B490" s="1">
        <v>9</v>
      </c>
      <c r="C490" s="2"/>
      <c r="D490" s="2">
        <v>0.79664406060758897</v>
      </c>
      <c r="E490" s="2">
        <v>0.96007272863035498</v>
      </c>
      <c r="F490" s="2">
        <v>0.63321539258482196</v>
      </c>
      <c r="G490" s="2">
        <v>8.2768425880709998E-2</v>
      </c>
    </row>
    <row r="491" spans="1:7" ht="15" x14ac:dyDescent="0.25">
      <c r="A491" s="1">
        <v>2040</v>
      </c>
      <c r="B491" s="1">
        <v>10</v>
      </c>
      <c r="C491" s="2"/>
      <c r="D491" s="2">
        <v>0.75781094845624797</v>
      </c>
      <c r="E491" s="2">
        <v>0.92134124349171798</v>
      </c>
      <c r="F491" s="2">
        <v>0.59428065342077796</v>
      </c>
      <c r="G491" s="2">
        <v>8.2819894866966795E-2</v>
      </c>
    </row>
    <row r="492" spans="1:7" ht="15" x14ac:dyDescent="0.25">
      <c r="A492" s="1">
        <v>2040</v>
      </c>
      <c r="B492" s="1">
        <v>11</v>
      </c>
      <c r="C492" s="2"/>
      <c r="D492" s="2">
        <v>0.70195876840510096</v>
      </c>
      <c r="E492" s="2">
        <v>0.86625905390574598</v>
      </c>
      <c r="F492" s="2">
        <v>0.53765848290445595</v>
      </c>
      <c r="G492" s="2">
        <v>8.3209856429505194E-2</v>
      </c>
    </row>
    <row r="493" spans="1:7" x14ac:dyDescent="0.3">
      <c r="A493" s="1">
        <v>2040</v>
      </c>
      <c r="B493" s="1">
        <v>12</v>
      </c>
      <c r="C493" s="2"/>
      <c r="D493" s="2">
        <v>0.696403842036172</v>
      </c>
      <c r="E493" s="2">
        <v>0.86137364613280898</v>
      </c>
      <c r="F493" s="2">
        <v>0.53143403793953403</v>
      </c>
      <c r="G493" s="2">
        <v>8.3548934028059699E-2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9DAB30B7-2371-46FB-A641-8A7981A890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774B86-4AE4-4649-8B06-032BFE45B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5025AD-61C9-4638-9BD0-E3DCBDC1CDED}">
  <ds:schemaRefs>
    <ds:schemaRef ds:uri="http://purl.org/dc/dcmitype/"/>
    <ds:schemaRef ds:uri="c85253b9-0a55-49a1-98ad-b5b6252d7079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Pred wActuals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dcterms:created xsi:type="dcterms:W3CDTF">2014-07-24T20:01:54Z</dcterms:created>
  <dcterms:modified xsi:type="dcterms:W3CDTF">2016-04-23T13:23:17Z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