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636" yWindow="636" windowWidth="19416" windowHeight="11016" tabRatio="857"/>
  </bookViews>
  <sheets>
    <sheet name="A2_Schedule" sheetId="3" r:id="rId1"/>
    <sheet name="A6_Schedule" sheetId="7" r:id="rId2"/>
    <sheet name="A6.1_Schedule" sheetId="8" r:id="rId3"/>
    <sheet name="A9_Schedule" sheetId="13" r:id="rId4"/>
    <sheet name="A9.1_Schedule" sheetId="14" r:id="rId5"/>
  </sheets>
  <definedNames>
    <definedName name="_xlnm.Print_Titles" localSheetId="0">A2_Schedule!$A:$B,A2_Schedule!$3:$9</definedName>
    <definedName name="_xlnm.Print_Titles" localSheetId="2">A6.1_Schedule!$A:$B,A6.1_Schedule!$3:$8</definedName>
    <definedName name="_xlnm.Print_Titles" localSheetId="1">A6_Schedule!$A:$B,A6_Schedule!$3:$8</definedName>
    <definedName name="_xlnm.Print_Titles" localSheetId="4">A9.1_Schedule!$A:$B,A9.1_Schedule!$3:$8</definedName>
    <definedName name="_xlnm.Print_Titles" localSheetId="3">A9_Schedule!$A:$B,A9_Schedule!$3:$8</definedName>
  </definedNames>
  <calcPr calcId="145621"/>
</workbook>
</file>

<file path=xl/calcChain.xml><?xml version="1.0" encoding="utf-8"?>
<calcChain xmlns="http://schemas.openxmlformats.org/spreadsheetml/2006/main">
  <c r="G13" i="13" l="1"/>
  <c r="E13" i="13"/>
  <c r="G12" i="13"/>
  <c r="E12" i="13"/>
  <c r="G11" i="13"/>
  <c r="E11" i="13"/>
  <c r="G51" i="7"/>
  <c r="F51" i="7"/>
  <c r="G49" i="7"/>
  <c r="F49" i="7"/>
  <c r="G48" i="7"/>
  <c r="F48" i="7"/>
  <c r="G47" i="7"/>
  <c r="F47" i="7"/>
  <c r="G46" i="7"/>
  <c r="F46" i="7"/>
  <c r="G42" i="7"/>
  <c r="F42" i="7"/>
  <c r="G41" i="7"/>
  <c r="F41" i="7"/>
  <c r="G40" i="7"/>
  <c r="F40" i="7"/>
  <c r="G39" i="7"/>
  <c r="F39" i="7"/>
  <c r="G38" i="7"/>
  <c r="F38" i="7"/>
  <c r="G37" i="7"/>
  <c r="F37" i="7"/>
  <c r="G36" i="7"/>
  <c r="F36" i="7"/>
  <c r="G35" i="7"/>
  <c r="F35" i="7"/>
  <c r="G34" i="7"/>
  <c r="F34" i="7"/>
  <c r="G33" i="7"/>
  <c r="F33" i="7"/>
  <c r="G32" i="7"/>
  <c r="F32" i="7"/>
  <c r="G31" i="7"/>
  <c r="F31" i="7"/>
  <c r="G30" i="7"/>
  <c r="F30" i="7"/>
  <c r="G29" i="7"/>
  <c r="F29" i="7"/>
  <c r="G28" i="7"/>
  <c r="F28" i="7"/>
  <c r="G27" i="7"/>
  <c r="F27" i="7"/>
  <c r="G26" i="7"/>
  <c r="F26" i="7"/>
  <c r="G25" i="7"/>
  <c r="F25" i="7"/>
  <c r="G24" i="7"/>
  <c r="F24" i="7"/>
  <c r="G21" i="7"/>
  <c r="F21" i="7"/>
  <c r="G20" i="7"/>
  <c r="F20" i="7"/>
  <c r="G19" i="7"/>
  <c r="F19" i="7"/>
  <c r="G15" i="7"/>
  <c r="F15" i="7"/>
  <c r="G13" i="7"/>
  <c r="F13" i="7"/>
  <c r="G12" i="7"/>
  <c r="F12" i="7"/>
  <c r="G11" i="7"/>
  <c r="F11" i="7"/>
  <c r="J68" i="3"/>
  <c r="I68" i="3"/>
  <c r="F68" i="3"/>
  <c r="E68" i="3"/>
  <c r="J67" i="3"/>
  <c r="I67" i="3"/>
  <c r="F67" i="3"/>
  <c r="E67" i="3"/>
  <c r="J66" i="3"/>
  <c r="I66" i="3"/>
  <c r="F66" i="3"/>
  <c r="E66" i="3"/>
  <c r="J65" i="3"/>
  <c r="I65" i="3"/>
  <c r="F65" i="3"/>
  <c r="E65" i="3"/>
  <c r="J64" i="3"/>
  <c r="I64" i="3"/>
  <c r="F64" i="3"/>
  <c r="E64" i="3"/>
  <c r="J63" i="3"/>
  <c r="I63" i="3"/>
  <c r="F63" i="3"/>
  <c r="E63" i="3"/>
  <c r="J62" i="3"/>
  <c r="I62" i="3"/>
  <c r="F62" i="3"/>
  <c r="E62" i="3"/>
  <c r="J61" i="3"/>
  <c r="I61" i="3"/>
  <c r="F61" i="3"/>
  <c r="E61" i="3"/>
  <c r="J60" i="3"/>
  <c r="I60" i="3"/>
  <c r="F60" i="3"/>
  <c r="E60" i="3"/>
  <c r="J59" i="3"/>
  <c r="I59" i="3"/>
  <c r="F59" i="3"/>
  <c r="E59" i="3"/>
  <c r="J56" i="3"/>
  <c r="I56" i="3"/>
  <c r="F56" i="3"/>
  <c r="E56" i="3"/>
  <c r="J55" i="3"/>
  <c r="I55" i="3"/>
  <c r="F55" i="3"/>
  <c r="E55" i="3"/>
  <c r="J54" i="3"/>
  <c r="I54" i="3"/>
  <c r="F54" i="3"/>
  <c r="E54" i="3"/>
  <c r="J53" i="3"/>
  <c r="I53" i="3"/>
  <c r="F53" i="3"/>
  <c r="E53" i="3"/>
  <c r="J52" i="3"/>
  <c r="I52" i="3"/>
  <c r="F52" i="3"/>
  <c r="E52" i="3"/>
  <c r="J51" i="3"/>
  <c r="I51" i="3"/>
  <c r="F51" i="3"/>
  <c r="E51" i="3"/>
  <c r="J50" i="3"/>
  <c r="I50" i="3"/>
  <c r="F50" i="3"/>
  <c r="E50" i="3"/>
  <c r="J49" i="3"/>
  <c r="I49" i="3"/>
  <c r="F49" i="3"/>
  <c r="E49" i="3"/>
  <c r="J48" i="3"/>
  <c r="I48" i="3"/>
  <c r="F48" i="3"/>
  <c r="E48" i="3"/>
  <c r="J47" i="3"/>
  <c r="I47" i="3"/>
  <c r="F47" i="3"/>
  <c r="E47" i="3"/>
  <c r="J46" i="3"/>
  <c r="I46" i="3"/>
  <c r="F46" i="3"/>
  <c r="E46" i="3"/>
  <c r="J44" i="3"/>
  <c r="I44" i="3"/>
  <c r="F44" i="3"/>
  <c r="E44" i="3"/>
  <c r="J43" i="3"/>
  <c r="I43" i="3"/>
  <c r="F43" i="3"/>
  <c r="E43" i="3"/>
  <c r="J40" i="3"/>
  <c r="I40" i="3"/>
  <c r="F40" i="3"/>
  <c r="E40" i="3"/>
  <c r="J37" i="3"/>
  <c r="I37" i="3"/>
  <c r="F37" i="3"/>
  <c r="E37" i="3"/>
  <c r="J36" i="3"/>
  <c r="I36" i="3"/>
  <c r="F36" i="3"/>
  <c r="E36" i="3"/>
  <c r="J35" i="3"/>
  <c r="I35" i="3"/>
  <c r="F35" i="3"/>
  <c r="E35" i="3"/>
  <c r="J34" i="3"/>
  <c r="I34" i="3"/>
  <c r="F34" i="3"/>
  <c r="E34" i="3"/>
  <c r="J33" i="3"/>
  <c r="I33" i="3"/>
  <c r="F33" i="3"/>
  <c r="E33" i="3"/>
  <c r="J30" i="3"/>
  <c r="I30" i="3"/>
  <c r="F30" i="3"/>
  <c r="E30" i="3"/>
  <c r="J29" i="3"/>
  <c r="I29" i="3"/>
  <c r="F29" i="3"/>
  <c r="E29" i="3"/>
  <c r="J28" i="3"/>
  <c r="I28" i="3"/>
  <c r="F28" i="3"/>
  <c r="E28" i="3"/>
  <c r="J27" i="3"/>
  <c r="I27" i="3"/>
  <c r="F27" i="3"/>
  <c r="E27" i="3"/>
  <c r="J24" i="3"/>
  <c r="I24" i="3"/>
  <c r="F24" i="3"/>
  <c r="E24" i="3"/>
  <c r="J22" i="3"/>
  <c r="I22" i="3"/>
  <c r="F22" i="3"/>
  <c r="E22" i="3"/>
  <c r="J21" i="3"/>
  <c r="I21" i="3"/>
  <c r="F21" i="3"/>
  <c r="E21" i="3"/>
  <c r="J20" i="3"/>
  <c r="I20" i="3"/>
  <c r="F20" i="3"/>
  <c r="E20" i="3"/>
  <c r="J19" i="3"/>
  <c r="I19" i="3"/>
  <c r="F19" i="3"/>
  <c r="E19" i="3"/>
  <c r="J17" i="3"/>
  <c r="I17" i="3"/>
  <c r="F17" i="3"/>
  <c r="E17" i="3"/>
  <c r="J16" i="3"/>
  <c r="I16" i="3"/>
  <c r="F16" i="3"/>
  <c r="E16" i="3"/>
  <c r="J15" i="3"/>
  <c r="I15" i="3"/>
  <c r="F15" i="3"/>
  <c r="E15" i="3"/>
  <c r="J14" i="3"/>
  <c r="I14" i="3"/>
  <c r="F14" i="3"/>
  <c r="E14" i="3"/>
  <c r="J13" i="3"/>
  <c r="I13" i="3"/>
  <c r="F13" i="3"/>
  <c r="E13" i="3"/>
  <c r="J12" i="3"/>
  <c r="I12" i="3"/>
  <c r="F12" i="3"/>
  <c r="E12" i="3"/>
  <c r="J11" i="3"/>
  <c r="I11" i="3"/>
  <c r="F11" i="3"/>
  <c r="E11" i="3"/>
</calcChain>
</file>

<file path=xl/sharedStrings.xml><?xml version="1.0" encoding="utf-8"?>
<sst xmlns="http://schemas.openxmlformats.org/spreadsheetml/2006/main" count="577" uniqueCount="194">
  <si>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</si>
  <si>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</si>
  <si>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</si>
  <si>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</si>
  <si>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</si>
  <si>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</si>
  <si>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</si>
  <si>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</si>
  <si>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</si>
  <si>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Line No.</t>
  </si>
  <si>
    <t>Actual</t>
  </si>
  <si>
    <t>Estimated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</si>
  <si>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</si>
  <si>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</si>
  <si>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</si>
  <si>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</si>
  <si>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</si>
  <si>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</si>
  <si>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</si>
  <si>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</si>
  <si>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</si>
  <si>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</si>
  <si>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</si>
  <si>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</si>
  <si>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</si>
  <si>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</si>
  <si>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</si>
  <si>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</si>
  <si>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Incremental Personnel, Software, and Hardware Costs</t>
  </si>
  <si>
    <t>17</t>
  </si>
  <si>
    <t>Variable Power Plant O&amp;M Costs over 514,000 MWh Threshold (Per A6)</t>
  </si>
  <si>
    <t>18</t>
  </si>
  <si>
    <t>19</t>
  </si>
  <si>
    <r>
      <t>Dodd Frank Fees</t>
    </r>
    <r>
      <rPr>
        <vertAlign val="superscript"/>
        <sz val="8"/>
        <rFont val="Arial"/>
        <family val="2"/>
      </rPr>
      <t xml:space="preserve"> (4)</t>
    </r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</si>
  <si>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</si>
  <si>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</si>
  <si>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</si>
  <si>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</si>
  <si>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</si>
  <si>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</si>
  <si>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</si>
  <si>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</si>
  <si>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</si>
  <si>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</si>
  <si>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</si>
  <si>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</si>
  <si>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</si>
  <si>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</si>
  <si>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</si>
  <si>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</si>
  <si>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</si>
  <si>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/>
  </si>
  <si>
    <t>37</t>
  </si>
  <si>
    <r>
      <rPr>
        <vertAlign val="superscript"/>
        <sz val="8"/>
        <rFont val="Arial"/>
        <family val="2"/>
      </rPr>
      <t xml:space="preserve">(4) </t>
    </r>
    <r>
      <rPr>
        <sz val="8"/>
        <rFont val="Arial"/>
        <family val="2"/>
      </rPr>
      <t>Fees related to reporting requirements under the Dodd-Frank Wall Street Reform and Consumer Protection Act (“Dodd-Frank Act”) that require all swap transactions to be reported to a swap data repository (SDR).  FPL uses swaps in its hedging program</t>
    </r>
  </si>
  <si>
    <t>and asset optimization program.</t>
  </si>
  <si>
    <t>FOR THE MONTH OF:  January 2015</t>
  </si>
  <si>
    <t>Current Month</t>
  </si>
  <si>
    <t>Year To Date</t>
  </si>
  <si>
    <t>Estimate</t>
  </si>
  <si>
    <t>$ Diff</t>
  </si>
  <si>
    <t>% Diff</t>
  </si>
  <si>
    <t>Fuel Costs &amp; Net Power Transactions</t>
  </si>
  <si>
    <t>Fuel Cost of System Net Generation</t>
  </si>
  <si>
    <t>Fuel Cost of Power Sold (Per A6)</t>
  </si>
  <si>
    <t>Gains from Off-System Sales (Per A6)</t>
  </si>
  <si>
    <t>Fuel Cost of Purchased Power (Per A7)</t>
  </si>
  <si>
    <t>Energy Payments to Qualifying Facilities (Per A8)</t>
  </si>
  <si>
    <t>Energy Cost of Economy Purchases (Per A9)</t>
  </si>
  <si>
    <t>Total Fuel Costs &amp; Net Power Transactions</t>
  </si>
  <si>
    <r>
      <t>Incremental Optimization Costs</t>
    </r>
    <r>
      <rPr>
        <vertAlign val="superscript"/>
        <sz val="8"/>
        <rFont val="Arial"/>
        <family val="2"/>
      </rPr>
      <t xml:space="preserve"> (1)</t>
    </r>
  </si>
  <si>
    <t>Total</t>
  </si>
  <si>
    <t>Adjustments to Fuel Cost</t>
  </si>
  <si>
    <t>Reactive and Voltage Control Fuel Revenue</t>
  </si>
  <si>
    <t>Inventory Adjustments</t>
  </si>
  <si>
    <t>Non Recoverable Oil/Tank Bottoms</t>
  </si>
  <si>
    <t>Adjusted Total Fuel Costs &amp; Net Power Transactions</t>
  </si>
  <si>
    <t>kWh Sales</t>
  </si>
  <si>
    <t>Jurisdictional kWh Sales</t>
  </si>
  <si>
    <t>Sale for Resale</t>
  </si>
  <si>
    <t>Sub-Total Sales</t>
  </si>
  <si>
    <t>Total Sales</t>
  </si>
  <si>
    <t>Jurisdictional % of Total kWh Sales (Line 25 / Line 28)</t>
  </si>
  <si>
    <t>True-up Calculation</t>
  </si>
  <si>
    <t>Jurisdictional Fuel Revenues (Net of Revenue Taxes)</t>
  </si>
  <si>
    <t>Fuel Adjustment Revenues Not Applicable to Period</t>
  </si>
  <si>
    <t>Prior Period True-up Collected/(Refunded) This Period</t>
  </si>
  <si>
    <r>
      <t>GPIF, Net of Revenue Taxes</t>
    </r>
    <r>
      <rPr>
        <vertAlign val="superscript"/>
        <sz val="8"/>
        <rFont val="Arial"/>
        <family val="2"/>
      </rPr>
      <t xml:space="preserve"> (2)</t>
    </r>
  </si>
  <si>
    <t>Jurisdictional Fuel Revenues Applicable to Period</t>
  </si>
  <si>
    <t>Adjusted Total Fuel Costs &amp; Net Power Transactions (P.1, Line 22)</t>
  </si>
  <si>
    <t>Adj. Total Fuel Costs &amp; Net Power Transactions - Excluding 100% Retail Items</t>
  </si>
  <si>
    <t>Jurisdictional Sales % of Total kWh Sales (P1, Line 29)</t>
  </si>
  <si>
    <r>
      <t>Jurisdictional Total Fuel Costs &amp; Net Power Transactions</t>
    </r>
    <r>
      <rPr>
        <vertAlign val="superscript"/>
        <sz val="8"/>
        <rFont val="Arial"/>
        <family val="2"/>
      </rPr>
      <t xml:space="preserve"> (3)</t>
    </r>
  </si>
  <si>
    <t>True-up Provision for the Month-Over/(Under) Recovery(Ln 2-Ln 6)</t>
  </si>
  <si>
    <t>Interest Provision for the Month (Line 24)</t>
  </si>
  <si>
    <t>True-up &amp; Interest Provision Beg of Period-Over/(Under) Recovery</t>
  </si>
  <si>
    <t>Deferred True-up Beginning of Period - Over/(Under) Recovery</t>
  </si>
  <si>
    <t>Prior Period True-up (Collected)/Refunded This Period</t>
  </si>
  <si>
    <t>End of Period Net True-up Amount Over/(Under) Recovery (Lines 7 through 11)</t>
  </si>
  <si>
    <t>Interest Provision</t>
  </si>
  <si>
    <t>Beginning True-up Amount (Lns 9+10)</t>
  </si>
  <si>
    <t>Ending True-up Amount Before Interest (Lns 7+9+10+11)</t>
  </si>
  <si>
    <t xml:space="preserve">Total of Beginning &amp; Ending True-up Amount </t>
  </si>
  <si>
    <t>Average True-up Amount (50% of Line 17)</t>
  </si>
  <si>
    <t>Interest Rate - First Day Reporting Business Month</t>
  </si>
  <si>
    <t>Interest Rate - First Day Subsequent Business Month</t>
  </si>
  <si>
    <t>Total (Lines 19+20)</t>
  </si>
  <si>
    <t>Average Interest Rate (50% of Line 21)</t>
  </si>
  <si>
    <t>Monthly Average Interest Rate (Line 22/12)</t>
  </si>
  <si>
    <t>Interest Provision (Line 18 x Line 23)</t>
  </si>
  <si>
    <r>
      <rPr>
        <vertAlign val="superscript"/>
        <sz val="8"/>
        <rFont val="Arial"/>
        <family val="2"/>
      </rPr>
      <t xml:space="preserve">(1) </t>
    </r>
    <r>
      <rPr>
        <sz val="8"/>
        <rFont val="Arial"/>
        <family val="2"/>
      </rPr>
      <t>Amounts reflected in this section are in accordance with FPL’s Stipulation and Settlement approved by the Commission in Order No. PSC-13-0023-S-EI, Docket No. 120015-EI.</t>
    </r>
  </si>
  <si>
    <r>
      <rPr>
        <vertAlign val="superscript"/>
        <sz val="8"/>
        <rFont val="Arial"/>
        <family val="2"/>
      </rPr>
      <t xml:space="preserve">(2) </t>
    </r>
    <r>
      <rPr>
        <sz val="8"/>
        <rFont val="Arial"/>
        <family val="2"/>
      </rPr>
      <t xml:space="preserve">Generating Performance Incentive Factor is ((11,814,923 / 12) x 99.9280%) - See Order No. PSC-14-0701-FOF-EI. </t>
    </r>
  </si>
  <si>
    <r>
      <rPr>
        <vertAlign val="superscript"/>
        <sz val="8"/>
        <rFont val="Arial"/>
        <family val="2"/>
      </rPr>
      <t xml:space="preserve">(3) </t>
    </r>
    <r>
      <rPr>
        <sz val="8"/>
        <rFont val="Arial"/>
        <family val="2"/>
      </rPr>
      <t>Line 4 x Line 5 x 1.00169</t>
    </r>
  </si>
  <si>
    <r>
      <rPr>
        <vertAlign val="superscript"/>
        <sz val="8"/>
        <rFont val="Arial"/>
        <family val="2"/>
      </rPr>
      <t xml:space="preserve">(5) </t>
    </r>
    <r>
      <rPr>
        <sz val="8"/>
        <rFont val="Arial"/>
        <family val="2"/>
      </rPr>
      <t>The Fuel Cost of System Net Generation reflected on Schedules A1 and A2 does not tie to the amount on Schedules A3 and A4  in the amount of $60,498 due to 498 barrels burned at Martin 8 being inadvertently entered as an inventory adjustment</t>
    </r>
  </si>
  <si>
    <t>rather than Net Generation. Correction to be made in February 2015.</t>
  </si>
  <si>
    <t>NOTE: Amounts may not agree to the General Ledger due to rounding.</t>
  </si>
  <si>
    <t>                  FOR THE MONTH OF:  January 2015</t>
  </si>
  <si>
    <t>SOLD TO</t>
  </si>
  <si>
    <t>Type &amp; Schedule</t>
  </si>
  <si>
    <t>Total KWH Sold (000)</t>
  </si>
  <si>
    <t>KWH from Own Generation (000)</t>
  </si>
  <si>
    <t>Fuel Cost (cents/KWH)</t>
  </si>
  <si>
    <t>Total Cost (cents/KWH)</t>
  </si>
  <si>
    <t>Total $ for Fuel Adjustment (Col(4) * Col(5))</t>
  </si>
  <si>
    <t>Total Cost ($) (Col(4) * Col(6))</t>
  </si>
  <si>
    <t>Gain from Off System Sales ($)</t>
  </si>
  <si>
    <t>OS/FCBBS</t>
  </si>
  <si>
    <t>Off System</t>
  </si>
  <si>
    <t>OS</t>
  </si>
  <si>
    <t>St Lucie Reliability Sales</t>
  </si>
  <si>
    <t>Total OS/FCBBS</t>
  </si>
  <si>
    <t>Total Estimated</t>
  </si>
  <si>
    <t>St. Lucie Participation</t>
  </si>
  <si>
    <t>FMPA (SL 1)</t>
  </si>
  <si>
    <t>St. L.</t>
  </si>
  <si>
    <t>OUC (SL 1)</t>
  </si>
  <si>
    <t>Total St. Lucie Participation</t>
  </si>
  <si>
    <t>OS/AF</t>
  </si>
  <si>
    <t>Cargill Power Markets, LLC OS</t>
  </si>
  <si>
    <t>EDF Trading North America, LLC. OS</t>
  </si>
  <si>
    <t>Energy Authority, The OS</t>
  </si>
  <si>
    <t>Exelon Generation Company, LLC. OS</t>
  </si>
  <si>
    <t>Homestead, City Of OS</t>
  </si>
  <si>
    <t>J.P. Morgan Ventures Energy Corporation OS</t>
  </si>
  <si>
    <t>Morgan Stanley Capital Group, Inc. OS</t>
  </si>
  <si>
    <t>New Smyrna Beach Utilities Commission, City of OS</t>
  </si>
  <si>
    <t>Oglethorpe Power Corporation OS</t>
  </si>
  <si>
    <t>Powersouth Energy Cooporative OS</t>
  </si>
  <si>
    <t>Reedy Creek Improvement District OS</t>
  </si>
  <si>
    <t>Seminole Electric Cooperative, Inc. OS</t>
  </si>
  <si>
    <t>Southern Company Services, Inc. OS</t>
  </si>
  <si>
    <t>Tampa Electric Company  OS</t>
  </si>
  <si>
    <t>Tennessee Valley Authority OS</t>
  </si>
  <si>
    <t>Duke Energy Florida, Inc. OS</t>
  </si>
  <si>
    <t>PJM Interconnection, L.L.C. OS</t>
  </si>
  <si>
    <t>Westar Energy, Inc. OS</t>
  </si>
  <si>
    <t>Total OS/AF</t>
  </si>
  <si>
    <t>FCBBS</t>
  </si>
  <si>
    <t>Energy Authority, The FCBBS</t>
  </si>
  <si>
    <t>Homestead, City of FCBBS</t>
  </si>
  <si>
    <t>Reedy Creek Improvement District FCBBS</t>
  </si>
  <si>
    <t>Total FCBBS</t>
  </si>
  <si>
    <t>Total Actual</t>
  </si>
  <si>
    <t>Other Actual</t>
  </si>
  <si>
    <t>Gross Gain from off System Sales $</t>
  </si>
  <si>
    <t>Gas Turbine Maintenance Revenue Reclassed to Base Revenue</t>
  </si>
  <si>
    <t>Sub-Total (Schedule A1 and A2)</t>
  </si>
  <si>
    <t>Third-Party Transmission Costs</t>
  </si>
  <si>
    <t>Variable Power Plant O&amp;M Costs over 514,000 MWh Threshold</t>
  </si>
  <si>
    <t>Net Gain from off System Sales ($)</t>
  </si>
  <si>
    <t>Other Estimate</t>
  </si>
  <si>
    <t>Gain from off System Sales $</t>
  </si>
  <si>
    <t>Difference</t>
  </si>
  <si>
    <t>Difference (%)</t>
  </si>
  <si>
    <t>Period To Date</t>
  </si>
  <si>
    <t>PURCHASED FROM</t>
  </si>
  <si>
    <t>Total KWH Purchased (000)</t>
  </si>
  <si>
    <t>Year to Date</t>
  </si>
  <si>
    <t>FOR THE MONTH OF: January 2015</t>
  </si>
  <si>
    <t>A9 Schedule</t>
  </si>
  <si>
    <t>Transaction Cost (Cents/KWH)</t>
  </si>
  <si>
    <t>Total $ for Fuel Adj (Col(3) * Col(4))</t>
  </si>
  <si>
    <t>Cost If Generated (Cents/KWH)</t>
  </si>
  <si>
    <t>Cost if Generated ($) (Col(3) * Col(6))</t>
  </si>
  <si>
    <t>Fuel Savings ($) (Col(7) -- Col(5))</t>
  </si>
  <si>
    <t>Economy</t>
  </si>
  <si>
    <t>Total Economy</t>
  </si>
  <si>
    <t>Transaction Cost (cents/KWH)</t>
  </si>
  <si>
    <t>Cost if Generated (cents/KWH)</t>
  </si>
  <si>
    <t>STAFF 000781</t>
  </si>
  <si>
    <t>FPL RC-16</t>
  </si>
  <si>
    <t>STAFF 000782</t>
  </si>
  <si>
    <t>STAFF 000783</t>
  </si>
  <si>
    <t>STAFF 000784</t>
  </si>
  <si>
    <t>STAFF 000785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</si>
</sst>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#,##0.0%_);\(#,##0.0%\);&quot;N/A&quot;"/>
    <numFmt numFmtId="165" formatCode="#,##0.0%_);\(#,##0.0%\)"/>
    <numFmt numFmtId="166" formatCode="&quot;N/A&quot;;&quot;N/A&quot;;&quot;N/A&quot;"/>
    <numFmt numFmtId="167" formatCode="#,##0_);[Red]\(#,##0\);&quot; &quot;"/>
    <numFmt numFmtId="168" formatCode="#,##0.000_);\(#,##0.000\)"/>
    <numFmt numFmtId="169" formatCode="#,##0.0%_);\(#,##0.0%\);&quot; &quot;"/>
    <numFmt numFmtId="170" formatCode="\$#,##0_);\(\$#,##0\)"/>
    <numFmt numFmtId="171" formatCode="#,##0.00000%_);\(#,##0.00000%\)"/>
    <numFmt numFmtId="172" formatCode="#,##0.00%_);\(#,##0.00%\)"/>
    <numFmt numFmtId="173" formatCode="#,##0.000_);\(#,##0.000\);&quot; &quot;"/>
  </numFmts>
  <fonts count="392" x14ac:knownFonts="1">
    <font>
      <sz val="11"/>
      <color indexed="8"/>
      <name val="Calibri"/>
      <family val="2"/>
      <scheme val="minor"/>
    </font>
    <font>
      <sz val="8"/>
      <name val="Arial"/>
      <family val="2"/>
    </font>
    <font>
      <vertAlign val="superscript"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u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u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u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indexed="8"/>
      </top>
      <bottom/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/>
      <top style="medium">
        <color indexed="8"/>
      </top>
      <bottom style="double">
        <color indexed="8"/>
      </bottom>
      <diagonal/>
    </border>
  </borders>
  <cellStyleXfs count="1">
    <xf numFmtId="0" fontId="0" fillId="0" borderId="0"/>
  </cellStyleXfs>
  <cellXfs count="397">
    <xf numFmtId="0" fontId="0" fillId="0" borderId="0" xfId="0"/>
    <xf numFmtId="0" fontId="0" fillId="0" borderId="1" xfId="0" applyBorder="1"/>
    <xf numFmtId="0" fontId="3" fillId="0" borderId="0" xfId="0" applyFont="1"/>
    <xf numFmtId="0" fontId="4" fillId="0" borderId="0" xfId="0" applyFont="1" applyAlignment="1">
      <alignment horizontal="center"/>
    </xf>
    <xf numFmtId="0" fontId="5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NumberFormat="1" applyFont="1" applyAlignment="1">
      <alignment horizontal="right"/>
    </xf>
    <xf numFmtId="0" fontId="10" fillId="0" borderId="0" xfId="0" applyNumberFormat="1" applyFont="1" applyAlignment="1">
      <alignment horizontal="right"/>
    </xf>
    <xf numFmtId="0" fontId="11" fillId="0" borderId="0" xfId="0" applyNumberFormat="1" applyFont="1" applyAlignment="1">
      <alignment horizontal="right"/>
    </xf>
    <xf numFmtId="0" fontId="12" fillId="0" borderId="0" xfId="0" applyNumberFormat="1" applyFont="1" applyAlignment="1">
      <alignment horizontal="right"/>
    </xf>
    <xf numFmtId="0" fontId="13" fillId="0" borderId="0" xfId="0" applyNumberFormat="1" applyFont="1" applyAlignment="1">
      <alignment horizontal="right"/>
    </xf>
    <xf numFmtId="0" fontId="14" fillId="0" borderId="0" xfId="0" applyNumberFormat="1" applyFont="1" applyAlignment="1">
      <alignment horizontal="right"/>
    </xf>
    <xf numFmtId="0" fontId="15" fillId="0" borderId="0" xfId="0" applyFont="1" applyAlignment="1">
      <alignment horizontal="left" wrapText="1"/>
    </xf>
    <xf numFmtId="170" fontId="16" fillId="0" borderId="0" xfId="0" applyNumberFormat="1" applyFont="1" applyAlignment="1">
      <alignment horizontal="right"/>
    </xf>
    <xf numFmtId="170" fontId="17" fillId="0" borderId="0" xfId="0" applyNumberFormat="1" applyFont="1" applyAlignment="1">
      <alignment horizontal="right"/>
    </xf>
    <xf numFmtId="164" fontId="18" fillId="0" borderId="0" xfId="0" applyNumberFormat="1" applyFont="1" applyAlignment="1">
      <alignment horizontal="right"/>
    </xf>
    <xf numFmtId="170" fontId="19" fillId="0" borderId="0" xfId="0" applyNumberFormat="1" applyFont="1" applyAlignment="1">
      <alignment horizontal="right"/>
    </xf>
    <xf numFmtId="170" fontId="20" fillId="0" borderId="0" xfId="0" applyNumberFormat="1" applyFont="1" applyAlignment="1">
      <alignment horizontal="right"/>
    </xf>
    <xf numFmtId="164" fontId="21" fillId="0" borderId="0" xfId="0" applyNumberFormat="1" applyFont="1" applyAlignment="1">
      <alignment horizontal="right"/>
    </xf>
    <xf numFmtId="37" fontId="22" fillId="0" borderId="0" xfId="0" applyNumberFormat="1" applyFont="1" applyAlignment="1">
      <alignment horizontal="right"/>
    </xf>
    <xf numFmtId="37" fontId="23" fillId="0" borderId="0" xfId="0" applyNumberFormat="1" applyFont="1" applyAlignment="1">
      <alignment horizontal="right"/>
    </xf>
    <xf numFmtId="165" fontId="24" fillId="0" borderId="0" xfId="0" applyNumberFormat="1" applyFont="1" applyAlignment="1">
      <alignment horizontal="right"/>
    </xf>
    <xf numFmtId="37" fontId="25" fillId="0" borderId="0" xfId="0" applyNumberFormat="1" applyFont="1" applyAlignment="1">
      <alignment horizontal="right"/>
    </xf>
    <xf numFmtId="37" fontId="26" fillId="0" borderId="0" xfId="0" applyNumberFormat="1" applyFont="1" applyAlignment="1">
      <alignment horizontal="right"/>
    </xf>
    <xf numFmtId="165" fontId="27" fillId="0" borderId="0" xfId="0" applyNumberFormat="1" applyFont="1" applyAlignment="1">
      <alignment horizontal="right"/>
    </xf>
    <xf numFmtId="0" fontId="28" fillId="0" borderId="0" xfId="0" applyFont="1" applyAlignment="1">
      <alignment horizontal="left" indent="1"/>
    </xf>
    <xf numFmtId="170" fontId="29" fillId="0" borderId="3" xfId="0" applyNumberFormat="1" applyFont="1" applyBorder="1" applyAlignment="1">
      <alignment horizontal="right"/>
    </xf>
    <xf numFmtId="170" fontId="30" fillId="0" borderId="3" xfId="0" applyNumberFormat="1" applyFont="1" applyBorder="1" applyAlignment="1">
      <alignment horizontal="right"/>
    </xf>
    <xf numFmtId="164" fontId="31" fillId="0" borderId="0" xfId="0" applyNumberFormat="1" applyFont="1" applyAlignment="1">
      <alignment horizontal="right"/>
    </xf>
    <xf numFmtId="170" fontId="32" fillId="0" borderId="3" xfId="0" applyNumberFormat="1" applyFont="1" applyBorder="1" applyAlignment="1">
      <alignment horizontal="right"/>
    </xf>
    <xf numFmtId="170" fontId="33" fillId="0" borderId="3" xfId="0" applyNumberFormat="1" applyFont="1" applyBorder="1" applyAlignment="1">
      <alignment horizontal="right"/>
    </xf>
    <xf numFmtId="164" fontId="34" fillId="0" borderId="0" xfId="0" applyNumberFormat="1" applyFont="1" applyAlignment="1">
      <alignment horizontal="right"/>
    </xf>
    <xf numFmtId="0" fontId="35" fillId="0" borderId="0" xfId="0" applyFont="1" applyAlignment="1">
      <alignment horizontal="center"/>
    </xf>
    <xf numFmtId="167" fontId="36" fillId="0" borderId="0" xfId="0" applyNumberFormat="1" applyFont="1" applyAlignment="1">
      <alignment horizontal="right"/>
    </xf>
    <xf numFmtId="167" fontId="37" fillId="0" borderId="0" xfId="0" applyNumberFormat="1" applyFont="1" applyAlignment="1">
      <alignment horizontal="right"/>
    </xf>
    <xf numFmtId="167" fontId="38" fillId="0" borderId="0" xfId="0" applyNumberFormat="1" applyFont="1" applyAlignment="1">
      <alignment horizontal="right"/>
    </xf>
    <xf numFmtId="167" fontId="39" fillId="0" borderId="0" xfId="0" applyNumberFormat="1" applyFont="1" applyAlignment="1">
      <alignment horizontal="right"/>
    </xf>
    <xf numFmtId="167" fontId="40" fillId="0" borderId="0" xfId="0" applyNumberFormat="1" applyFont="1" applyAlignment="1">
      <alignment horizontal="right"/>
    </xf>
    <xf numFmtId="167" fontId="41" fillId="0" borderId="0" xfId="0" applyNumberFormat="1" applyFont="1" applyAlignment="1">
      <alignment horizontal="right"/>
    </xf>
    <xf numFmtId="167" fontId="42" fillId="0" borderId="0" xfId="0" applyNumberFormat="1" applyFont="1" applyAlignment="1">
      <alignment horizontal="right"/>
    </xf>
    <xf numFmtId="167" fontId="43" fillId="0" borderId="0" xfId="0" applyNumberFormat="1" applyFont="1" applyAlignment="1">
      <alignment horizontal="right"/>
    </xf>
    <xf numFmtId="0" fontId="44" fillId="0" borderId="0" xfId="0" applyFont="1" applyAlignment="1">
      <alignment horizontal="center"/>
    </xf>
    <xf numFmtId="0" fontId="45" fillId="0" borderId="0" xfId="0" applyNumberFormat="1" applyFont="1" applyAlignment="1">
      <alignment horizontal="right"/>
    </xf>
    <xf numFmtId="0" fontId="46" fillId="0" borderId="0" xfId="0" applyNumberFormat="1" applyFont="1" applyAlignment="1">
      <alignment horizontal="right"/>
    </xf>
    <xf numFmtId="0" fontId="47" fillId="0" borderId="0" xfId="0" applyNumberFormat="1" applyFont="1" applyAlignment="1">
      <alignment horizontal="right"/>
    </xf>
    <xf numFmtId="0" fontId="48" fillId="0" borderId="0" xfId="0" applyNumberFormat="1" applyFont="1" applyAlignment="1">
      <alignment horizontal="right"/>
    </xf>
    <xf numFmtId="0" fontId="49" fillId="0" borderId="0" xfId="0" applyNumberFormat="1" applyFont="1" applyAlignment="1">
      <alignment horizontal="right"/>
    </xf>
    <xf numFmtId="0" fontId="50" fillId="0" borderId="0" xfId="0" applyNumberFormat="1" applyFont="1" applyAlignment="1">
      <alignment horizontal="right"/>
    </xf>
    <xf numFmtId="166" fontId="51" fillId="0" borderId="0" xfId="0" applyNumberFormat="1" applyFont="1" applyAlignment="1">
      <alignment horizontal="right"/>
    </xf>
    <xf numFmtId="166" fontId="52" fillId="0" borderId="0" xfId="0" applyNumberFormat="1" applyFont="1" applyAlignment="1">
      <alignment horizontal="right"/>
    </xf>
    <xf numFmtId="166" fontId="53" fillId="0" borderId="0" xfId="0" applyNumberFormat="1" applyFont="1" applyAlignment="1">
      <alignment horizontal="right"/>
    </xf>
    <xf numFmtId="166" fontId="54" fillId="0" borderId="0" xfId="0" applyNumberFormat="1" applyFont="1" applyAlignment="1">
      <alignment horizontal="right"/>
    </xf>
    <xf numFmtId="166" fontId="55" fillId="0" borderId="0" xfId="0" applyNumberFormat="1" applyFont="1" applyAlignment="1">
      <alignment horizontal="right"/>
    </xf>
    <xf numFmtId="166" fontId="56" fillId="0" borderId="0" xfId="0" applyNumberFormat="1" applyFont="1" applyAlignment="1">
      <alignment horizontal="right"/>
    </xf>
    <xf numFmtId="0" fontId="57" fillId="0" borderId="0" xfId="0" applyFont="1" applyAlignment="1">
      <alignment horizontal="left" indent="1"/>
    </xf>
    <xf numFmtId="170" fontId="58" fillId="0" borderId="6" xfId="0" applyNumberFormat="1" applyFont="1" applyBorder="1" applyAlignment="1">
      <alignment horizontal="right"/>
    </xf>
    <xf numFmtId="170" fontId="59" fillId="0" borderId="6" xfId="0" applyNumberFormat="1" applyFont="1" applyBorder="1" applyAlignment="1">
      <alignment horizontal="right"/>
    </xf>
    <xf numFmtId="164" fontId="60" fillId="0" borderId="0" xfId="0" applyNumberFormat="1" applyFont="1" applyAlignment="1">
      <alignment horizontal="right"/>
    </xf>
    <xf numFmtId="170" fontId="61" fillId="0" borderId="6" xfId="0" applyNumberFormat="1" applyFont="1" applyBorder="1" applyAlignment="1">
      <alignment horizontal="right"/>
    </xf>
    <xf numFmtId="170" fontId="62" fillId="0" borderId="6" xfId="0" applyNumberFormat="1" applyFont="1" applyBorder="1" applyAlignment="1">
      <alignment horizontal="right"/>
    </xf>
    <xf numFmtId="164" fontId="63" fillId="0" borderId="0" xfId="0" applyNumberFormat="1" applyFont="1" applyAlignment="1">
      <alignment horizontal="right"/>
    </xf>
    <xf numFmtId="0" fontId="64" fillId="0" borderId="0" xfId="0" applyFont="1" applyAlignment="1">
      <alignment horizontal="center"/>
    </xf>
    <xf numFmtId="0" fontId="65" fillId="0" borderId="0" xfId="0" applyNumberFormat="1" applyFont="1" applyAlignment="1">
      <alignment horizontal="right"/>
    </xf>
    <xf numFmtId="0" fontId="66" fillId="0" borderId="0" xfId="0" applyNumberFormat="1" applyFont="1" applyAlignment="1">
      <alignment horizontal="right"/>
    </xf>
    <xf numFmtId="0" fontId="67" fillId="0" borderId="0" xfId="0" applyNumberFormat="1" applyFont="1" applyAlignment="1">
      <alignment horizontal="right"/>
    </xf>
    <xf numFmtId="0" fontId="68" fillId="0" borderId="0" xfId="0" applyNumberFormat="1" applyFont="1" applyAlignment="1">
      <alignment horizontal="right"/>
    </xf>
    <xf numFmtId="0" fontId="69" fillId="0" borderId="0" xfId="0" applyNumberFormat="1" applyFont="1" applyAlignment="1">
      <alignment horizontal="right"/>
    </xf>
    <xf numFmtId="0" fontId="70" fillId="0" borderId="0" xfId="0" applyNumberFormat="1" applyFont="1" applyAlignment="1">
      <alignment horizontal="right"/>
    </xf>
    <xf numFmtId="37" fontId="71" fillId="0" borderId="3" xfId="0" applyNumberFormat="1" applyFont="1" applyBorder="1" applyAlignment="1">
      <alignment horizontal="right"/>
    </xf>
    <xf numFmtId="37" fontId="72" fillId="0" borderId="3" xfId="0" applyNumberFormat="1" applyFont="1" applyBorder="1" applyAlignment="1">
      <alignment horizontal="right"/>
    </xf>
    <xf numFmtId="164" fontId="73" fillId="0" borderId="0" xfId="0" applyNumberFormat="1" applyFont="1" applyAlignment="1">
      <alignment horizontal="right"/>
    </xf>
    <xf numFmtId="37" fontId="74" fillId="0" borderId="3" xfId="0" applyNumberFormat="1" applyFont="1" applyBorder="1" applyAlignment="1">
      <alignment horizontal="right"/>
    </xf>
    <xf numFmtId="37" fontId="75" fillId="0" borderId="3" xfId="0" applyNumberFormat="1" applyFont="1" applyBorder="1" applyAlignment="1">
      <alignment horizontal="right"/>
    </xf>
    <xf numFmtId="164" fontId="76" fillId="0" borderId="0" xfId="0" applyNumberFormat="1" applyFont="1" applyAlignment="1">
      <alignment horizontal="right"/>
    </xf>
    <xf numFmtId="0" fontId="77" fillId="0" borderId="0" xfId="0" applyFont="1" applyAlignment="1">
      <alignment horizontal="left" indent="1"/>
    </xf>
    <xf numFmtId="37" fontId="78" fillId="0" borderId="6" xfId="0" applyNumberFormat="1" applyFont="1" applyBorder="1" applyAlignment="1">
      <alignment horizontal="right"/>
    </xf>
    <xf numFmtId="37" fontId="79" fillId="0" borderId="6" xfId="0" applyNumberFormat="1" applyFont="1" applyBorder="1" applyAlignment="1">
      <alignment horizontal="right"/>
    </xf>
    <xf numFmtId="164" fontId="80" fillId="0" borderId="0" xfId="0" applyNumberFormat="1" applyFont="1" applyAlignment="1">
      <alignment horizontal="right"/>
    </xf>
    <xf numFmtId="37" fontId="81" fillId="0" borderId="6" xfId="0" applyNumberFormat="1" applyFont="1" applyBorder="1" applyAlignment="1">
      <alignment horizontal="right"/>
    </xf>
    <xf numFmtId="37" fontId="82" fillId="0" borderId="6" xfId="0" applyNumberFormat="1" applyFont="1" applyBorder="1" applyAlignment="1">
      <alignment horizontal="right"/>
    </xf>
    <xf numFmtId="164" fontId="83" fillId="0" borderId="0" xfId="0" applyNumberFormat="1" applyFont="1" applyAlignment="1">
      <alignment horizontal="right"/>
    </xf>
    <xf numFmtId="171" fontId="84" fillId="0" borderId="5" xfId="0" applyNumberFormat="1" applyFont="1" applyBorder="1" applyAlignment="1">
      <alignment horizontal="right"/>
    </xf>
    <xf numFmtId="171" fontId="85" fillId="0" borderId="5" xfId="0" applyNumberFormat="1" applyFont="1" applyBorder="1" applyAlignment="1">
      <alignment horizontal="right"/>
    </xf>
    <xf numFmtId="164" fontId="86" fillId="0" borderId="0" xfId="0" applyNumberFormat="1" applyFont="1" applyAlignment="1">
      <alignment horizontal="right"/>
    </xf>
    <xf numFmtId="166" fontId="87" fillId="0" borderId="5" xfId="0" applyNumberFormat="1" applyFont="1" applyBorder="1" applyAlignment="1">
      <alignment horizontal="right"/>
    </xf>
    <xf numFmtId="166" fontId="88" fillId="0" borderId="5" xfId="0" applyNumberFormat="1" applyFont="1" applyBorder="1" applyAlignment="1">
      <alignment horizontal="right"/>
    </xf>
    <xf numFmtId="166" fontId="89" fillId="0" borderId="0" xfId="0" applyNumberFormat="1" applyFont="1" applyAlignment="1">
      <alignment horizontal="right"/>
    </xf>
    <xf numFmtId="0" fontId="90" fillId="0" borderId="0" xfId="0" applyFont="1" applyAlignment="1">
      <alignment horizontal="center"/>
    </xf>
    <xf numFmtId="0" fontId="91" fillId="0" borderId="0" xfId="0" applyNumberFormat="1" applyFont="1" applyAlignment="1">
      <alignment horizontal="right"/>
    </xf>
    <xf numFmtId="0" fontId="92" fillId="0" borderId="0" xfId="0" applyNumberFormat="1" applyFont="1" applyAlignment="1">
      <alignment horizontal="right"/>
    </xf>
    <xf numFmtId="0" fontId="93" fillId="0" borderId="0" xfId="0" applyNumberFormat="1" applyFont="1" applyAlignment="1">
      <alignment horizontal="right"/>
    </xf>
    <xf numFmtId="0" fontId="94" fillId="0" borderId="0" xfId="0" applyNumberFormat="1" applyFont="1" applyAlignment="1">
      <alignment horizontal="right"/>
    </xf>
    <xf numFmtId="0" fontId="95" fillId="0" borderId="0" xfId="0" applyNumberFormat="1" applyFont="1" applyAlignment="1">
      <alignment horizontal="right"/>
    </xf>
    <xf numFmtId="0" fontId="96" fillId="0" borderId="0" xfId="0" applyNumberFormat="1" applyFont="1" applyAlignment="1">
      <alignment horizontal="right"/>
    </xf>
    <xf numFmtId="0" fontId="97" fillId="0" borderId="0" xfId="0" applyFont="1" applyAlignment="1">
      <alignment horizontal="center"/>
    </xf>
    <xf numFmtId="0" fontId="98" fillId="0" borderId="0" xfId="0" applyNumberFormat="1" applyFont="1" applyAlignment="1">
      <alignment horizontal="right"/>
    </xf>
    <xf numFmtId="0" fontId="99" fillId="0" borderId="0" xfId="0" applyNumberFormat="1" applyFont="1" applyAlignment="1">
      <alignment horizontal="right"/>
    </xf>
    <xf numFmtId="0" fontId="100" fillId="0" borderId="0" xfId="0" applyNumberFormat="1" applyFont="1" applyAlignment="1">
      <alignment horizontal="right"/>
    </xf>
    <xf numFmtId="0" fontId="101" fillId="0" borderId="0" xfId="0" applyNumberFormat="1" applyFont="1" applyAlignment="1">
      <alignment horizontal="right"/>
    </xf>
    <xf numFmtId="0" fontId="102" fillId="0" borderId="0" xfId="0" applyNumberFormat="1" applyFont="1" applyAlignment="1">
      <alignment horizontal="right"/>
    </xf>
    <xf numFmtId="0" fontId="103" fillId="0" borderId="0" xfId="0" applyNumberFormat="1" applyFont="1" applyAlignment="1">
      <alignment horizontal="right"/>
    </xf>
    <xf numFmtId="0" fontId="104" fillId="0" borderId="0" xfId="0" applyFont="1" applyAlignment="1">
      <alignment horizontal="left" indent="1"/>
    </xf>
    <xf numFmtId="170" fontId="105" fillId="0" borderId="6" xfId="0" applyNumberFormat="1" applyFont="1" applyBorder="1" applyAlignment="1">
      <alignment horizontal="right"/>
    </xf>
    <xf numFmtId="170" fontId="106" fillId="0" borderId="6" xfId="0" applyNumberFormat="1" applyFont="1" applyBorder="1" applyAlignment="1">
      <alignment horizontal="right"/>
    </xf>
    <xf numFmtId="165" fontId="107" fillId="0" borderId="0" xfId="0" applyNumberFormat="1" applyFont="1" applyAlignment="1">
      <alignment horizontal="right"/>
    </xf>
    <xf numFmtId="170" fontId="108" fillId="0" borderId="6" xfId="0" applyNumberFormat="1" applyFont="1" applyBorder="1" applyAlignment="1">
      <alignment horizontal="right"/>
    </xf>
    <xf numFmtId="170" fontId="109" fillId="0" borderId="6" xfId="0" applyNumberFormat="1" applyFont="1" applyBorder="1" applyAlignment="1">
      <alignment horizontal="right"/>
    </xf>
    <xf numFmtId="165" fontId="110" fillId="0" borderId="0" xfId="0" applyNumberFormat="1" applyFont="1" applyAlignment="1">
      <alignment horizontal="right"/>
    </xf>
    <xf numFmtId="170" fontId="111" fillId="0" borderId="0" xfId="0" applyNumberFormat="1" applyFont="1" applyAlignment="1">
      <alignment horizontal="right"/>
    </xf>
    <xf numFmtId="170" fontId="112" fillId="0" borderId="0" xfId="0" applyNumberFormat="1" applyFont="1" applyAlignment="1">
      <alignment horizontal="right"/>
    </xf>
    <xf numFmtId="165" fontId="113" fillId="0" borderId="0" xfId="0" applyNumberFormat="1" applyFont="1" applyAlignment="1">
      <alignment horizontal="right"/>
    </xf>
    <xf numFmtId="170" fontId="114" fillId="0" borderId="0" xfId="0" applyNumberFormat="1" applyFont="1" applyAlignment="1">
      <alignment horizontal="right"/>
    </xf>
    <xf numFmtId="170" fontId="115" fillId="0" borderId="0" xfId="0" applyNumberFormat="1" applyFont="1" applyAlignment="1">
      <alignment horizontal="right"/>
    </xf>
    <xf numFmtId="165" fontId="116" fillId="0" borderId="0" xfId="0" applyNumberFormat="1" applyFont="1" applyAlignment="1">
      <alignment horizontal="right"/>
    </xf>
    <xf numFmtId="171" fontId="117" fillId="0" borderId="0" xfId="0" applyNumberFormat="1" applyFont="1" applyAlignment="1">
      <alignment horizontal="right"/>
    </xf>
    <xf numFmtId="171" fontId="118" fillId="0" borderId="0" xfId="0" applyNumberFormat="1" applyFont="1" applyAlignment="1">
      <alignment horizontal="right"/>
    </xf>
    <xf numFmtId="166" fontId="119" fillId="0" borderId="0" xfId="0" applyNumberFormat="1" applyFont="1" applyAlignment="1">
      <alignment horizontal="right"/>
    </xf>
    <xf numFmtId="166" fontId="120" fillId="0" borderId="0" xfId="0" applyNumberFormat="1" applyFont="1" applyAlignment="1">
      <alignment horizontal="right"/>
    </xf>
    <xf numFmtId="166" fontId="121" fillId="0" borderId="0" xfId="0" applyNumberFormat="1" applyFont="1" applyAlignment="1">
      <alignment horizontal="right"/>
    </xf>
    <xf numFmtId="166" fontId="122" fillId="0" borderId="0" xfId="0" applyNumberFormat="1" applyFont="1" applyAlignment="1">
      <alignment horizontal="right"/>
    </xf>
    <xf numFmtId="170" fontId="123" fillId="0" borderId="6" xfId="0" applyNumberFormat="1" applyFont="1" applyBorder="1" applyAlignment="1">
      <alignment horizontal="right"/>
    </xf>
    <xf numFmtId="170" fontId="124" fillId="0" borderId="6" xfId="0" applyNumberFormat="1" applyFont="1" applyBorder="1" applyAlignment="1">
      <alignment horizontal="right"/>
    </xf>
    <xf numFmtId="165" fontId="125" fillId="0" borderId="0" xfId="0" applyNumberFormat="1" applyFont="1" applyAlignment="1">
      <alignment horizontal="right"/>
    </xf>
    <xf numFmtId="170" fontId="126" fillId="0" borderId="6" xfId="0" applyNumberFormat="1" applyFont="1" applyBorder="1" applyAlignment="1">
      <alignment horizontal="right"/>
    </xf>
    <xf numFmtId="170" fontId="127" fillId="0" borderId="6" xfId="0" applyNumberFormat="1" applyFont="1" applyBorder="1" applyAlignment="1">
      <alignment horizontal="right"/>
    </xf>
    <xf numFmtId="165" fontId="128" fillId="0" borderId="0" xfId="0" applyNumberFormat="1" applyFont="1" applyAlignment="1">
      <alignment horizontal="right"/>
    </xf>
    <xf numFmtId="170" fontId="129" fillId="0" borderId="0" xfId="0" applyNumberFormat="1" applyFont="1" applyAlignment="1">
      <alignment horizontal="right"/>
    </xf>
    <xf numFmtId="170" fontId="130" fillId="0" borderId="0" xfId="0" applyNumberFormat="1" applyFont="1" applyAlignment="1">
      <alignment horizontal="right"/>
    </xf>
    <xf numFmtId="165" fontId="131" fillId="0" borderId="0" xfId="0" applyNumberFormat="1" applyFont="1" applyAlignment="1">
      <alignment horizontal="right"/>
    </xf>
    <xf numFmtId="170" fontId="132" fillId="0" borderId="0" xfId="0" applyNumberFormat="1" applyFont="1" applyAlignment="1">
      <alignment horizontal="right"/>
    </xf>
    <xf numFmtId="170" fontId="133" fillId="0" borderId="0" xfId="0" applyNumberFormat="1" applyFont="1" applyAlignment="1">
      <alignment horizontal="right"/>
    </xf>
    <xf numFmtId="165" fontId="134" fillId="0" borderId="0" xfId="0" applyNumberFormat="1" applyFont="1" applyAlignment="1">
      <alignment horizontal="right"/>
    </xf>
    <xf numFmtId="37" fontId="135" fillId="0" borderId="0" xfId="0" applyNumberFormat="1" applyFont="1" applyAlignment="1">
      <alignment horizontal="right"/>
    </xf>
    <xf numFmtId="37" fontId="136" fillId="0" borderId="0" xfId="0" applyNumberFormat="1" applyFont="1" applyAlignment="1">
      <alignment horizontal="right"/>
    </xf>
    <xf numFmtId="164" fontId="137" fillId="0" borderId="0" xfId="0" applyNumberFormat="1" applyFont="1" applyAlignment="1">
      <alignment horizontal="right"/>
    </xf>
    <xf numFmtId="37" fontId="138" fillId="0" borderId="0" xfId="0" applyNumberFormat="1" applyFont="1" applyAlignment="1">
      <alignment horizontal="right"/>
    </xf>
    <xf numFmtId="37" fontId="139" fillId="0" borderId="0" xfId="0" applyNumberFormat="1" applyFont="1" applyAlignment="1">
      <alignment horizontal="right"/>
    </xf>
    <xf numFmtId="164" fontId="140" fillId="0" borderId="0" xfId="0" applyNumberFormat="1" applyFont="1" applyAlignment="1">
      <alignment horizontal="right"/>
    </xf>
    <xf numFmtId="37" fontId="141" fillId="0" borderId="0" xfId="0" applyNumberFormat="1" applyFont="1" applyAlignment="1">
      <alignment horizontal="right"/>
    </xf>
    <xf numFmtId="37" fontId="142" fillId="0" borderId="0" xfId="0" applyNumberFormat="1" applyFont="1" applyAlignment="1">
      <alignment horizontal="right"/>
    </xf>
    <xf numFmtId="164" fontId="143" fillId="0" borderId="0" xfId="0" applyNumberFormat="1" applyFont="1" applyAlignment="1">
      <alignment horizontal="right"/>
    </xf>
    <xf numFmtId="37" fontId="144" fillId="0" borderId="0" xfId="0" applyNumberFormat="1" applyFont="1" applyAlignment="1">
      <alignment horizontal="right"/>
    </xf>
    <xf numFmtId="37" fontId="145" fillId="0" borderId="0" xfId="0" applyNumberFormat="1" applyFont="1" applyAlignment="1">
      <alignment horizontal="right"/>
    </xf>
    <xf numFmtId="164" fontId="146" fillId="0" borderId="0" xfId="0" applyNumberFormat="1" applyFont="1" applyAlignment="1">
      <alignment horizontal="right"/>
    </xf>
    <xf numFmtId="0" fontId="147" fillId="0" borderId="0" xfId="0" applyFont="1" applyAlignment="1">
      <alignment horizontal="left" indent="1"/>
    </xf>
    <xf numFmtId="170" fontId="148" fillId="0" borderId="6" xfId="0" applyNumberFormat="1" applyFont="1" applyBorder="1" applyAlignment="1">
      <alignment horizontal="right"/>
    </xf>
    <xf numFmtId="170" fontId="149" fillId="0" borderId="6" xfId="0" applyNumberFormat="1" applyFont="1" applyBorder="1" applyAlignment="1">
      <alignment horizontal="right"/>
    </xf>
    <xf numFmtId="165" fontId="150" fillId="0" borderId="0" xfId="0" applyNumberFormat="1" applyFont="1" applyAlignment="1">
      <alignment horizontal="right"/>
    </xf>
    <xf numFmtId="170" fontId="151" fillId="0" borderId="6" xfId="0" applyNumberFormat="1" applyFont="1" applyBorder="1" applyAlignment="1">
      <alignment horizontal="right"/>
    </xf>
    <xf numFmtId="170" fontId="152" fillId="0" borderId="6" xfId="0" applyNumberFormat="1" applyFont="1" applyBorder="1" applyAlignment="1">
      <alignment horizontal="right"/>
    </xf>
    <xf numFmtId="165" fontId="153" fillId="0" borderId="0" xfId="0" applyNumberFormat="1" applyFont="1" applyAlignment="1">
      <alignment horizontal="right"/>
    </xf>
    <xf numFmtId="0" fontId="154" fillId="0" borderId="0" xfId="0" applyFont="1" applyAlignment="1">
      <alignment horizontal="center"/>
    </xf>
    <xf numFmtId="0" fontId="155" fillId="0" borderId="0" xfId="0" applyNumberFormat="1" applyFont="1" applyAlignment="1">
      <alignment horizontal="right"/>
    </xf>
    <xf numFmtId="0" fontId="156" fillId="0" borderId="0" xfId="0" applyNumberFormat="1" applyFont="1" applyAlignment="1">
      <alignment horizontal="right"/>
    </xf>
    <xf numFmtId="0" fontId="157" fillId="0" borderId="0" xfId="0" applyNumberFormat="1" applyFont="1" applyAlignment="1">
      <alignment horizontal="right"/>
    </xf>
    <xf numFmtId="0" fontId="158" fillId="0" borderId="0" xfId="0" applyNumberFormat="1" applyFont="1" applyAlignment="1">
      <alignment horizontal="right"/>
    </xf>
    <xf numFmtId="0" fontId="159" fillId="0" borderId="0" xfId="0" applyNumberFormat="1" applyFont="1" applyAlignment="1">
      <alignment horizontal="right"/>
    </xf>
    <xf numFmtId="0" fontId="160" fillId="0" borderId="0" xfId="0" applyNumberFormat="1" applyFont="1" applyAlignment="1">
      <alignment horizontal="right"/>
    </xf>
    <xf numFmtId="170" fontId="161" fillId="0" borderId="0" xfId="0" applyNumberFormat="1" applyFont="1" applyAlignment="1">
      <alignment horizontal="right"/>
    </xf>
    <xf numFmtId="166" fontId="162" fillId="0" borderId="0" xfId="0" applyNumberFormat="1" applyFont="1" applyAlignment="1">
      <alignment horizontal="right"/>
    </xf>
    <xf numFmtId="166" fontId="163" fillId="0" borderId="0" xfId="0" applyNumberFormat="1" applyFont="1" applyAlignment="1">
      <alignment horizontal="right"/>
    </xf>
    <xf numFmtId="166" fontId="164" fillId="0" borderId="0" xfId="0" applyNumberFormat="1" applyFont="1" applyAlignment="1">
      <alignment horizontal="right"/>
    </xf>
    <xf numFmtId="166" fontId="165" fillId="0" borderId="0" xfId="0" applyNumberFormat="1" applyFont="1" applyAlignment="1">
      <alignment horizontal="right"/>
    </xf>
    <xf numFmtId="166" fontId="166" fillId="0" borderId="0" xfId="0" applyNumberFormat="1" applyFont="1" applyAlignment="1">
      <alignment horizontal="right"/>
    </xf>
    <xf numFmtId="170" fontId="167" fillId="0" borderId="0" xfId="0" applyNumberFormat="1" applyFont="1" applyAlignment="1">
      <alignment horizontal="right"/>
    </xf>
    <xf numFmtId="166" fontId="168" fillId="0" borderId="0" xfId="0" applyNumberFormat="1" applyFont="1" applyAlignment="1">
      <alignment horizontal="right"/>
    </xf>
    <xf numFmtId="166" fontId="169" fillId="0" borderId="0" xfId="0" applyNumberFormat="1" applyFont="1" applyAlignment="1">
      <alignment horizontal="right"/>
    </xf>
    <xf numFmtId="166" fontId="170" fillId="0" borderId="0" xfId="0" applyNumberFormat="1" applyFont="1" applyAlignment="1">
      <alignment horizontal="right"/>
    </xf>
    <xf numFmtId="166" fontId="171" fillId="0" borderId="0" xfId="0" applyNumberFormat="1" applyFont="1" applyAlignment="1">
      <alignment horizontal="right"/>
    </xf>
    <xf numFmtId="166" fontId="172" fillId="0" borderId="0" xfId="0" applyNumberFormat="1" applyFont="1" applyAlignment="1">
      <alignment horizontal="right"/>
    </xf>
    <xf numFmtId="170" fontId="173" fillId="0" borderId="0" xfId="0" applyNumberFormat="1" applyFont="1" applyAlignment="1">
      <alignment horizontal="right"/>
    </xf>
    <xf numFmtId="166" fontId="174" fillId="0" borderId="0" xfId="0" applyNumberFormat="1" applyFont="1" applyAlignment="1">
      <alignment horizontal="right"/>
    </xf>
    <xf numFmtId="166" fontId="175" fillId="0" borderId="0" xfId="0" applyNumberFormat="1" applyFont="1" applyAlignment="1">
      <alignment horizontal="right"/>
    </xf>
    <xf numFmtId="166" fontId="176" fillId="0" borderId="0" xfId="0" applyNumberFormat="1" applyFont="1" applyAlignment="1">
      <alignment horizontal="right"/>
    </xf>
    <xf numFmtId="166" fontId="177" fillId="0" borderId="0" xfId="0" applyNumberFormat="1" applyFont="1" applyAlignment="1">
      <alignment horizontal="right"/>
    </xf>
    <xf numFmtId="166" fontId="178" fillId="0" borderId="0" xfId="0" applyNumberFormat="1" applyFont="1" applyAlignment="1">
      <alignment horizontal="right"/>
    </xf>
    <xf numFmtId="170" fontId="179" fillId="0" borderId="0" xfId="0" applyNumberFormat="1" applyFont="1" applyAlignment="1">
      <alignment horizontal="right"/>
    </xf>
    <xf numFmtId="166" fontId="180" fillId="0" borderId="0" xfId="0" applyNumberFormat="1" applyFont="1" applyAlignment="1">
      <alignment horizontal="right"/>
    </xf>
    <xf numFmtId="166" fontId="181" fillId="0" borderId="0" xfId="0" applyNumberFormat="1" applyFont="1" applyAlignment="1">
      <alignment horizontal="right"/>
    </xf>
    <xf numFmtId="166" fontId="182" fillId="0" borderId="0" xfId="0" applyNumberFormat="1" applyFont="1" applyAlignment="1">
      <alignment horizontal="right"/>
    </xf>
    <xf numFmtId="166" fontId="183" fillId="0" borderId="0" xfId="0" applyNumberFormat="1" applyFont="1" applyAlignment="1">
      <alignment horizontal="right"/>
    </xf>
    <xf numFmtId="166" fontId="184" fillId="0" borderId="0" xfId="0" applyNumberFormat="1" applyFont="1" applyAlignment="1">
      <alignment horizontal="right"/>
    </xf>
    <xf numFmtId="171" fontId="185" fillId="0" borderId="0" xfId="0" applyNumberFormat="1" applyFont="1" applyAlignment="1">
      <alignment horizontal="right"/>
    </xf>
    <xf numFmtId="166" fontId="186" fillId="0" borderId="0" xfId="0" applyNumberFormat="1" applyFont="1" applyAlignment="1">
      <alignment horizontal="right"/>
    </xf>
    <xf numFmtId="166" fontId="187" fillId="0" borderId="0" xfId="0" applyNumberFormat="1" applyFont="1" applyAlignment="1">
      <alignment horizontal="right"/>
    </xf>
    <xf numFmtId="166" fontId="188" fillId="0" borderId="0" xfId="0" applyNumberFormat="1" applyFont="1" applyAlignment="1">
      <alignment horizontal="right"/>
    </xf>
    <xf numFmtId="166" fontId="189" fillId="0" borderId="0" xfId="0" applyNumberFormat="1" applyFont="1" applyAlignment="1">
      <alignment horizontal="right"/>
    </xf>
    <xf numFmtId="166" fontId="190" fillId="0" borderId="0" xfId="0" applyNumberFormat="1" applyFont="1" applyAlignment="1">
      <alignment horizontal="right"/>
    </xf>
    <xf numFmtId="171" fontId="191" fillId="0" borderId="0" xfId="0" applyNumberFormat="1" applyFont="1" applyAlignment="1">
      <alignment horizontal="right"/>
    </xf>
    <xf numFmtId="166" fontId="192" fillId="0" borderId="0" xfId="0" applyNumberFormat="1" applyFont="1" applyAlignment="1">
      <alignment horizontal="right"/>
    </xf>
    <xf numFmtId="166" fontId="193" fillId="0" borderId="0" xfId="0" applyNumberFormat="1" applyFont="1" applyAlignment="1">
      <alignment horizontal="right"/>
    </xf>
    <xf numFmtId="166" fontId="194" fillId="0" borderId="0" xfId="0" applyNumberFormat="1" applyFont="1" applyAlignment="1">
      <alignment horizontal="right"/>
    </xf>
    <xf numFmtId="166" fontId="195" fillId="0" borderId="0" xfId="0" applyNumberFormat="1" applyFont="1" applyAlignment="1">
      <alignment horizontal="right"/>
    </xf>
    <xf numFmtId="166" fontId="196" fillId="0" borderId="0" xfId="0" applyNumberFormat="1" applyFont="1" applyAlignment="1">
      <alignment horizontal="right"/>
    </xf>
    <xf numFmtId="171" fontId="197" fillId="0" borderId="0" xfId="0" applyNumberFormat="1" applyFont="1" applyAlignment="1">
      <alignment horizontal="right"/>
    </xf>
    <xf numFmtId="166" fontId="198" fillId="0" borderId="0" xfId="0" applyNumberFormat="1" applyFont="1" applyAlignment="1">
      <alignment horizontal="right"/>
    </xf>
    <xf numFmtId="166" fontId="199" fillId="0" borderId="0" xfId="0" applyNumberFormat="1" applyFont="1" applyAlignment="1">
      <alignment horizontal="right"/>
    </xf>
    <xf numFmtId="166" fontId="200" fillId="0" borderId="0" xfId="0" applyNumberFormat="1" applyFont="1" applyAlignment="1">
      <alignment horizontal="right"/>
    </xf>
    <xf numFmtId="166" fontId="201" fillId="0" borderId="0" xfId="0" applyNumberFormat="1" applyFont="1" applyAlignment="1">
      <alignment horizontal="right"/>
    </xf>
    <xf numFmtId="166" fontId="202" fillId="0" borderId="0" xfId="0" applyNumberFormat="1" applyFont="1" applyAlignment="1">
      <alignment horizontal="right"/>
    </xf>
    <xf numFmtId="171" fontId="203" fillId="0" borderId="0" xfId="0" applyNumberFormat="1" applyFont="1" applyAlignment="1">
      <alignment horizontal="right"/>
    </xf>
    <xf numFmtId="166" fontId="204" fillId="0" borderId="0" xfId="0" applyNumberFormat="1" applyFont="1" applyAlignment="1">
      <alignment horizontal="right"/>
    </xf>
    <xf numFmtId="166" fontId="205" fillId="0" borderId="0" xfId="0" applyNumberFormat="1" applyFont="1" applyAlignment="1">
      <alignment horizontal="right"/>
    </xf>
    <xf numFmtId="166" fontId="206" fillId="0" borderId="0" xfId="0" applyNumberFormat="1" applyFont="1" applyAlignment="1">
      <alignment horizontal="right"/>
    </xf>
    <xf numFmtId="166" fontId="207" fillId="0" borderId="0" xfId="0" applyNumberFormat="1" applyFont="1" applyAlignment="1">
      <alignment horizontal="right"/>
    </xf>
    <xf numFmtId="166" fontId="208" fillId="0" borderId="0" xfId="0" applyNumberFormat="1" applyFont="1" applyAlignment="1">
      <alignment horizontal="right"/>
    </xf>
    <xf numFmtId="171" fontId="209" fillId="0" borderId="0" xfId="0" applyNumberFormat="1" applyFont="1" applyAlignment="1">
      <alignment horizontal="right"/>
    </xf>
    <xf numFmtId="166" fontId="210" fillId="0" borderId="0" xfId="0" applyNumberFormat="1" applyFont="1" applyAlignment="1">
      <alignment horizontal="right"/>
    </xf>
    <xf numFmtId="166" fontId="211" fillId="0" borderId="0" xfId="0" applyNumberFormat="1" applyFont="1" applyAlignment="1">
      <alignment horizontal="right"/>
    </xf>
    <xf numFmtId="166" fontId="212" fillId="0" borderId="0" xfId="0" applyNumberFormat="1" applyFont="1" applyAlignment="1">
      <alignment horizontal="right"/>
    </xf>
    <xf numFmtId="166" fontId="213" fillId="0" borderId="0" xfId="0" applyNumberFormat="1" applyFont="1" applyAlignment="1">
      <alignment horizontal="right"/>
    </xf>
    <xf numFmtId="166" fontId="214" fillId="0" borderId="0" xfId="0" applyNumberFormat="1" applyFont="1" applyAlignment="1">
      <alignment horizontal="right"/>
    </xf>
    <xf numFmtId="0" fontId="215" fillId="0" borderId="0" xfId="0" applyFont="1" applyAlignment="1">
      <alignment horizontal="left" indent="1"/>
    </xf>
    <xf numFmtId="170" fontId="216" fillId="0" borderId="6" xfId="0" applyNumberFormat="1" applyFont="1" applyBorder="1" applyAlignment="1">
      <alignment horizontal="right"/>
    </xf>
    <xf numFmtId="166" fontId="217" fillId="0" borderId="0" xfId="0" applyNumberFormat="1" applyFont="1" applyAlignment="1">
      <alignment horizontal="right"/>
    </xf>
    <xf numFmtId="166" fontId="218" fillId="0" borderId="0" xfId="0" applyNumberFormat="1" applyFont="1" applyAlignment="1">
      <alignment horizontal="right"/>
    </xf>
    <xf numFmtId="166" fontId="219" fillId="0" borderId="0" xfId="0" applyNumberFormat="1" applyFont="1" applyAlignment="1">
      <alignment horizontal="right"/>
    </xf>
    <xf numFmtId="166" fontId="220" fillId="0" borderId="0" xfId="0" applyNumberFormat="1" applyFont="1" applyAlignment="1">
      <alignment horizontal="right"/>
    </xf>
    <xf numFmtId="166" fontId="221" fillId="0" borderId="0" xfId="0" applyNumberFormat="1" applyFont="1" applyAlignment="1">
      <alignment horizontal="right"/>
    </xf>
    <xf numFmtId="0" fontId="6" fillId="0" borderId="0" xfId="0" applyFont="1"/>
    <xf numFmtId="0" fontId="222" fillId="0" borderId="0" xfId="0" applyFont="1"/>
    <xf numFmtId="0" fontId="0" fillId="0" borderId="1" xfId="0" applyBorder="1"/>
    <xf numFmtId="0" fontId="223" fillId="0" borderId="0" xfId="0" applyFont="1"/>
    <xf numFmtId="0" fontId="224" fillId="0" borderId="0" xfId="0" applyFont="1" applyAlignment="1">
      <alignment horizontal="center"/>
    </xf>
    <xf numFmtId="0" fontId="225" fillId="0" borderId="4" xfId="0" applyFont="1" applyBorder="1" applyAlignment="1">
      <alignment horizontal="center" vertical="center" wrapText="1"/>
    </xf>
    <xf numFmtId="0" fontId="226" fillId="0" borderId="0" xfId="0" applyFont="1" applyAlignment="1">
      <alignment horizontal="center"/>
    </xf>
    <xf numFmtId="0" fontId="227" fillId="0" borderId="0" xfId="0" applyFont="1" applyAlignment="1">
      <alignment horizontal="left"/>
    </xf>
    <xf numFmtId="167" fontId="228" fillId="0" borderId="0" xfId="0" applyNumberFormat="1" applyFont="1" applyAlignment="1">
      <alignment horizontal="right"/>
    </xf>
    <xf numFmtId="167" fontId="229" fillId="0" borderId="0" xfId="0" applyNumberFormat="1" applyFont="1" applyAlignment="1">
      <alignment horizontal="right"/>
    </xf>
    <xf numFmtId="167" fontId="230" fillId="0" borderId="0" xfId="0" applyNumberFormat="1" applyFont="1" applyAlignment="1">
      <alignment horizontal="right"/>
    </xf>
    <xf numFmtId="167" fontId="231" fillId="0" borderId="0" xfId="0" applyNumberFormat="1" applyFont="1" applyAlignment="1">
      <alignment horizontal="right"/>
    </xf>
    <xf numFmtId="167" fontId="232" fillId="0" borderId="0" xfId="0" applyNumberFormat="1" applyFont="1" applyAlignment="1">
      <alignment horizontal="right"/>
    </xf>
    <xf numFmtId="37" fontId="233" fillId="0" borderId="0" xfId="0" applyNumberFormat="1" applyFont="1" applyAlignment="1">
      <alignment horizontal="right"/>
    </xf>
    <xf numFmtId="0" fontId="234" fillId="0" borderId="0" xfId="0" applyFont="1" applyAlignment="1">
      <alignment horizontal="left" indent="1"/>
    </xf>
    <xf numFmtId="167" fontId="235" fillId="0" borderId="0" xfId="0" applyNumberFormat="1" applyFont="1" applyAlignment="1">
      <alignment horizontal="right"/>
    </xf>
    <xf numFmtId="167" fontId="236" fillId="0" borderId="0" xfId="0" applyNumberFormat="1" applyFont="1" applyAlignment="1">
      <alignment horizontal="right"/>
    </xf>
    <xf numFmtId="167" fontId="237" fillId="0" borderId="0" xfId="0" applyNumberFormat="1" applyFont="1" applyAlignment="1">
      <alignment horizontal="right"/>
    </xf>
    <xf numFmtId="167" fontId="238" fillId="0" borderId="0" xfId="0" applyNumberFormat="1" applyFont="1" applyAlignment="1">
      <alignment horizontal="right"/>
    </xf>
    <xf numFmtId="167" fontId="239" fillId="0" borderId="0" xfId="0" applyNumberFormat="1" applyFont="1" applyAlignment="1">
      <alignment horizontal="right"/>
    </xf>
    <xf numFmtId="0" fontId="240" fillId="0" borderId="0" xfId="0" applyFont="1" applyAlignment="1">
      <alignment horizontal="left" indent="2"/>
    </xf>
    <xf numFmtId="167" fontId="241" fillId="0" borderId="0" xfId="0" applyNumberFormat="1" applyFont="1" applyAlignment="1">
      <alignment horizontal="center"/>
    </xf>
    <xf numFmtId="37" fontId="242" fillId="0" borderId="0" xfId="0" applyNumberFormat="1" applyFont="1" applyAlignment="1">
      <alignment horizontal="right"/>
    </xf>
    <xf numFmtId="37" fontId="243" fillId="0" borderId="0" xfId="0" applyNumberFormat="1" applyFont="1" applyAlignment="1">
      <alignment horizontal="right"/>
    </xf>
    <xf numFmtId="168" fontId="244" fillId="0" borderId="0" xfId="0" applyNumberFormat="1" applyFont="1" applyAlignment="1">
      <alignment horizontal="right"/>
    </xf>
    <xf numFmtId="168" fontId="245" fillId="0" borderId="0" xfId="0" applyNumberFormat="1" applyFont="1" applyAlignment="1">
      <alignment horizontal="right"/>
    </xf>
    <xf numFmtId="0" fontId="246" fillId="0" borderId="0" xfId="0" applyFont="1" applyAlignment="1">
      <alignment horizontal="left" indent="2"/>
    </xf>
    <xf numFmtId="167" fontId="247" fillId="0" borderId="0" xfId="0" applyNumberFormat="1" applyFont="1" applyAlignment="1">
      <alignment horizontal="right"/>
    </xf>
    <xf numFmtId="37" fontId="248" fillId="0" borderId="2" xfId="0" applyNumberFormat="1" applyFont="1" applyBorder="1" applyAlignment="1">
      <alignment horizontal="right"/>
    </xf>
    <xf numFmtId="37" fontId="249" fillId="0" borderId="2" xfId="0" applyNumberFormat="1" applyFont="1" applyBorder="1" applyAlignment="1">
      <alignment horizontal="right"/>
    </xf>
    <xf numFmtId="168" fontId="250" fillId="0" borderId="2" xfId="0" applyNumberFormat="1" applyFont="1" applyBorder="1" applyAlignment="1">
      <alignment horizontal="right"/>
    </xf>
    <xf numFmtId="168" fontId="251" fillId="0" borderId="2" xfId="0" applyNumberFormat="1" applyFont="1" applyBorder="1" applyAlignment="1">
      <alignment horizontal="right"/>
    </xf>
    <xf numFmtId="37" fontId="252" fillId="0" borderId="2" xfId="0" applyNumberFormat="1" applyFont="1" applyBorder="1" applyAlignment="1">
      <alignment horizontal="right"/>
    </xf>
    <xf numFmtId="0" fontId="253" fillId="0" borderId="0" xfId="0" applyFont="1" applyAlignment="1">
      <alignment horizontal="left" indent="1"/>
    </xf>
    <xf numFmtId="167" fontId="254" fillId="0" borderId="0" xfId="0" applyNumberFormat="1" applyFont="1" applyAlignment="1">
      <alignment horizontal="right"/>
    </xf>
    <xf numFmtId="37" fontId="255" fillId="0" borderId="6" xfId="0" applyNumberFormat="1" applyFont="1" applyBorder="1" applyAlignment="1">
      <alignment horizontal="right"/>
    </xf>
    <xf numFmtId="37" fontId="256" fillId="0" borderId="6" xfId="0" applyNumberFormat="1" applyFont="1" applyBorder="1" applyAlignment="1">
      <alignment horizontal="right"/>
    </xf>
    <xf numFmtId="168" fontId="257" fillId="0" borderId="6" xfId="0" applyNumberFormat="1" applyFont="1" applyBorder="1" applyAlignment="1">
      <alignment horizontal="right"/>
    </xf>
    <xf numFmtId="168" fontId="258" fillId="0" borderId="6" xfId="0" applyNumberFormat="1" applyFont="1" applyBorder="1" applyAlignment="1">
      <alignment horizontal="right"/>
    </xf>
    <xf numFmtId="37" fontId="259" fillId="0" borderId="6" xfId="0" applyNumberFormat="1" applyFont="1" applyBorder="1" applyAlignment="1">
      <alignment horizontal="right"/>
    </xf>
    <xf numFmtId="0" fontId="260" fillId="0" borderId="0" xfId="0" applyFont="1" applyAlignment="1">
      <alignment horizontal="left"/>
    </xf>
    <xf numFmtId="0" fontId="261" fillId="0" borderId="0" xfId="0" applyFont="1" applyAlignment="1">
      <alignment horizontal="left" indent="1"/>
    </xf>
    <xf numFmtId="0" fontId="262" fillId="0" borderId="0" xfId="0" applyFont="1" applyAlignment="1">
      <alignment horizontal="left" indent="2"/>
    </xf>
    <xf numFmtId="0" fontId="263" fillId="0" borderId="0" xfId="0" applyFont="1" applyAlignment="1">
      <alignment horizontal="left" indent="2"/>
    </xf>
    <xf numFmtId="0" fontId="264" fillId="0" borderId="0" xfId="0" applyFont="1" applyAlignment="1">
      <alignment horizontal="left" indent="1"/>
    </xf>
    <xf numFmtId="0" fontId="0" fillId="0" borderId="1" xfId="0" applyBorder="1"/>
    <xf numFmtId="0" fontId="265" fillId="0" borderId="0" xfId="0" applyFont="1"/>
    <xf numFmtId="0" fontId="266" fillId="0" borderId="0" xfId="0" applyFont="1" applyAlignment="1">
      <alignment horizontal="center"/>
    </xf>
    <xf numFmtId="0" fontId="267" fillId="0" borderId="4" xfId="0" applyFont="1" applyBorder="1" applyAlignment="1">
      <alignment horizontal="center" vertical="center" wrapText="1"/>
    </xf>
    <xf numFmtId="0" fontId="268" fillId="0" borderId="0" xfId="0" applyFont="1" applyAlignment="1">
      <alignment horizontal="center"/>
    </xf>
    <xf numFmtId="0" fontId="269" fillId="0" borderId="0" xfId="0" applyFont="1" applyAlignment="1">
      <alignment horizontal="left"/>
    </xf>
    <xf numFmtId="0" fontId="270" fillId="0" borderId="0" xfId="0" applyNumberFormat="1" applyFont="1" applyAlignment="1">
      <alignment horizontal="right"/>
    </xf>
    <xf numFmtId="167" fontId="271" fillId="0" borderId="0" xfId="0" applyNumberFormat="1" applyFont="1" applyAlignment="1">
      <alignment horizontal="right"/>
    </xf>
    <xf numFmtId="167" fontId="272" fillId="0" borderId="0" xfId="0" applyNumberFormat="1" applyFont="1" applyAlignment="1">
      <alignment horizontal="right"/>
    </xf>
    <xf numFmtId="167" fontId="273" fillId="0" borderId="0" xfId="0" applyNumberFormat="1" applyFont="1" applyAlignment="1">
      <alignment horizontal="right"/>
    </xf>
    <xf numFmtId="167" fontId="274" fillId="0" borderId="0" xfId="0" applyNumberFormat="1" applyFont="1" applyAlignment="1">
      <alignment horizontal="right"/>
    </xf>
    <xf numFmtId="167" fontId="275" fillId="0" borderId="0" xfId="0" applyNumberFormat="1" applyFont="1" applyAlignment="1">
      <alignment horizontal="right"/>
    </xf>
    <xf numFmtId="167" fontId="276" fillId="0" borderId="0" xfId="0" applyNumberFormat="1" applyFont="1" applyAlignment="1">
      <alignment horizontal="right"/>
    </xf>
    <xf numFmtId="167" fontId="277" fillId="0" borderId="0" xfId="0" applyNumberFormat="1" applyFont="1" applyAlignment="1">
      <alignment horizontal="right"/>
    </xf>
    <xf numFmtId="0" fontId="278" fillId="0" borderId="0" xfId="0" applyFont="1" applyAlignment="1">
      <alignment horizontal="left" indent="1"/>
    </xf>
    <xf numFmtId="167" fontId="279" fillId="0" borderId="0" xfId="0" applyNumberFormat="1" applyFont="1" applyAlignment="1">
      <alignment horizontal="right"/>
    </xf>
    <xf numFmtId="167" fontId="280" fillId="0" borderId="0" xfId="0" applyNumberFormat="1" applyFont="1" applyAlignment="1">
      <alignment horizontal="right"/>
    </xf>
    <xf numFmtId="167" fontId="281" fillId="0" borderId="0" xfId="0" applyNumberFormat="1" applyFont="1" applyAlignment="1">
      <alignment horizontal="right"/>
    </xf>
    <xf numFmtId="167" fontId="282" fillId="0" borderId="0" xfId="0" applyNumberFormat="1" applyFont="1" applyAlignment="1">
      <alignment horizontal="right"/>
    </xf>
    <xf numFmtId="167" fontId="283" fillId="0" borderId="0" xfId="0" applyNumberFormat="1" applyFont="1" applyAlignment="1">
      <alignment horizontal="right"/>
    </xf>
    <xf numFmtId="167" fontId="284" fillId="0" borderId="0" xfId="0" applyNumberFormat="1" applyFont="1" applyAlignment="1">
      <alignment horizontal="right"/>
    </xf>
    <xf numFmtId="167" fontId="285" fillId="0" borderId="0" xfId="0" applyNumberFormat="1" applyFont="1" applyAlignment="1">
      <alignment horizontal="right"/>
    </xf>
    <xf numFmtId="167" fontId="286" fillId="0" borderId="0" xfId="0" applyNumberFormat="1" applyFont="1" applyAlignment="1">
      <alignment horizontal="right"/>
    </xf>
    <xf numFmtId="167" fontId="287" fillId="0" borderId="0" xfId="0" applyNumberFormat="1" applyFont="1" applyAlignment="1">
      <alignment horizontal="right"/>
    </xf>
    <xf numFmtId="167" fontId="288" fillId="0" borderId="0" xfId="0" applyNumberFormat="1" applyFont="1" applyAlignment="1">
      <alignment horizontal="right"/>
    </xf>
    <xf numFmtId="173" fontId="289" fillId="0" borderId="0" xfId="0" applyNumberFormat="1" applyFont="1" applyAlignment="1">
      <alignment horizontal="right"/>
    </xf>
    <xf numFmtId="168" fontId="290" fillId="0" borderId="0" xfId="0" applyNumberFormat="1" applyFont="1" applyAlignment="1">
      <alignment horizontal="right"/>
    </xf>
    <xf numFmtId="37" fontId="291" fillId="0" borderId="0" xfId="0" applyNumberFormat="1" applyFont="1" applyAlignment="1">
      <alignment horizontal="right"/>
    </xf>
    <xf numFmtId="37" fontId="292" fillId="0" borderId="0" xfId="0" applyNumberFormat="1" applyFont="1" applyAlignment="1">
      <alignment horizontal="right"/>
    </xf>
    <xf numFmtId="37" fontId="293" fillId="0" borderId="0" xfId="0" applyNumberFormat="1" applyFont="1" applyAlignment="1">
      <alignment horizontal="right"/>
    </xf>
    <xf numFmtId="167" fontId="294" fillId="0" borderId="0" xfId="0" applyNumberFormat="1" applyFont="1" applyAlignment="1">
      <alignment horizontal="right"/>
    </xf>
    <xf numFmtId="167" fontId="295" fillId="0" borderId="0" xfId="0" applyNumberFormat="1" applyFont="1" applyAlignment="1">
      <alignment horizontal="right"/>
    </xf>
    <xf numFmtId="167" fontId="296" fillId="0" borderId="0" xfId="0" applyNumberFormat="1" applyFont="1" applyAlignment="1">
      <alignment horizontal="right"/>
    </xf>
    <xf numFmtId="167" fontId="297" fillId="0" borderId="0" xfId="0" applyNumberFormat="1" applyFont="1" applyAlignment="1">
      <alignment horizontal="right"/>
    </xf>
    <xf numFmtId="167" fontId="298" fillId="0" borderId="0" xfId="0" applyNumberFormat="1" applyFont="1" applyAlignment="1">
      <alignment horizontal="right"/>
    </xf>
    <xf numFmtId="167" fontId="299" fillId="0" borderId="0" xfId="0" applyNumberFormat="1" applyFont="1" applyAlignment="1">
      <alignment horizontal="right"/>
    </xf>
    <xf numFmtId="167" fontId="300" fillId="0" borderId="0" xfId="0" applyNumberFormat="1" applyFont="1" applyAlignment="1">
      <alignment horizontal="right"/>
    </xf>
    <xf numFmtId="167" fontId="301" fillId="0" borderId="2" xfId="0" applyNumberFormat="1" applyFont="1" applyBorder="1" applyAlignment="1">
      <alignment horizontal="right"/>
    </xf>
    <xf numFmtId="167" fontId="302" fillId="0" borderId="0" xfId="0" applyNumberFormat="1" applyFont="1" applyAlignment="1">
      <alignment horizontal="right"/>
    </xf>
    <xf numFmtId="167" fontId="303" fillId="0" borderId="0" xfId="0" applyNumberFormat="1" applyFont="1" applyAlignment="1">
      <alignment horizontal="right"/>
    </xf>
    <xf numFmtId="167" fontId="304" fillId="0" borderId="0" xfId="0" applyNumberFormat="1" applyFont="1" applyAlignment="1">
      <alignment horizontal="right"/>
    </xf>
    <xf numFmtId="167" fontId="305" fillId="0" borderId="0" xfId="0" applyNumberFormat="1" applyFont="1" applyAlignment="1">
      <alignment horizontal="right"/>
    </xf>
    <xf numFmtId="167" fontId="306" fillId="0" borderId="0" xfId="0" applyNumberFormat="1" applyFont="1" applyAlignment="1">
      <alignment horizontal="right"/>
    </xf>
    <xf numFmtId="37" fontId="307" fillId="0" borderId="0" xfId="0" applyNumberFormat="1" applyFont="1" applyAlignment="1">
      <alignment horizontal="right"/>
    </xf>
    <xf numFmtId="167" fontId="308" fillId="0" borderId="0" xfId="0" applyNumberFormat="1" applyFont="1" applyAlignment="1">
      <alignment horizontal="right"/>
    </xf>
    <xf numFmtId="167" fontId="309" fillId="0" borderId="2" xfId="0" applyNumberFormat="1" applyFont="1" applyBorder="1" applyAlignment="1">
      <alignment horizontal="right"/>
    </xf>
    <xf numFmtId="167" fontId="310" fillId="0" borderId="0" xfId="0" applyNumberFormat="1" applyFont="1" applyAlignment="1">
      <alignment horizontal="right"/>
    </xf>
    <xf numFmtId="167" fontId="311" fillId="0" borderId="0" xfId="0" applyNumberFormat="1" applyFont="1" applyAlignment="1">
      <alignment horizontal="right"/>
    </xf>
    <xf numFmtId="167" fontId="312" fillId="0" borderId="0" xfId="0" applyNumberFormat="1" applyFont="1" applyAlignment="1">
      <alignment horizontal="right"/>
    </xf>
    <xf numFmtId="167" fontId="313" fillId="0" borderId="0" xfId="0" applyNumberFormat="1" applyFont="1" applyAlignment="1">
      <alignment horizontal="right"/>
    </xf>
    <xf numFmtId="167" fontId="314" fillId="0" borderId="0" xfId="0" applyNumberFormat="1" applyFont="1" applyAlignment="1">
      <alignment horizontal="right"/>
    </xf>
    <xf numFmtId="167" fontId="315" fillId="0" borderId="0" xfId="0" applyNumberFormat="1" applyFont="1" applyAlignment="1">
      <alignment horizontal="right"/>
    </xf>
    <xf numFmtId="167" fontId="316" fillId="0" borderId="0" xfId="0" applyNumberFormat="1" applyFont="1" applyAlignment="1">
      <alignment horizontal="right"/>
    </xf>
    <xf numFmtId="167" fontId="317" fillId="0" borderId="2" xfId="0" applyNumberFormat="1" applyFont="1" applyBorder="1" applyAlignment="1">
      <alignment horizontal="right"/>
    </xf>
    <xf numFmtId="37" fontId="318" fillId="0" borderId="0" xfId="0" applyNumberFormat="1" applyFont="1" applyAlignment="1">
      <alignment horizontal="right"/>
    </xf>
    <xf numFmtId="37" fontId="319" fillId="0" borderId="2" xfId="0" applyNumberFormat="1" applyFont="1" applyBorder="1" applyAlignment="1">
      <alignment horizontal="right"/>
    </xf>
    <xf numFmtId="37" fontId="320" fillId="0" borderId="2" xfId="0" applyNumberFormat="1" applyFont="1" applyBorder="1" applyAlignment="1">
      <alignment horizontal="right"/>
    </xf>
    <xf numFmtId="168" fontId="321" fillId="0" borderId="2" xfId="0" applyNumberFormat="1" applyFont="1" applyBorder="1" applyAlignment="1">
      <alignment horizontal="right"/>
    </xf>
    <xf numFmtId="168" fontId="322" fillId="0" borderId="2" xfId="0" applyNumberFormat="1" applyFont="1" applyBorder="1" applyAlignment="1">
      <alignment horizontal="right"/>
    </xf>
    <xf numFmtId="37" fontId="323" fillId="0" borderId="2" xfId="0" applyNumberFormat="1" applyFont="1" applyBorder="1" applyAlignment="1">
      <alignment horizontal="right"/>
    </xf>
    <xf numFmtId="37" fontId="324" fillId="0" borderId="2" xfId="0" applyNumberFormat="1" applyFont="1" applyBorder="1" applyAlignment="1">
      <alignment horizontal="right"/>
    </xf>
    <xf numFmtId="37" fontId="325" fillId="0" borderId="2" xfId="0" applyNumberFormat="1" applyFont="1" applyBorder="1" applyAlignment="1">
      <alignment horizontal="right"/>
    </xf>
    <xf numFmtId="167" fontId="326" fillId="0" borderId="0" xfId="0" applyNumberFormat="1" applyFont="1" applyAlignment="1">
      <alignment horizontal="right"/>
    </xf>
    <xf numFmtId="169" fontId="327" fillId="0" borderId="0" xfId="0" applyNumberFormat="1" applyFont="1" applyAlignment="1">
      <alignment horizontal="right"/>
    </xf>
    <xf numFmtId="169" fontId="328" fillId="0" borderId="0" xfId="0" applyNumberFormat="1" applyFont="1" applyAlignment="1">
      <alignment horizontal="right"/>
    </xf>
    <xf numFmtId="169" fontId="329" fillId="0" borderId="0" xfId="0" applyNumberFormat="1" applyFont="1" applyAlignment="1">
      <alignment horizontal="right"/>
    </xf>
    <xf numFmtId="169" fontId="330" fillId="0" borderId="0" xfId="0" applyNumberFormat="1" applyFont="1" applyAlignment="1">
      <alignment horizontal="right"/>
    </xf>
    <xf numFmtId="169" fontId="331" fillId="0" borderId="0" xfId="0" applyNumberFormat="1" applyFont="1" applyAlignment="1">
      <alignment horizontal="right"/>
    </xf>
    <xf numFmtId="169" fontId="332" fillId="0" borderId="0" xfId="0" applyNumberFormat="1" applyFont="1" applyAlignment="1">
      <alignment horizontal="right"/>
    </xf>
    <xf numFmtId="169" fontId="333" fillId="0" borderId="0" xfId="0" applyNumberFormat="1" applyFont="1" applyAlignment="1">
      <alignment horizontal="right"/>
    </xf>
    <xf numFmtId="0" fontId="0" fillId="0" borderId="1" xfId="0" applyBorder="1"/>
    <xf numFmtId="0" fontId="334" fillId="0" borderId="0" xfId="0" applyFont="1"/>
    <xf numFmtId="0" fontId="335" fillId="0" borderId="0" xfId="0" applyFont="1" applyAlignment="1">
      <alignment horizontal="center"/>
    </xf>
    <xf numFmtId="0" fontId="336" fillId="0" borderId="4" xfId="0" applyFont="1" applyBorder="1" applyAlignment="1">
      <alignment horizontal="center" vertical="center" wrapText="1"/>
    </xf>
    <xf numFmtId="0" fontId="337" fillId="0" borderId="0" xfId="0" applyFont="1" applyAlignment="1">
      <alignment horizontal="center"/>
    </xf>
    <xf numFmtId="0" fontId="338" fillId="0" borderId="0" xfId="0" applyFont="1" applyAlignment="1">
      <alignment horizontal="left"/>
    </xf>
    <xf numFmtId="167" fontId="339" fillId="0" borderId="0" xfId="0" applyNumberFormat="1" applyFont="1" applyAlignment="1">
      <alignment horizontal="right"/>
    </xf>
    <xf numFmtId="167" fontId="340" fillId="0" borderId="0" xfId="0" applyNumberFormat="1" applyFont="1" applyAlignment="1">
      <alignment horizontal="right"/>
    </xf>
    <xf numFmtId="167" fontId="341" fillId="0" borderId="0" xfId="0" applyNumberFormat="1" applyFont="1" applyAlignment="1">
      <alignment horizontal="right"/>
    </xf>
    <xf numFmtId="170" fontId="342" fillId="0" borderId="0" xfId="0" applyNumberFormat="1" applyFont="1" applyAlignment="1">
      <alignment horizontal="right"/>
    </xf>
    <xf numFmtId="167" fontId="343" fillId="0" borderId="0" xfId="0" applyNumberFormat="1" applyFont="1" applyAlignment="1">
      <alignment horizontal="right"/>
    </xf>
    <xf numFmtId="0" fontId="344" fillId="0" borderId="0" xfId="0" applyFont="1" applyAlignment="1">
      <alignment horizontal="left" indent="1"/>
    </xf>
    <xf numFmtId="167" fontId="345" fillId="0" borderId="0" xfId="0" applyNumberFormat="1" applyFont="1" applyAlignment="1">
      <alignment horizontal="right"/>
    </xf>
    <xf numFmtId="167" fontId="346" fillId="0" borderId="0" xfId="0" applyNumberFormat="1" applyFont="1" applyAlignment="1">
      <alignment horizontal="right"/>
    </xf>
    <xf numFmtId="167" fontId="347" fillId="0" borderId="0" xfId="0" applyNumberFormat="1" applyFont="1" applyAlignment="1">
      <alignment horizontal="right"/>
    </xf>
    <xf numFmtId="167" fontId="348" fillId="0" borderId="0" xfId="0" applyNumberFormat="1" applyFont="1" applyAlignment="1">
      <alignment horizontal="right"/>
    </xf>
    <xf numFmtId="0" fontId="349" fillId="0" borderId="0" xfId="0" applyFont="1" applyAlignment="1">
      <alignment horizontal="left" indent="2"/>
    </xf>
    <xf numFmtId="0" fontId="350" fillId="0" borderId="0" xfId="0" applyNumberFormat="1" applyFont="1" applyAlignment="1">
      <alignment horizontal="center"/>
    </xf>
    <xf numFmtId="37" fontId="351" fillId="0" borderId="0" xfId="0" applyNumberFormat="1" applyFont="1" applyAlignment="1">
      <alignment horizontal="right"/>
    </xf>
    <xf numFmtId="168" fontId="352" fillId="0" borderId="0" xfId="0" applyNumberFormat="1" applyFont="1" applyAlignment="1">
      <alignment horizontal="right"/>
    </xf>
    <xf numFmtId="168" fontId="353" fillId="0" borderId="0" xfId="0" applyNumberFormat="1" applyFont="1" applyAlignment="1">
      <alignment horizontal="right"/>
    </xf>
    <xf numFmtId="0" fontId="354" fillId="0" borderId="0" xfId="0" applyFont="1" applyAlignment="1">
      <alignment horizontal="left" indent="1"/>
    </xf>
    <xf numFmtId="167" fontId="355" fillId="0" borderId="0" xfId="0" applyNumberFormat="1" applyFont="1" applyAlignment="1">
      <alignment horizontal="right"/>
    </xf>
    <xf numFmtId="37" fontId="356" fillId="0" borderId="2" xfId="0" applyNumberFormat="1" applyFont="1" applyBorder="1" applyAlignment="1">
      <alignment horizontal="right"/>
    </xf>
    <xf numFmtId="168" fontId="357" fillId="0" borderId="2" xfId="0" applyNumberFormat="1" applyFont="1" applyBorder="1" applyAlignment="1">
      <alignment horizontal="right"/>
    </xf>
    <xf numFmtId="170" fontId="358" fillId="0" borderId="2" xfId="0" applyNumberFormat="1" applyFont="1" applyBorder="1" applyAlignment="1">
      <alignment horizontal="right"/>
    </xf>
    <xf numFmtId="168" fontId="359" fillId="0" borderId="2" xfId="0" applyNumberFormat="1" applyFont="1" applyBorder="1" applyAlignment="1">
      <alignment horizontal="right"/>
    </xf>
    <xf numFmtId="0" fontId="360" fillId="0" borderId="0" xfId="0" applyFont="1" applyAlignment="1">
      <alignment horizontal="left"/>
    </xf>
    <xf numFmtId="167" fontId="361" fillId="0" borderId="0" xfId="0" applyNumberFormat="1" applyFont="1" applyAlignment="1">
      <alignment horizontal="right"/>
    </xf>
    <xf numFmtId="37" fontId="362" fillId="0" borderId="6" xfId="0" applyNumberFormat="1" applyFont="1" applyBorder="1" applyAlignment="1">
      <alignment horizontal="right"/>
    </xf>
    <xf numFmtId="168" fontId="363" fillId="0" borderId="6" xfId="0" applyNumberFormat="1" applyFont="1" applyBorder="1" applyAlignment="1">
      <alignment horizontal="right"/>
    </xf>
    <xf numFmtId="170" fontId="364" fillId="0" borderId="6" xfId="0" applyNumberFormat="1" applyFont="1" applyBorder="1" applyAlignment="1">
      <alignment horizontal="right"/>
    </xf>
    <xf numFmtId="168" fontId="365" fillId="0" borderId="6" xfId="0" applyNumberFormat="1" applyFont="1" applyBorder="1" applyAlignment="1">
      <alignment horizontal="right"/>
    </xf>
    <xf numFmtId="0" fontId="0" fillId="0" borderId="1" xfId="0" applyBorder="1"/>
    <xf numFmtId="0" fontId="366" fillId="0" borderId="0" xfId="0" applyFont="1"/>
    <xf numFmtId="0" fontId="367" fillId="0" borderId="0" xfId="0" applyFont="1" applyAlignment="1">
      <alignment horizontal="center"/>
    </xf>
    <xf numFmtId="0" fontId="368" fillId="0" borderId="4" xfId="0" applyFont="1" applyBorder="1" applyAlignment="1">
      <alignment horizontal="center" vertical="center" wrapText="1"/>
    </xf>
    <xf numFmtId="0" fontId="369" fillId="0" borderId="0" xfId="0" applyFont="1" applyAlignment="1">
      <alignment horizontal="center"/>
    </xf>
    <xf numFmtId="0" fontId="370" fillId="0" borderId="0" xfId="0" applyFont="1" applyAlignment="1">
      <alignment horizontal="left"/>
    </xf>
    <xf numFmtId="167" fontId="371" fillId="0" borderId="0" xfId="0" applyNumberFormat="1" applyFont="1" applyAlignment="1">
      <alignment horizontal="right"/>
    </xf>
    <xf numFmtId="167" fontId="372" fillId="0" borderId="0" xfId="0" applyNumberFormat="1" applyFont="1" applyAlignment="1">
      <alignment horizontal="right"/>
    </xf>
    <xf numFmtId="167" fontId="373" fillId="0" borderId="0" xfId="0" applyNumberFormat="1" applyFont="1" applyAlignment="1">
      <alignment horizontal="right"/>
    </xf>
    <xf numFmtId="170" fontId="374" fillId="0" borderId="0" xfId="0" applyNumberFormat="1" applyFont="1" applyAlignment="1">
      <alignment horizontal="right"/>
    </xf>
    <xf numFmtId="167" fontId="375" fillId="0" borderId="0" xfId="0" applyNumberFormat="1" applyFont="1" applyAlignment="1">
      <alignment horizontal="right"/>
    </xf>
    <xf numFmtId="0" fontId="376" fillId="0" borderId="0" xfId="0" applyFont="1" applyAlignment="1">
      <alignment horizontal="left" indent="1"/>
    </xf>
    <xf numFmtId="167" fontId="377" fillId="0" borderId="0" xfId="0" applyNumberFormat="1" applyFont="1" applyAlignment="1">
      <alignment horizontal="right"/>
    </xf>
    <xf numFmtId="37" fontId="378" fillId="0" borderId="0" xfId="0" applyNumberFormat="1" applyFont="1" applyAlignment="1">
      <alignment horizontal="right"/>
    </xf>
    <xf numFmtId="168" fontId="379" fillId="0" borderId="0" xfId="0" applyNumberFormat="1" applyFont="1" applyAlignment="1">
      <alignment horizontal="right"/>
    </xf>
    <xf numFmtId="168" fontId="380" fillId="0" borderId="0" xfId="0" applyNumberFormat="1" applyFont="1" applyAlignment="1">
      <alignment horizontal="right"/>
    </xf>
    <xf numFmtId="167" fontId="381" fillId="0" borderId="0" xfId="0" applyNumberFormat="1" applyFont="1" applyAlignment="1">
      <alignment horizontal="right"/>
    </xf>
    <xf numFmtId="37" fontId="382" fillId="0" borderId="2" xfId="0" applyNumberFormat="1" applyFont="1" applyBorder="1" applyAlignment="1">
      <alignment horizontal="right"/>
    </xf>
    <xf numFmtId="168" fontId="383" fillId="0" borderId="2" xfId="0" applyNumberFormat="1" applyFont="1" applyBorder="1" applyAlignment="1">
      <alignment horizontal="right"/>
    </xf>
    <xf numFmtId="170" fontId="384" fillId="0" borderId="2" xfId="0" applyNumberFormat="1" applyFont="1" applyBorder="1" applyAlignment="1">
      <alignment horizontal="right"/>
    </xf>
    <xf numFmtId="168" fontId="385" fillId="0" borderId="2" xfId="0" applyNumberFormat="1" applyFont="1" applyBorder="1" applyAlignment="1">
      <alignment horizontal="right"/>
    </xf>
    <xf numFmtId="167" fontId="386" fillId="0" borderId="0" xfId="0" applyNumberFormat="1" applyFont="1" applyAlignment="1">
      <alignment horizontal="right"/>
    </xf>
    <xf numFmtId="172" fontId="387" fillId="0" borderId="0" xfId="0" applyNumberFormat="1" applyFont="1" applyAlignment="1">
      <alignment horizontal="right"/>
    </xf>
    <xf numFmtId="172" fontId="388" fillId="0" borderId="0" xfId="0" applyNumberFormat="1" applyFont="1" applyAlignment="1">
      <alignment horizontal="right"/>
    </xf>
    <xf numFmtId="172" fontId="389" fillId="0" borderId="0" xfId="0" applyNumberFormat="1" applyFont="1" applyAlignment="1">
      <alignment horizontal="right"/>
    </xf>
    <xf numFmtId="172" fontId="390" fillId="0" borderId="0" xfId="0" applyNumberFormat="1" applyFont="1" applyAlignment="1">
      <alignment horizontal="right"/>
    </xf>
    <xf numFmtId="0" fontId="5" fillId="0" borderId="4" xfId="0" applyFont="1" applyBorder="1" applyAlignment="1">
      <alignment horizontal="center" vertical="center" wrapText="1"/>
    </xf>
    <xf numFmtId="0" fontId="0" fillId="0" borderId="0" xfId="0"/>
    <xf numFmtId="0" fontId="39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J81"/>
  <sheetViews>
    <sheetView showGridLines="0" tabSelected="1" workbookViewId="0">
      <pane xSplit="2" ySplit="9" topLeftCell="C10" activePane="bottomRight" state="frozen"/>
      <selection pane="topRight"/>
      <selection pane="bottomLeft"/>
      <selection pane="bottomRight" activeCell="B3" sqref="B3"/>
    </sheetView>
  </sheetViews>
  <sheetFormatPr defaultRowHeight="14.4" x14ac:dyDescent="0.3"/>
  <cols>
    <col min="1" max="1" width="5.44140625" customWidth="1"/>
    <col min="2" max="2" width="54.6640625" customWidth="1"/>
    <col min="3" max="10" width="13.6640625" customWidth="1"/>
  </cols>
  <sheetData>
    <row r="1" spans="1:10" s="396" customFormat="1" x14ac:dyDescent="0.3">
      <c r="B1" s="396" t="s">
        <v>188</v>
      </c>
    </row>
    <row r="2" spans="1:10" s="396" customFormat="1" x14ac:dyDescent="0.3">
      <c r="B2" s="396" t="s">
        <v>189</v>
      </c>
    </row>
    <row r="3" spans="1:10" x14ac:dyDescent="0.3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 x14ac:dyDescent="0.3">
      <c r="D4" s="2" t="s">
        <v>55</v>
      </c>
    </row>
    <row r="5" spans="1:10" x14ac:dyDescent="0.3">
      <c r="A5" s="1"/>
      <c r="B5" s="1"/>
      <c r="C5" s="1"/>
      <c r="D5" s="1"/>
      <c r="E5" s="1"/>
      <c r="F5" s="1"/>
      <c r="G5" s="1"/>
      <c r="H5" s="1"/>
      <c r="I5" s="1"/>
      <c r="J5" s="1"/>
    </row>
    <row r="6" spans="1:10" x14ac:dyDescent="0.3">
      <c r="B6" s="3" t="s">
        <v>0</v>
      </c>
      <c r="C6" s="3" t="s">
        <v>1</v>
      </c>
      <c r="D6" s="3" t="s">
        <v>2</v>
      </c>
      <c r="E6" s="3" t="s">
        <v>3</v>
      </c>
      <c r="F6" s="3" t="s">
        <v>4</v>
      </c>
      <c r="G6" s="3" t="s">
        <v>5</v>
      </c>
      <c r="H6" s="3" t="s">
        <v>6</v>
      </c>
      <c r="I6" s="3" t="s">
        <v>7</v>
      </c>
      <c r="J6" s="3" t="s">
        <v>8</v>
      </c>
    </row>
    <row r="7" spans="1:10" x14ac:dyDescent="0.3">
      <c r="A7" s="1"/>
      <c r="B7" s="1"/>
      <c r="C7" s="1"/>
      <c r="D7" s="1"/>
      <c r="E7" s="1"/>
      <c r="F7" s="1"/>
      <c r="G7" s="1"/>
      <c r="H7" s="1"/>
      <c r="I7" s="1"/>
      <c r="J7" s="1"/>
    </row>
    <row r="8" spans="1:10" x14ac:dyDescent="0.3">
      <c r="A8" s="394" t="s">
        <v>9</v>
      </c>
      <c r="B8" s="394" t="s">
        <v>51</v>
      </c>
      <c r="C8" s="394" t="s">
        <v>56</v>
      </c>
      <c r="D8" s="395"/>
      <c r="E8" s="395"/>
      <c r="F8" s="395"/>
      <c r="G8" s="394" t="s">
        <v>57</v>
      </c>
      <c r="H8" s="395"/>
      <c r="I8" s="395"/>
      <c r="J8" s="394"/>
    </row>
    <row r="9" spans="1:10" x14ac:dyDescent="0.3">
      <c r="A9" s="394"/>
      <c r="B9" s="394"/>
      <c r="C9" s="4" t="s">
        <v>10</v>
      </c>
      <c r="D9" s="4" t="s">
        <v>58</v>
      </c>
      <c r="E9" s="4" t="s">
        <v>59</v>
      </c>
      <c r="F9" s="4" t="s">
        <v>60</v>
      </c>
      <c r="G9" s="4" t="s">
        <v>10</v>
      </c>
      <c r="H9" s="4" t="s">
        <v>58</v>
      </c>
      <c r="I9" s="4" t="s">
        <v>59</v>
      </c>
      <c r="J9" s="4" t="s">
        <v>60</v>
      </c>
    </row>
    <row r="10" spans="1:10" x14ac:dyDescent="0.3">
      <c r="A10" s="5" t="s">
        <v>12</v>
      </c>
      <c r="B10" s="6" t="s">
        <v>61</v>
      </c>
      <c r="C10" s="7" t="s">
        <v>51</v>
      </c>
      <c r="D10" s="8" t="s">
        <v>51</v>
      </c>
      <c r="E10" s="8" t="s">
        <v>51</v>
      </c>
      <c r="F10" s="9" t="s">
        <v>51</v>
      </c>
      <c r="G10" s="10" t="s">
        <v>51</v>
      </c>
      <c r="H10" s="11" t="s">
        <v>51</v>
      </c>
      <c r="I10" s="11" t="s">
        <v>51</v>
      </c>
      <c r="J10" s="12" t="s">
        <v>51</v>
      </c>
    </row>
    <row r="11" spans="1:10" x14ac:dyDescent="0.3">
      <c r="A11" s="5" t="s">
        <v>13</v>
      </c>
      <c r="B11" s="13" t="s">
        <v>62</v>
      </c>
      <c r="C11" s="14">
        <v>246664759.02000001</v>
      </c>
      <c r="D11" s="15">
        <v>255338306</v>
      </c>
      <c r="E11" s="15">
        <f t="shared" ref="E11:E17" si="0">C11 - D11</f>
        <v>-8673546.9799999893</v>
      </c>
      <c r="F11" s="16">
        <f t="shared" ref="F11:F17" si="1">IF(D11 =0,0,( C11 - D11 ) / D11 )</f>
        <v>-3.3968843593722244E-2</v>
      </c>
      <c r="G11" s="17">
        <v>246664759</v>
      </c>
      <c r="H11" s="18">
        <v>255338306</v>
      </c>
      <c r="I11" s="18">
        <f t="shared" ref="I11:I17" si="2">G11 - H11</f>
        <v>-8673547</v>
      </c>
      <c r="J11" s="19">
        <f t="shared" ref="J11:J17" si="3">IF(H11 =0,0,( G11 - H11 ) / H11 )</f>
        <v>-3.3968843672049741E-2</v>
      </c>
    </row>
    <row r="12" spans="1:10" x14ac:dyDescent="0.3">
      <c r="A12" s="5" t="s">
        <v>14</v>
      </c>
      <c r="B12" s="13" t="s">
        <v>63</v>
      </c>
      <c r="C12" s="20">
        <v>-16429924.18</v>
      </c>
      <c r="D12" s="21">
        <v>-10481318.18</v>
      </c>
      <c r="E12" s="21">
        <f t="shared" si="0"/>
        <v>-5948606</v>
      </c>
      <c r="F12" s="22">
        <f t="shared" si="1"/>
        <v>0.5675436903872334</v>
      </c>
      <c r="G12" s="23">
        <v>-16429924</v>
      </c>
      <c r="H12" s="24">
        <v>-10481318</v>
      </c>
      <c r="I12" s="24">
        <f t="shared" si="2"/>
        <v>-5948606</v>
      </c>
      <c r="J12" s="25">
        <f t="shared" si="3"/>
        <v>0.56754370013389532</v>
      </c>
    </row>
    <row r="13" spans="1:10" x14ac:dyDescent="0.3">
      <c r="A13" s="5" t="s">
        <v>15</v>
      </c>
      <c r="B13" s="13" t="s">
        <v>64</v>
      </c>
      <c r="C13" s="20">
        <v>-8278889.4500000002</v>
      </c>
      <c r="D13" s="21">
        <v>-2900000</v>
      </c>
      <c r="E13" s="21">
        <f t="shared" si="0"/>
        <v>-5378889.4500000002</v>
      </c>
      <c r="F13" s="22">
        <f t="shared" si="1"/>
        <v>1.8547894655172414</v>
      </c>
      <c r="G13" s="23">
        <v>-8278889</v>
      </c>
      <c r="H13" s="24">
        <v>-2900000</v>
      </c>
      <c r="I13" s="24">
        <f t="shared" si="2"/>
        <v>-5378889</v>
      </c>
      <c r="J13" s="25">
        <f t="shared" si="3"/>
        <v>1.8547893103448276</v>
      </c>
    </row>
    <row r="14" spans="1:10" x14ac:dyDescent="0.3">
      <c r="A14" s="5" t="s">
        <v>16</v>
      </c>
      <c r="B14" s="13" t="s">
        <v>65</v>
      </c>
      <c r="C14" s="20">
        <v>7435275.9400000004</v>
      </c>
      <c r="D14" s="21">
        <v>10692029.91</v>
      </c>
      <c r="E14" s="21">
        <f t="shared" si="0"/>
        <v>-3256753.9699999997</v>
      </c>
      <c r="F14" s="22">
        <f t="shared" si="1"/>
        <v>-0.30459641409663807</v>
      </c>
      <c r="G14" s="23">
        <v>7435276</v>
      </c>
      <c r="H14" s="24">
        <v>10692030</v>
      </c>
      <c r="I14" s="24">
        <f t="shared" si="2"/>
        <v>-3256754</v>
      </c>
      <c r="J14" s="25">
        <f t="shared" si="3"/>
        <v>-0.30459641433853069</v>
      </c>
    </row>
    <row r="15" spans="1:10" x14ac:dyDescent="0.3">
      <c r="A15" s="5" t="s">
        <v>17</v>
      </c>
      <c r="B15" s="13" t="s">
        <v>66</v>
      </c>
      <c r="C15" s="20">
        <v>1327108.46</v>
      </c>
      <c r="D15" s="21">
        <v>13342888.039999999</v>
      </c>
      <c r="E15" s="21">
        <f t="shared" si="0"/>
        <v>-12015779.579999998</v>
      </c>
      <c r="F15" s="22">
        <f t="shared" si="1"/>
        <v>-0.90053814016714173</v>
      </c>
      <c r="G15" s="23">
        <v>1327108</v>
      </c>
      <c r="H15" s="24">
        <v>13342888</v>
      </c>
      <c r="I15" s="24">
        <f t="shared" si="2"/>
        <v>-12015780</v>
      </c>
      <c r="J15" s="25">
        <f t="shared" si="3"/>
        <v>-0.90053817434426486</v>
      </c>
    </row>
    <row r="16" spans="1:10" x14ac:dyDescent="0.3">
      <c r="A16" s="5" t="s">
        <v>18</v>
      </c>
      <c r="B16" s="13" t="s">
        <v>67</v>
      </c>
      <c r="C16" s="20">
        <v>0</v>
      </c>
      <c r="D16" s="21">
        <v>71750</v>
      </c>
      <c r="E16" s="21">
        <f t="shared" si="0"/>
        <v>-71750</v>
      </c>
      <c r="F16" s="22">
        <f t="shared" si="1"/>
        <v>-1</v>
      </c>
      <c r="G16" s="23">
        <v>0</v>
      </c>
      <c r="H16" s="24">
        <v>71750</v>
      </c>
      <c r="I16" s="24">
        <f t="shared" si="2"/>
        <v>-71750</v>
      </c>
      <c r="J16" s="25">
        <f t="shared" si="3"/>
        <v>-1</v>
      </c>
    </row>
    <row r="17" spans="1:10" x14ac:dyDescent="0.3">
      <c r="A17" s="5" t="s">
        <v>19</v>
      </c>
      <c r="B17" s="26" t="s">
        <v>68</v>
      </c>
      <c r="C17" s="27">
        <v>230718329.78999999</v>
      </c>
      <c r="D17" s="28">
        <v>266063655.34294444</v>
      </c>
      <c r="E17" s="28">
        <f t="shared" si="0"/>
        <v>-35345325.552944452</v>
      </c>
      <c r="F17" s="29">
        <f t="shared" si="1"/>
        <v>-0.13284537306452424</v>
      </c>
      <c r="G17" s="30">
        <v>230718330</v>
      </c>
      <c r="H17" s="31">
        <v>266063655</v>
      </c>
      <c r="I17" s="31">
        <f t="shared" si="2"/>
        <v>-35345325</v>
      </c>
      <c r="J17" s="32">
        <f t="shared" si="3"/>
        <v>-0.13284537115751491</v>
      </c>
    </row>
    <row r="18" spans="1:10" x14ac:dyDescent="0.3">
      <c r="A18" s="5" t="s">
        <v>20</v>
      </c>
    </row>
    <row r="19" spans="1:10" x14ac:dyDescent="0.3">
      <c r="A19" s="5" t="s">
        <v>21</v>
      </c>
      <c r="B19" s="33" t="s">
        <v>69</v>
      </c>
      <c r="C19" s="34">
        <v>0</v>
      </c>
      <c r="D19" s="35">
        <v>0</v>
      </c>
      <c r="E19" s="36">
        <f>C19 - D19</f>
        <v>0</v>
      </c>
      <c r="F19" s="37">
        <f>IF(D19 =0,0,( C19 - D19 ) / D19 )</f>
        <v>0</v>
      </c>
      <c r="G19" s="38">
        <v>0</v>
      </c>
      <c r="H19" s="39">
        <v>0</v>
      </c>
      <c r="I19" s="40">
        <f>G19 - H19</f>
        <v>0</v>
      </c>
      <c r="J19" s="41">
        <f>IF(H19 =0,0,( G19 - H19 ) / H19 )</f>
        <v>0</v>
      </c>
    </row>
    <row r="20" spans="1:10" x14ac:dyDescent="0.3">
      <c r="A20" s="5" t="s">
        <v>22</v>
      </c>
      <c r="B20" s="13" t="s">
        <v>28</v>
      </c>
      <c r="C20" s="20">
        <v>37399.300000000003</v>
      </c>
      <c r="D20" s="21">
        <v>37301.626352490399</v>
      </c>
      <c r="E20" s="21">
        <f>C20 - D20</f>
        <v>97.673647509604052</v>
      </c>
      <c r="F20" s="22">
        <f>IF(D20 =0,0,( C20 - D20 ) / D20 )</f>
        <v>2.6184822770625115E-3</v>
      </c>
      <c r="G20" s="23">
        <v>37399</v>
      </c>
      <c r="H20" s="24">
        <v>37301.626352490399</v>
      </c>
      <c r="I20" s="24">
        <f>G20 - H20</f>
        <v>97.373647509601142</v>
      </c>
      <c r="J20" s="25">
        <f>IF(H20 =0,0,( G20 - H20 ) / H20 )</f>
        <v>2.6104397322906565E-3</v>
      </c>
    </row>
    <row r="21" spans="1:10" x14ac:dyDescent="0.3">
      <c r="A21" s="5" t="s">
        <v>23</v>
      </c>
      <c r="B21" s="13" t="s">
        <v>30</v>
      </c>
      <c r="C21" s="20">
        <v>157809</v>
      </c>
      <c r="D21" s="21">
        <v>0</v>
      </c>
      <c r="E21" s="21">
        <f>C21 - D21</f>
        <v>157809</v>
      </c>
      <c r="F21" s="22">
        <f>IF(D21 =0,0,( C21 - D21 ) / D21 )</f>
        <v>0</v>
      </c>
      <c r="G21" s="23">
        <v>157809</v>
      </c>
      <c r="H21" s="24">
        <v>0</v>
      </c>
      <c r="I21" s="24">
        <f>G21 - H21</f>
        <v>157809</v>
      </c>
      <c r="J21" s="25">
        <f>IF(H21 =0,0,( G21 - H21 ) / H21 )</f>
        <v>0</v>
      </c>
    </row>
    <row r="22" spans="1:10" x14ac:dyDescent="0.3">
      <c r="A22" s="5" t="s">
        <v>24</v>
      </c>
      <c r="B22" s="13" t="s">
        <v>70</v>
      </c>
      <c r="C22" s="20">
        <v>195208.3</v>
      </c>
      <c r="D22" s="21">
        <v>37301.626352490399</v>
      </c>
      <c r="E22" s="21">
        <f>C22 - D22</f>
        <v>157906.6736475096</v>
      </c>
      <c r="F22" s="22">
        <f>IF(D22 =0,0,( C22 - D22 ) / D22 )</f>
        <v>4.2332383085749061</v>
      </c>
      <c r="G22" s="23">
        <v>195208</v>
      </c>
      <c r="H22" s="24">
        <v>37301.626352490399</v>
      </c>
      <c r="I22" s="24">
        <f>G22 - H22</f>
        <v>157906.37364750961</v>
      </c>
      <c r="J22" s="25">
        <f>IF(H22 =0,0,( G22 - H22 ) / H22 )</f>
        <v>4.2332302660301346</v>
      </c>
    </row>
    <row r="23" spans="1:10" x14ac:dyDescent="0.3">
      <c r="A23" s="5" t="s">
        <v>25</v>
      </c>
    </row>
    <row r="24" spans="1:10" x14ac:dyDescent="0.3">
      <c r="A24" s="5" t="s">
        <v>26</v>
      </c>
      <c r="B24" s="13" t="s">
        <v>33</v>
      </c>
      <c r="C24" s="20">
        <v>375</v>
      </c>
      <c r="D24" s="21">
        <v>375</v>
      </c>
      <c r="E24" s="21">
        <f>C24 - D24</f>
        <v>0</v>
      </c>
      <c r="F24" s="22">
        <f>IF(D24 =0,0,( C24 - D24 ) / D24 )</f>
        <v>0</v>
      </c>
      <c r="G24" s="23">
        <v>375</v>
      </c>
      <c r="H24" s="24">
        <v>375</v>
      </c>
      <c r="I24" s="24">
        <f>G24 - H24</f>
        <v>0</v>
      </c>
      <c r="J24" s="25">
        <f>IF(H24 =0,0,( G24 - H24 ) / H24 )</f>
        <v>0</v>
      </c>
    </row>
    <row r="25" spans="1:10" x14ac:dyDescent="0.3">
      <c r="A25" s="5" t="s">
        <v>27</v>
      </c>
    </row>
    <row r="26" spans="1:10" x14ac:dyDescent="0.3">
      <c r="A26" s="5" t="s">
        <v>29</v>
      </c>
      <c r="B26" s="42" t="s">
        <v>71</v>
      </c>
      <c r="C26" s="43" t="s">
        <v>51</v>
      </c>
      <c r="D26" s="44" t="s">
        <v>51</v>
      </c>
      <c r="E26" s="44" t="s">
        <v>51</v>
      </c>
      <c r="F26" s="45" t="s">
        <v>51</v>
      </c>
      <c r="G26" s="46" t="s">
        <v>51</v>
      </c>
      <c r="H26" s="47" t="s">
        <v>51</v>
      </c>
      <c r="I26" s="47" t="s">
        <v>51</v>
      </c>
      <c r="J26" s="48" t="s">
        <v>51</v>
      </c>
    </row>
    <row r="27" spans="1:10" x14ac:dyDescent="0.3">
      <c r="A27" s="5" t="s">
        <v>31</v>
      </c>
      <c r="B27" s="13" t="s">
        <v>72</v>
      </c>
      <c r="C27" s="20">
        <v>-101561.81</v>
      </c>
      <c r="D27" s="21">
        <v>0</v>
      </c>
      <c r="E27" s="21">
        <f>C27 - D27</f>
        <v>-101561.81</v>
      </c>
      <c r="F27" s="49">
        <f>IF(D27 =0,0,( C27 - D27 ) / D27 )</f>
        <v>0</v>
      </c>
      <c r="G27" s="23">
        <v>-101562</v>
      </c>
      <c r="H27" s="24">
        <v>0</v>
      </c>
      <c r="I27" s="24">
        <f>G27 - H27</f>
        <v>-101562</v>
      </c>
      <c r="J27" s="50">
        <f>IF(H27 =0,0,( G27 - H27 ) / H27 )</f>
        <v>0</v>
      </c>
    </row>
    <row r="28" spans="1:10" x14ac:dyDescent="0.3">
      <c r="A28" s="5" t="s">
        <v>32</v>
      </c>
      <c r="B28" s="13" t="s">
        <v>73</v>
      </c>
      <c r="C28" s="20">
        <v>-349001.99</v>
      </c>
      <c r="D28" s="21">
        <v>0</v>
      </c>
      <c r="E28" s="21">
        <f>C28 - D28</f>
        <v>-349001.99</v>
      </c>
      <c r="F28" s="51">
        <f>IF(D28 =0,0,( C28 - D28 ) / D28 )</f>
        <v>0</v>
      </c>
      <c r="G28" s="23">
        <v>-349002</v>
      </c>
      <c r="H28" s="24">
        <v>0</v>
      </c>
      <c r="I28" s="24">
        <f>G28 - H28</f>
        <v>-349002</v>
      </c>
      <c r="J28" s="52">
        <f>IF(H28 =0,0,( G28 - H28 ) / H28 )</f>
        <v>0</v>
      </c>
    </row>
    <row r="29" spans="1:10" x14ac:dyDescent="0.3">
      <c r="A29" s="5" t="s">
        <v>34</v>
      </c>
      <c r="B29" s="13" t="s">
        <v>74</v>
      </c>
      <c r="C29" s="20">
        <v>-1347774.41</v>
      </c>
      <c r="D29" s="21">
        <v>0</v>
      </c>
      <c r="E29" s="21">
        <f>C29 - D29</f>
        <v>-1347774.41</v>
      </c>
      <c r="F29" s="53">
        <f>IF(D29 =0,0,( C29 - D29 ) / D29 )</f>
        <v>0</v>
      </c>
      <c r="G29" s="23">
        <v>-1347774</v>
      </c>
      <c r="H29" s="24">
        <v>0</v>
      </c>
      <c r="I29" s="24">
        <f>G29 - H29</f>
        <v>-1347774</v>
      </c>
      <c r="J29" s="54">
        <f>IF(H29 =0,0,( G29 - H29 ) / H29 )</f>
        <v>0</v>
      </c>
    </row>
    <row r="30" spans="1:10" x14ac:dyDescent="0.3">
      <c r="A30" s="5" t="s">
        <v>35</v>
      </c>
      <c r="B30" s="55" t="s">
        <v>75</v>
      </c>
      <c r="C30" s="56">
        <v>229115574.88</v>
      </c>
      <c r="D30" s="57">
        <v>266101332</v>
      </c>
      <c r="E30" s="57">
        <f>C30 - D30</f>
        <v>-36985757.120000005</v>
      </c>
      <c r="F30" s="58">
        <f>IF(D30 =0,0,( C30 - D30 ) / D30 )</f>
        <v>-0.13899125134781365</v>
      </c>
      <c r="G30" s="59">
        <v>229115575</v>
      </c>
      <c r="H30" s="60">
        <v>266101332</v>
      </c>
      <c r="I30" s="60">
        <f>G30 - H30</f>
        <v>-36985757</v>
      </c>
      <c r="J30" s="61">
        <f>IF(H30 =0,0,( G30 - H30 ) / H30 )</f>
        <v>-0.1389912508968576</v>
      </c>
    </row>
    <row r="31" spans="1:10" x14ac:dyDescent="0.3">
      <c r="A31" s="5" t="s">
        <v>36</v>
      </c>
    </row>
    <row r="32" spans="1:10" x14ac:dyDescent="0.3">
      <c r="A32" s="5" t="s">
        <v>37</v>
      </c>
      <c r="B32" s="62" t="s">
        <v>76</v>
      </c>
      <c r="C32" s="63" t="s">
        <v>51</v>
      </c>
      <c r="D32" s="64" t="s">
        <v>51</v>
      </c>
      <c r="E32" s="64" t="s">
        <v>51</v>
      </c>
      <c r="F32" s="65" t="s">
        <v>51</v>
      </c>
      <c r="G32" s="66" t="s">
        <v>51</v>
      </c>
      <c r="H32" s="67" t="s">
        <v>51</v>
      </c>
      <c r="I32" s="67" t="s">
        <v>51</v>
      </c>
      <c r="J32" s="68" t="s">
        <v>51</v>
      </c>
    </row>
    <row r="33" spans="1:10" x14ac:dyDescent="0.3">
      <c r="A33" s="5" t="s">
        <v>38</v>
      </c>
      <c r="B33" s="13" t="s">
        <v>77</v>
      </c>
      <c r="C33" s="20">
        <v>7954413052</v>
      </c>
      <c r="D33" s="21">
        <v>8491503567</v>
      </c>
      <c r="E33" s="21">
        <f>C33 - D33</f>
        <v>-537090515</v>
      </c>
      <c r="F33" s="22">
        <f>IF(D33 =0,0,( C33 - D33 ) / D33 )</f>
        <v>-6.3250343212156362E-2</v>
      </c>
      <c r="G33" s="23">
        <v>7954413052</v>
      </c>
      <c r="H33" s="24">
        <v>8491503567</v>
      </c>
      <c r="I33" s="24">
        <f>G33 - H33</f>
        <v>-537090515</v>
      </c>
      <c r="J33" s="25">
        <f>IF(H33 =0,0,( G33 - H33 ) / H33 )</f>
        <v>-6.3250343212156362E-2</v>
      </c>
    </row>
    <row r="34" spans="1:10" x14ac:dyDescent="0.3">
      <c r="A34" s="5" t="s">
        <v>39</v>
      </c>
      <c r="B34" s="13" t="s">
        <v>78</v>
      </c>
      <c r="C34" s="20">
        <v>385765418</v>
      </c>
      <c r="D34" s="21">
        <v>401267556</v>
      </c>
      <c r="E34" s="21">
        <f>C34 - D34</f>
        <v>-15502138</v>
      </c>
      <c r="F34" s="22">
        <f>IF(D34 =0,0,( C34 - D34 ) / D34 )</f>
        <v>-3.86329215213203E-2</v>
      </c>
      <c r="G34" s="23">
        <v>385765418</v>
      </c>
      <c r="H34" s="24">
        <v>401267556</v>
      </c>
      <c r="I34" s="24">
        <f>G34 - H34</f>
        <v>-15502138</v>
      </c>
      <c r="J34" s="25">
        <f>IF(H34 =0,0,( G34 - H34 ) / H34 )</f>
        <v>-3.86329215213203E-2</v>
      </c>
    </row>
    <row r="35" spans="1:10" x14ac:dyDescent="0.3">
      <c r="A35" s="5" t="s">
        <v>40</v>
      </c>
      <c r="B35" s="13" t="s">
        <v>79</v>
      </c>
      <c r="C35" s="69">
        <v>8340178470</v>
      </c>
      <c r="D35" s="70">
        <v>8892771123</v>
      </c>
      <c r="E35" s="70">
        <f>C35 - D35</f>
        <v>-552592653</v>
      </c>
      <c r="F35" s="71">
        <f>IF(D35 =0,0,( C35 - D35 ) / D35 )</f>
        <v>-6.2139533937940979E-2</v>
      </c>
      <c r="G35" s="72">
        <v>8340178470</v>
      </c>
      <c r="H35" s="73">
        <v>8892771123</v>
      </c>
      <c r="I35" s="73">
        <f>G35 - H35</f>
        <v>-552592653</v>
      </c>
      <c r="J35" s="74">
        <f>IF(H35 =0,0,( G35 - H35 ) / H35 )</f>
        <v>-6.2139533937940979E-2</v>
      </c>
    </row>
    <row r="36" spans="1:10" x14ac:dyDescent="0.3">
      <c r="A36" s="5" t="s">
        <v>41</v>
      </c>
      <c r="B36" s="75" t="s">
        <v>80</v>
      </c>
      <c r="C36" s="76">
        <v>8340178470</v>
      </c>
      <c r="D36" s="77">
        <v>8892771123</v>
      </c>
      <c r="E36" s="77">
        <f>C36 - D36</f>
        <v>-552592653</v>
      </c>
      <c r="F36" s="78">
        <f>IF(D36 =0,0,( C36 - D36 ) / D36 )</f>
        <v>-6.2139533937940979E-2</v>
      </c>
      <c r="G36" s="79">
        <v>8340178470</v>
      </c>
      <c r="H36" s="80">
        <v>8892771123</v>
      </c>
      <c r="I36" s="80">
        <f>G36 - H36</f>
        <v>-552592653</v>
      </c>
      <c r="J36" s="81">
        <f>IF(H36 =0,0,( G36 - H36 ) / H36 )</f>
        <v>-6.2139533937940979E-2</v>
      </c>
    </row>
    <row r="37" spans="1:10" x14ac:dyDescent="0.3">
      <c r="A37" s="5" t="s">
        <v>42</v>
      </c>
      <c r="B37" s="13" t="s">
        <v>81</v>
      </c>
      <c r="C37" s="82">
        <v>0.95374610000000004</v>
      </c>
      <c r="D37" s="83">
        <v>0.95487710000000003</v>
      </c>
      <c r="E37" s="83">
        <f>C37 - D37</f>
        <v>-1.1309999999999931E-3</v>
      </c>
      <c r="F37" s="84">
        <f>IF(D37 =0,0,( C37 - D37 ) / D37 )</f>
        <v>-1.1844456213265487E-3</v>
      </c>
      <c r="G37" s="85">
        <v>0.95374610000000004</v>
      </c>
      <c r="H37" s="86">
        <v>0.95487710000000003</v>
      </c>
      <c r="I37" s="86">
        <f>G37 - H37</f>
        <v>-1.1309999999999931E-3</v>
      </c>
      <c r="J37" s="87">
        <f>IF(H37 =0,0,( G37 - H37 ) / H37 )</f>
        <v>-1.1844456213265487E-3</v>
      </c>
    </row>
    <row r="38" spans="1:10" x14ac:dyDescent="0.3">
      <c r="A38" s="5" t="s">
        <v>43</v>
      </c>
    </row>
    <row r="39" spans="1:10" x14ac:dyDescent="0.3">
      <c r="A39" s="5" t="s">
        <v>44</v>
      </c>
      <c r="B39" s="88" t="s">
        <v>82</v>
      </c>
      <c r="C39" s="89" t="s">
        <v>51</v>
      </c>
      <c r="D39" s="90" t="s">
        <v>51</v>
      </c>
      <c r="E39" s="90" t="s">
        <v>51</v>
      </c>
      <c r="F39" s="91" t="s">
        <v>51</v>
      </c>
      <c r="G39" s="92" t="s">
        <v>51</v>
      </c>
      <c r="H39" s="93" t="s">
        <v>51</v>
      </c>
      <c r="I39" s="93" t="s">
        <v>51</v>
      </c>
      <c r="J39" s="94" t="s">
        <v>51</v>
      </c>
    </row>
    <row r="40" spans="1:10" x14ac:dyDescent="0.3">
      <c r="A40" s="5" t="s">
        <v>45</v>
      </c>
      <c r="B40" s="13" t="s">
        <v>83</v>
      </c>
      <c r="C40" s="20">
        <v>266828804.18726799</v>
      </c>
      <c r="D40" s="21">
        <v>289266934.34227866</v>
      </c>
      <c r="E40" s="21">
        <f>C40 - D40</f>
        <v>-22438130.15501067</v>
      </c>
      <c r="F40" s="22">
        <f>IF(D40 =0,0,( C40 - D40 ) / D40 )</f>
        <v>-7.7568942354332412E-2</v>
      </c>
      <c r="G40" s="23">
        <v>266828804.18726799</v>
      </c>
      <c r="H40" s="24">
        <v>289266934</v>
      </c>
      <c r="I40" s="24">
        <f>G40 - H40</f>
        <v>-22438129.812732011</v>
      </c>
      <c r="J40" s="25">
        <f>IF(H40 =0,0,( G40 - H40 ) / H40 )</f>
        <v>-7.7568941262854504E-2</v>
      </c>
    </row>
    <row r="41" spans="1:10" x14ac:dyDescent="0.3">
      <c r="A41" s="5" t="s">
        <v>46</v>
      </c>
    </row>
    <row r="42" spans="1:10" x14ac:dyDescent="0.3">
      <c r="A42" s="5" t="s">
        <v>47</v>
      </c>
      <c r="B42" s="95" t="s">
        <v>84</v>
      </c>
      <c r="C42" s="96" t="s">
        <v>51</v>
      </c>
      <c r="D42" s="97" t="s">
        <v>51</v>
      </c>
      <c r="E42" s="97" t="s">
        <v>51</v>
      </c>
      <c r="F42" s="98" t="s">
        <v>51</v>
      </c>
      <c r="G42" s="99" t="s">
        <v>51</v>
      </c>
      <c r="H42" s="100" t="s">
        <v>51</v>
      </c>
      <c r="I42" s="100" t="s">
        <v>51</v>
      </c>
      <c r="J42" s="101" t="s">
        <v>51</v>
      </c>
    </row>
    <row r="43" spans="1:10" x14ac:dyDescent="0.3">
      <c r="A43" s="5" t="s">
        <v>48</v>
      </c>
      <c r="B43" s="13" t="s">
        <v>85</v>
      </c>
      <c r="C43" s="20">
        <v>-22221724</v>
      </c>
      <c r="D43" s="21">
        <v>-22221724</v>
      </c>
      <c r="E43" s="21">
        <f>C43 - D43</f>
        <v>0</v>
      </c>
      <c r="F43" s="22">
        <f>IF(D43 =0,0,( C43 - D43 ) / D43 )</f>
        <v>0</v>
      </c>
      <c r="G43" s="23">
        <v>-22221724</v>
      </c>
      <c r="H43" s="24">
        <v>-22221724</v>
      </c>
      <c r="I43" s="24">
        <f>G43 - H43</f>
        <v>0</v>
      </c>
      <c r="J43" s="25">
        <f>IF(H43 =0,0,( G43 - H43 ) / H43 )</f>
        <v>0</v>
      </c>
    </row>
    <row r="44" spans="1:10" x14ac:dyDescent="0.3">
      <c r="A44" s="5" t="s">
        <v>49</v>
      </c>
      <c r="B44" s="13" t="s">
        <v>86</v>
      </c>
      <c r="C44" s="20">
        <v>-983868.02</v>
      </c>
      <c r="D44" s="21">
        <v>-983868</v>
      </c>
      <c r="E44" s="21">
        <f>C44 - D44</f>
        <v>-2.0000000018626451E-2</v>
      </c>
      <c r="F44" s="22">
        <f>IF(D44 =0,0,( C44 - D44 ) / D44 )</f>
        <v>2.0327930188426141E-8</v>
      </c>
      <c r="G44" s="23">
        <v>-983868</v>
      </c>
      <c r="H44" s="24">
        <v>-983868</v>
      </c>
      <c r="I44" s="24">
        <f>G44 - H44</f>
        <v>0</v>
      </c>
      <c r="J44" s="25">
        <f>IF(H44 =0,0,( G44 - H44 ) / H44 )</f>
        <v>0</v>
      </c>
    </row>
    <row r="45" spans="1:10" x14ac:dyDescent="0.3">
      <c r="A45" s="1"/>
      <c r="B45" s="1"/>
      <c r="C45" s="1"/>
      <c r="D45" s="1"/>
      <c r="E45" s="1"/>
      <c r="F45" s="1"/>
      <c r="G45" s="1"/>
      <c r="H45" s="1"/>
      <c r="I45" s="1"/>
      <c r="J45" s="1"/>
    </row>
    <row r="46" spans="1:10" x14ac:dyDescent="0.3">
      <c r="A46" s="5" t="s">
        <v>12</v>
      </c>
      <c r="B46" s="102" t="s">
        <v>87</v>
      </c>
      <c r="C46" s="103">
        <v>243623212.16726798</v>
      </c>
      <c r="D46" s="104">
        <v>266061342</v>
      </c>
      <c r="E46" s="104">
        <f t="shared" ref="E46:E56" si="4">C46 - D46</f>
        <v>-22438129.832732022</v>
      </c>
      <c r="F46" s="105">
        <f t="shared" ref="F46:F56" si="5">IF(D46 =0,0,( C46 - D46 ) / D46 )</f>
        <v>-8.4334423272705364E-2</v>
      </c>
      <c r="G46" s="106">
        <v>243623212</v>
      </c>
      <c r="H46" s="107">
        <v>266061342</v>
      </c>
      <c r="I46" s="107">
        <f t="shared" ref="I46:I56" si="6">G46 - H46</f>
        <v>-22438130</v>
      </c>
      <c r="J46" s="108">
        <f t="shared" ref="J46:J56" si="7">IF(H46 =0,0,( G46 - H46 ) / H46 )</f>
        <v>-8.4334423901387373E-2</v>
      </c>
    </row>
    <row r="47" spans="1:10" x14ac:dyDescent="0.3">
      <c r="A47" s="5" t="s">
        <v>13</v>
      </c>
      <c r="B47" s="13" t="s">
        <v>88</v>
      </c>
      <c r="C47" s="109">
        <v>229115574.88</v>
      </c>
      <c r="D47" s="110">
        <v>266101331.96929693</v>
      </c>
      <c r="E47" s="110">
        <f t="shared" si="4"/>
        <v>-36985757.089296937</v>
      </c>
      <c r="F47" s="111">
        <f t="shared" si="5"/>
        <v>-0.13899125124846951</v>
      </c>
      <c r="G47" s="112">
        <v>229115575</v>
      </c>
      <c r="H47" s="113">
        <v>266101332</v>
      </c>
      <c r="I47" s="113">
        <f t="shared" si="6"/>
        <v>-36985757</v>
      </c>
      <c r="J47" s="114">
        <f t="shared" si="7"/>
        <v>-0.1389912508968576</v>
      </c>
    </row>
    <row r="48" spans="1:10" x14ac:dyDescent="0.3">
      <c r="A48" s="5" t="s">
        <v>14</v>
      </c>
      <c r="B48" s="13" t="s">
        <v>89</v>
      </c>
      <c r="C48" s="20">
        <v>229115574.88</v>
      </c>
      <c r="D48" s="21">
        <v>266101332</v>
      </c>
      <c r="E48" s="21">
        <f t="shared" si="4"/>
        <v>-36985757.120000005</v>
      </c>
      <c r="F48" s="22">
        <f t="shared" si="5"/>
        <v>-0.13899125134781365</v>
      </c>
      <c r="G48" s="23">
        <v>229115575</v>
      </c>
      <c r="H48" s="24">
        <v>266101332</v>
      </c>
      <c r="I48" s="24">
        <f t="shared" si="6"/>
        <v>-36985757</v>
      </c>
      <c r="J48" s="25">
        <f t="shared" si="7"/>
        <v>-0.1389912508968576</v>
      </c>
    </row>
    <row r="49" spans="1:10" x14ac:dyDescent="0.3">
      <c r="A49" s="5" t="s">
        <v>15</v>
      </c>
      <c r="B49" s="13" t="s">
        <v>90</v>
      </c>
      <c r="C49" s="115">
        <v>0.95374610000000004</v>
      </c>
      <c r="D49" s="116">
        <v>0.95487710000000003</v>
      </c>
      <c r="E49" s="116">
        <f t="shared" si="4"/>
        <v>-1.1309999999999931E-3</v>
      </c>
      <c r="F49" s="117">
        <f t="shared" si="5"/>
        <v>-1.1844456213265487E-3</v>
      </c>
      <c r="G49" s="118">
        <v>0</v>
      </c>
      <c r="H49" s="119">
        <v>0</v>
      </c>
      <c r="I49" s="119">
        <f t="shared" si="6"/>
        <v>0</v>
      </c>
      <c r="J49" s="120">
        <f t="shared" si="7"/>
        <v>0</v>
      </c>
    </row>
    <row r="50" spans="1:10" x14ac:dyDescent="0.3">
      <c r="A50" s="5" t="s">
        <v>16</v>
      </c>
      <c r="B50" s="13" t="s">
        <v>91</v>
      </c>
      <c r="C50" s="121">
        <v>218887381.55638283</v>
      </c>
      <c r="D50" s="122">
        <v>254523487.18156585</v>
      </c>
      <c r="E50" s="122">
        <f t="shared" si="4"/>
        <v>-35636105.625183016</v>
      </c>
      <c r="F50" s="123">
        <f t="shared" si="5"/>
        <v>-0.14001106939007868</v>
      </c>
      <c r="G50" s="124">
        <v>218887382</v>
      </c>
      <c r="H50" s="125">
        <v>254523487</v>
      </c>
      <c r="I50" s="125">
        <f t="shared" si="6"/>
        <v>-35636105</v>
      </c>
      <c r="J50" s="126">
        <f t="shared" si="7"/>
        <v>-0.14001106703366828</v>
      </c>
    </row>
    <row r="51" spans="1:10" x14ac:dyDescent="0.3">
      <c r="A51" s="5" t="s">
        <v>17</v>
      </c>
      <c r="B51" s="13" t="s">
        <v>92</v>
      </c>
      <c r="C51" s="127">
        <v>24735830.610885143</v>
      </c>
      <c r="D51" s="128">
        <v>11537854.818434149</v>
      </c>
      <c r="E51" s="128">
        <f t="shared" si="4"/>
        <v>13197975.792450994</v>
      </c>
      <c r="F51" s="129">
        <f t="shared" si="5"/>
        <v>1.1438847168855386</v>
      </c>
      <c r="G51" s="130">
        <v>24735831</v>
      </c>
      <c r="H51" s="131">
        <v>11537855</v>
      </c>
      <c r="I51" s="131">
        <f t="shared" si="6"/>
        <v>13197976</v>
      </c>
      <c r="J51" s="132">
        <f t="shared" si="7"/>
        <v>1.1438847168732837</v>
      </c>
    </row>
    <row r="52" spans="1:10" x14ac:dyDescent="0.3">
      <c r="A52" s="5" t="s">
        <v>18</v>
      </c>
      <c r="B52" s="13" t="s">
        <v>93</v>
      </c>
      <c r="C52" s="133">
        <v>-19416.653051727626</v>
      </c>
      <c r="D52" s="134">
        <v>0</v>
      </c>
      <c r="E52" s="134">
        <f t="shared" si="4"/>
        <v>-19416.653051727626</v>
      </c>
      <c r="F52" s="135">
        <f t="shared" si="5"/>
        <v>0</v>
      </c>
      <c r="G52" s="136">
        <v>-19417</v>
      </c>
      <c r="H52" s="137">
        <v>0</v>
      </c>
      <c r="I52" s="137">
        <f t="shared" si="6"/>
        <v>-19417</v>
      </c>
      <c r="J52" s="138">
        <f t="shared" si="7"/>
        <v>0</v>
      </c>
    </row>
    <row r="53" spans="1:10" x14ac:dyDescent="0.3">
      <c r="A53" s="5" t="s">
        <v>19</v>
      </c>
      <c r="B53" s="13" t="s">
        <v>94</v>
      </c>
      <c r="C53" s="20">
        <v>-266660688</v>
      </c>
      <c r="D53" s="21">
        <v>-266660687.66</v>
      </c>
      <c r="E53" s="21">
        <f t="shared" si="4"/>
        <v>-0.34000000357627869</v>
      </c>
      <c r="F53" s="22">
        <f t="shared" si="5"/>
        <v>1.275028601177945E-9</v>
      </c>
      <c r="G53" s="23">
        <v>-266660688</v>
      </c>
      <c r="H53" s="24">
        <v>-266660688</v>
      </c>
      <c r="I53" s="24">
        <f t="shared" si="6"/>
        <v>0</v>
      </c>
      <c r="J53" s="25">
        <f t="shared" si="7"/>
        <v>0</v>
      </c>
    </row>
    <row r="54" spans="1:10" x14ac:dyDescent="0.3">
      <c r="A54" s="5" t="s">
        <v>20</v>
      </c>
      <c r="B54" s="13" t="s">
        <v>95</v>
      </c>
      <c r="C54" s="139">
        <v>10088837</v>
      </c>
      <c r="D54" s="140">
        <v>0</v>
      </c>
      <c r="E54" s="140">
        <f t="shared" si="4"/>
        <v>10088837</v>
      </c>
      <c r="F54" s="141">
        <f t="shared" si="5"/>
        <v>0</v>
      </c>
      <c r="G54" s="142">
        <v>10088837</v>
      </c>
      <c r="H54" s="143">
        <v>0</v>
      </c>
      <c r="I54" s="143">
        <f t="shared" si="6"/>
        <v>10088837</v>
      </c>
      <c r="J54" s="144">
        <f t="shared" si="7"/>
        <v>0</v>
      </c>
    </row>
    <row r="55" spans="1:10" x14ac:dyDescent="0.3">
      <c r="A55" s="5" t="s">
        <v>21</v>
      </c>
      <c r="B55" s="13" t="s">
        <v>96</v>
      </c>
      <c r="C55" s="20">
        <v>22221724</v>
      </c>
      <c r="D55" s="21">
        <v>22221723.969999999</v>
      </c>
      <c r="E55" s="21">
        <f t="shared" si="4"/>
        <v>3.0000001192092896E-2</v>
      </c>
      <c r="F55" s="22">
        <f t="shared" si="5"/>
        <v>1.3500303231465662E-9</v>
      </c>
      <c r="G55" s="23">
        <v>22221724</v>
      </c>
      <c r="H55" s="24">
        <v>22221724</v>
      </c>
      <c r="I55" s="24">
        <f t="shared" si="6"/>
        <v>0</v>
      </c>
      <c r="J55" s="25">
        <f t="shared" si="7"/>
        <v>0</v>
      </c>
    </row>
    <row r="56" spans="1:10" x14ac:dyDescent="0.3">
      <c r="A56" s="5" t="s">
        <v>22</v>
      </c>
      <c r="B56" s="145" t="s">
        <v>97</v>
      </c>
      <c r="C56" s="146">
        <v>-209633713.04216659</v>
      </c>
      <c r="D56" s="147">
        <v>-232901108.47</v>
      </c>
      <c r="E56" s="147">
        <f t="shared" si="4"/>
        <v>23267395.427833408</v>
      </c>
      <c r="F56" s="148">
        <f t="shared" si="5"/>
        <v>-9.9902467535187722E-2</v>
      </c>
      <c r="G56" s="149">
        <v>-209633713</v>
      </c>
      <c r="H56" s="150">
        <v>-232901109</v>
      </c>
      <c r="I56" s="150">
        <f t="shared" si="6"/>
        <v>23267396</v>
      </c>
      <c r="J56" s="151">
        <f t="shared" si="7"/>
        <v>-9.9902469764538565E-2</v>
      </c>
    </row>
    <row r="57" spans="1:10" x14ac:dyDescent="0.3">
      <c r="A57" s="5" t="s">
        <v>23</v>
      </c>
    </row>
    <row r="58" spans="1:10" x14ac:dyDescent="0.3">
      <c r="A58" s="5" t="s">
        <v>24</v>
      </c>
      <c r="B58" s="152" t="s">
        <v>98</v>
      </c>
      <c r="C58" s="153" t="s">
        <v>51</v>
      </c>
      <c r="D58" s="154" t="s">
        <v>51</v>
      </c>
      <c r="E58" s="154" t="s">
        <v>51</v>
      </c>
      <c r="F58" s="155" t="s">
        <v>51</v>
      </c>
      <c r="G58" s="156" t="s">
        <v>51</v>
      </c>
      <c r="H58" s="157" t="s">
        <v>51</v>
      </c>
      <c r="I58" s="157" t="s">
        <v>51</v>
      </c>
      <c r="J58" s="158" t="s">
        <v>51</v>
      </c>
    </row>
    <row r="59" spans="1:10" x14ac:dyDescent="0.3">
      <c r="A59" s="5" t="s">
        <v>25</v>
      </c>
      <c r="B59" s="13" t="s">
        <v>99</v>
      </c>
      <c r="C59" s="159">
        <v>-256571851</v>
      </c>
      <c r="D59" s="160">
        <v>0</v>
      </c>
      <c r="E59" s="160">
        <f t="shared" ref="E59:E68" si="8">C59 - D59</f>
        <v>-256571851</v>
      </c>
      <c r="F59" s="161">
        <f t="shared" ref="F59:F68" si="9">IF(D59 =0,0,( C59 - D59 ) / D59 )</f>
        <v>0</v>
      </c>
      <c r="G59" s="162">
        <v>0</v>
      </c>
      <c r="H59" s="163">
        <v>0</v>
      </c>
      <c r="I59" s="163">
        <f t="shared" ref="I59:I68" si="10">G59 - H59</f>
        <v>0</v>
      </c>
      <c r="J59" s="164">
        <f t="shared" ref="J59:J68" si="11">IF(H59 =0,0,( G59 - H59 ) / H59 )</f>
        <v>0</v>
      </c>
    </row>
    <row r="60" spans="1:10" x14ac:dyDescent="0.3">
      <c r="A60" s="5" t="s">
        <v>26</v>
      </c>
      <c r="B60" s="13" t="s">
        <v>100</v>
      </c>
      <c r="C60" s="165">
        <v>-209614296.38911486</v>
      </c>
      <c r="D60" s="166">
        <v>0</v>
      </c>
      <c r="E60" s="166">
        <f t="shared" si="8"/>
        <v>-209614296.38911486</v>
      </c>
      <c r="F60" s="167">
        <f t="shared" si="9"/>
        <v>0</v>
      </c>
      <c r="G60" s="168">
        <v>0</v>
      </c>
      <c r="H60" s="169">
        <v>0</v>
      </c>
      <c r="I60" s="169">
        <f t="shared" si="10"/>
        <v>0</v>
      </c>
      <c r="J60" s="170">
        <f t="shared" si="11"/>
        <v>0</v>
      </c>
    </row>
    <row r="61" spans="1:10" x14ac:dyDescent="0.3">
      <c r="A61" s="5" t="s">
        <v>27</v>
      </c>
      <c r="B61" s="13" t="s">
        <v>101</v>
      </c>
      <c r="C61" s="171">
        <v>-466186147.38911486</v>
      </c>
      <c r="D61" s="172">
        <v>0</v>
      </c>
      <c r="E61" s="172">
        <f t="shared" si="8"/>
        <v>-466186147.38911486</v>
      </c>
      <c r="F61" s="173">
        <f t="shared" si="9"/>
        <v>0</v>
      </c>
      <c r="G61" s="174">
        <v>0</v>
      </c>
      <c r="H61" s="175">
        <v>0</v>
      </c>
      <c r="I61" s="175">
        <f t="shared" si="10"/>
        <v>0</v>
      </c>
      <c r="J61" s="176">
        <f t="shared" si="11"/>
        <v>0</v>
      </c>
    </row>
    <row r="62" spans="1:10" x14ac:dyDescent="0.3">
      <c r="A62" s="5" t="s">
        <v>29</v>
      </c>
      <c r="B62" s="13" t="s">
        <v>102</v>
      </c>
      <c r="C62" s="177">
        <v>-233093073.69455743</v>
      </c>
      <c r="D62" s="178">
        <v>0</v>
      </c>
      <c r="E62" s="178">
        <f t="shared" si="8"/>
        <v>-233093073.69455743</v>
      </c>
      <c r="F62" s="179">
        <f t="shared" si="9"/>
        <v>0</v>
      </c>
      <c r="G62" s="180">
        <v>0</v>
      </c>
      <c r="H62" s="181">
        <v>0</v>
      </c>
      <c r="I62" s="181">
        <f t="shared" si="10"/>
        <v>0</v>
      </c>
      <c r="J62" s="182">
        <f t="shared" si="11"/>
        <v>0</v>
      </c>
    </row>
    <row r="63" spans="1:10" x14ac:dyDescent="0.3">
      <c r="A63" s="5" t="s">
        <v>31</v>
      </c>
      <c r="B63" s="13" t="s">
        <v>103</v>
      </c>
      <c r="C63" s="183">
        <v>1E-3</v>
      </c>
      <c r="D63" s="184">
        <v>0</v>
      </c>
      <c r="E63" s="184">
        <f t="shared" si="8"/>
        <v>1E-3</v>
      </c>
      <c r="F63" s="185">
        <f t="shared" si="9"/>
        <v>0</v>
      </c>
      <c r="G63" s="186">
        <v>0</v>
      </c>
      <c r="H63" s="187">
        <v>0</v>
      </c>
      <c r="I63" s="187">
        <f t="shared" si="10"/>
        <v>0</v>
      </c>
      <c r="J63" s="188">
        <f t="shared" si="11"/>
        <v>0</v>
      </c>
    </row>
    <row r="64" spans="1:10" x14ac:dyDescent="0.3">
      <c r="A64" s="5" t="s">
        <v>32</v>
      </c>
      <c r="B64" s="13" t="s">
        <v>104</v>
      </c>
      <c r="C64" s="189">
        <v>1E-3</v>
      </c>
      <c r="D64" s="190">
        <v>0</v>
      </c>
      <c r="E64" s="190">
        <f t="shared" si="8"/>
        <v>1E-3</v>
      </c>
      <c r="F64" s="191">
        <f t="shared" si="9"/>
        <v>0</v>
      </c>
      <c r="G64" s="192">
        <v>0</v>
      </c>
      <c r="H64" s="193">
        <v>0</v>
      </c>
      <c r="I64" s="193">
        <f t="shared" si="10"/>
        <v>0</v>
      </c>
      <c r="J64" s="194">
        <f t="shared" si="11"/>
        <v>0</v>
      </c>
    </row>
    <row r="65" spans="1:10" x14ac:dyDescent="0.3">
      <c r="A65" s="5" t="s">
        <v>34</v>
      </c>
      <c r="B65" s="13" t="s">
        <v>105</v>
      </c>
      <c r="C65" s="195">
        <v>2E-3</v>
      </c>
      <c r="D65" s="196">
        <v>0</v>
      </c>
      <c r="E65" s="196">
        <f t="shared" si="8"/>
        <v>2E-3</v>
      </c>
      <c r="F65" s="197">
        <f t="shared" si="9"/>
        <v>0</v>
      </c>
      <c r="G65" s="198">
        <v>0</v>
      </c>
      <c r="H65" s="199">
        <v>0</v>
      </c>
      <c r="I65" s="199">
        <f t="shared" si="10"/>
        <v>0</v>
      </c>
      <c r="J65" s="200">
        <f t="shared" si="11"/>
        <v>0</v>
      </c>
    </row>
    <row r="66" spans="1:10" x14ac:dyDescent="0.3">
      <c r="A66" s="5" t="s">
        <v>35</v>
      </c>
      <c r="B66" s="13" t="s">
        <v>106</v>
      </c>
      <c r="C66" s="201">
        <v>1E-3</v>
      </c>
      <c r="D66" s="202">
        <v>0</v>
      </c>
      <c r="E66" s="202">
        <f t="shared" si="8"/>
        <v>1E-3</v>
      </c>
      <c r="F66" s="203">
        <f t="shared" si="9"/>
        <v>0</v>
      </c>
      <c r="G66" s="204">
        <v>0</v>
      </c>
      <c r="H66" s="205">
        <v>0</v>
      </c>
      <c r="I66" s="205">
        <f t="shared" si="10"/>
        <v>0</v>
      </c>
      <c r="J66" s="206">
        <f t="shared" si="11"/>
        <v>0</v>
      </c>
    </row>
    <row r="67" spans="1:10" x14ac:dyDescent="0.3">
      <c r="A67" s="5" t="s">
        <v>36</v>
      </c>
      <c r="B67" s="13" t="s">
        <v>107</v>
      </c>
      <c r="C67" s="207">
        <v>8.3300000000000005E-5</v>
      </c>
      <c r="D67" s="208">
        <v>0</v>
      </c>
      <c r="E67" s="208">
        <f t="shared" si="8"/>
        <v>8.3300000000000005E-5</v>
      </c>
      <c r="F67" s="209">
        <f t="shared" si="9"/>
        <v>0</v>
      </c>
      <c r="G67" s="210">
        <v>0</v>
      </c>
      <c r="H67" s="211">
        <v>0</v>
      </c>
      <c r="I67" s="211">
        <f t="shared" si="10"/>
        <v>0</v>
      </c>
      <c r="J67" s="212">
        <f t="shared" si="11"/>
        <v>0</v>
      </c>
    </row>
    <row r="68" spans="1:10" x14ac:dyDescent="0.3">
      <c r="A68" s="5" t="s">
        <v>37</v>
      </c>
      <c r="B68" s="213" t="s">
        <v>108</v>
      </c>
      <c r="C68" s="214">
        <v>-19416.653051727626</v>
      </c>
      <c r="D68" s="215">
        <v>0</v>
      </c>
      <c r="E68" s="215">
        <f t="shared" si="8"/>
        <v>-19416.653051727626</v>
      </c>
      <c r="F68" s="216">
        <f t="shared" si="9"/>
        <v>0</v>
      </c>
      <c r="G68" s="217">
        <v>0</v>
      </c>
      <c r="H68" s="218">
        <v>0</v>
      </c>
      <c r="I68" s="218">
        <f t="shared" si="10"/>
        <v>0</v>
      </c>
      <c r="J68" s="219">
        <f t="shared" si="11"/>
        <v>0</v>
      </c>
    </row>
    <row r="69" spans="1:10" x14ac:dyDescent="0.3">
      <c r="A69" s="5" t="s">
        <v>38</v>
      </c>
      <c r="B69" s="220" t="s">
        <v>51</v>
      </c>
    </row>
    <row r="70" spans="1:10" x14ac:dyDescent="0.3">
      <c r="A70" s="5" t="s">
        <v>39</v>
      </c>
      <c r="B70" s="220" t="s">
        <v>109</v>
      </c>
    </row>
    <row r="71" spans="1:10" x14ac:dyDescent="0.3">
      <c r="A71" s="5" t="s">
        <v>40</v>
      </c>
      <c r="B71" s="220" t="s">
        <v>110</v>
      </c>
    </row>
    <row r="72" spans="1:10" x14ac:dyDescent="0.3">
      <c r="A72" s="5" t="s">
        <v>41</v>
      </c>
      <c r="B72" s="220" t="s">
        <v>111</v>
      </c>
    </row>
    <row r="73" spans="1:10" x14ac:dyDescent="0.3">
      <c r="A73" s="5" t="s">
        <v>42</v>
      </c>
      <c r="B73" s="220" t="s">
        <v>53</v>
      </c>
    </row>
    <row r="74" spans="1:10" x14ac:dyDescent="0.3">
      <c r="A74" s="5" t="s">
        <v>43</v>
      </c>
      <c r="B74" s="220" t="s">
        <v>54</v>
      </c>
    </row>
    <row r="75" spans="1:10" x14ac:dyDescent="0.3">
      <c r="A75" s="5" t="s">
        <v>44</v>
      </c>
      <c r="B75" s="220" t="s">
        <v>112</v>
      </c>
    </row>
    <row r="76" spans="1:10" x14ac:dyDescent="0.3">
      <c r="A76" s="5" t="s">
        <v>45</v>
      </c>
      <c r="B76" s="220" t="s">
        <v>113</v>
      </c>
    </row>
    <row r="77" spans="1:10" x14ac:dyDescent="0.3">
      <c r="A77" s="5" t="s">
        <v>46</v>
      </c>
      <c r="B77" s="221" t="s">
        <v>51</v>
      </c>
    </row>
    <row r="78" spans="1:10" x14ac:dyDescent="0.3">
      <c r="A78" s="5" t="s">
        <v>47</v>
      </c>
      <c r="B78" s="221" t="s">
        <v>114</v>
      </c>
    </row>
    <row r="79" spans="1:10" x14ac:dyDescent="0.3">
      <c r="A79" s="5" t="s">
        <v>48</v>
      </c>
    </row>
    <row r="80" spans="1:10" x14ac:dyDescent="0.3">
      <c r="A80" s="5" t="s">
        <v>49</v>
      </c>
    </row>
    <row r="81" spans="1:10" x14ac:dyDescent="0.3">
      <c r="A81" s="1"/>
      <c r="B81" s="1"/>
      <c r="C81" s="1"/>
      <c r="D81" s="1"/>
      <c r="E81" s="1"/>
      <c r="F81" s="1"/>
      <c r="G81" s="1"/>
      <c r="H81" s="1"/>
      <c r="I81" s="1"/>
      <c r="J81" s="1"/>
    </row>
  </sheetData>
  <mergeCells count="4">
    <mergeCell ref="C8:F8"/>
    <mergeCell ref="G8:J8"/>
    <mergeCell ref="A8:A9"/>
    <mergeCell ref="B8:B9"/>
  </mergeCells>
  <pageMargins left="0.5" right="0.5" top="1" bottom="0.5" header="0.75" footer="0.5"/>
  <pageSetup scale="72" orientation="landscape"/>
  <headerFooter>
    <oddHeader>&amp;C&amp;8&amp;"Arial,"FLORIDA POWER &amp;&amp; LIGHT COMPANY
&amp;8&amp;"Arial,"CALCULATION OF TRUE-UP AND INTEREST PROVISION&amp;R&amp;8&amp;"Arial,"SCHEDULE: A2</oddHeader>
  </headerFooter>
  <rowBreaks count="1" manualBreakCount="1">
    <brk id="4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M80"/>
  <sheetViews>
    <sheetView showGridLines="0" workbookViewId="0">
      <pane xSplit="2" ySplit="8" topLeftCell="C9" activePane="bottomRight" state="frozen"/>
      <selection activeCell="B3" sqref="B3"/>
      <selection pane="topRight" activeCell="B3" sqref="B3"/>
      <selection pane="bottomLeft" activeCell="B3" sqref="B3"/>
      <selection pane="bottomRight" activeCell="B2" sqref="B2"/>
    </sheetView>
  </sheetViews>
  <sheetFormatPr defaultRowHeight="14.4" x14ac:dyDescent="0.3"/>
  <cols>
    <col min="1" max="1" width="5.44140625" customWidth="1"/>
    <col min="2" max="2" width="39" customWidth="1"/>
    <col min="3" max="3" width="7.88671875" customWidth="1"/>
    <col min="4" max="13" width="11.6640625" customWidth="1"/>
  </cols>
  <sheetData>
    <row r="1" spans="1:13" s="396" customFormat="1" x14ac:dyDescent="0.3">
      <c r="B1" s="396" t="s">
        <v>190</v>
      </c>
    </row>
    <row r="2" spans="1:13" s="396" customFormat="1" x14ac:dyDescent="0.3">
      <c r="B2" s="396" t="s">
        <v>189</v>
      </c>
    </row>
    <row r="3" spans="1:13" x14ac:dyDescent="0.3">
      <c r="A3" s="222"/>
      <c r="B3" s="222"/>
      <c r="C3" s="222"/>
      <c r="D3" s="222"/>
      <c r="E3" s="222"/>
      <c r="F3" s="222"/>
      <c r="G3" s="222"/>
      <c r="H3" s="222"/>
      <c r="I3" s="222"/>
      <c r="J3" s="222"/>
      <c r="K3" s="222"/>
      <c r="L3" s="222"/>
      <c r="M3" s="222"/>
    </row>
    <row r="4" spans="1:13" x14ac:dyDescent="0.3">
      <c r="E4" s="223" t="s">
        <v>115</v>
      </c>
    </row>
    <row r="5" spans="1:13" x14ac:dyDescent="0.3">
      <c r="A5" s="222"/>
      <c r="B5" s="222"/>
      <c r="C5" s="222"/>
      <c r="D5" s="222"/>
      <c r="E5" s="222"/>
      <c r="F5" s="222"/>
      <c r="G5" s="222"/>
      <c r="H5" s="222"/>
      <c r="I5" s="222"/>
      <c r="J5" s="222"/>
      <c r="K5" s="222"/>
      <c r="L5" s="222"/>
      <c r="M5" s="222"/>
    </row>
    <row r="6" spans="1:13" x14ac:dyDescent="0.3">
      <c r="B6" s="224" t="s">
        <v>0</v>
      </c>
      <c r="C6" s="224" t="s">
        <v>1</v>
      </c>
      <c r="D6" s="224" t="s">
        <v>2</v>
      </c>
      <c r="E6" s="224" t="s">
        <v>3</v>
      </c>
      <c r="F6" s="224" t="s">
        <v>4</v>
      </c>
      <c r="G6" s="224" t="s">
        <v>5</v>
      </c>
      <c r="H6" s="224" t="s">
        <v>6</v>
      </c>
      <c r="I6" s="224" t="s">
        <v>7</v>
      </c>
      <c r="J6" s="224" t="s">
        <v>8</v>
      </c>
    </row>
    <row r="7" spans="1:13" x14ac:dyDescent="0.3">
      <c r="A7" s="222"/>
      <c r="B7" s="222"/>
      <c r="C7" s="222"/>
      <c r="D7" s="222"/>
      <c r="E7" s="222"/>
      <c r="F7" s="222"/>
      <c r="G7" s="222"/>
      <c r="H7" s="222"/>
      <c r="I7" s="222"/>
      <c r="J7" s="222"/>
      <c r="K7" s="222"/>
      <c r="L7" s="222"/>
      <c r="M7" s="222"/>
    </row>
    <row r="8" spans="1:13" ht="30.6" x14ac:dyDescent="0.3">
      <c r="A8" s="225" t="s">
        <v>9</v>
      </c>
      <c r="B8" s="225" t="s">
        <v>116</v>
      </c>
      <c r="C8" s="225" t="s">
        <v>117</v>
      </c>
      <c r="D8" s="225" t="s">
        <v>118</v>
      </c>
      <c r="E8" s="225" t="s">
        <v>119</v>
      </c>
      <c r="F8" s="225" t="s">
        <v>120</v>
      </c>
      <c r="G8" s="225" t="s">
        <v>121</v>
      </c>
      <c r="H8" s="225" t="s">
        <v>122</v>
      </c>
      <c r="I8" s="225" t="s">
        <v>123</v>
      </c>
      <c r="J8" s="225" t="s">
        <v>124</v>
      </c>
    </row>
    <row r="9" spans="1:13" x14ac:dyDescent="0.3">
      <c r="A9" s="226" t="s">
        <v>12</v>
      </c>
      <c r="B9" s="227" t="s">
        <v>11</v>
      </c>
      <c r="C9" s="228"/>
      <c r="D9" s="229"/>
      <c r="E9" s="230"/>
      <c r="F9" s="231"/>
      <c r="G9" s="232"/>
      <c r="H9" s="233"/>
      <c r="I9" s="233"/>
      <c r="J9" s="233"/>
    </row>
    <row r="10" spans="1:13" x14ac:dyDescent="0.3">
      <c r="A10" s="226" t="s">
        <v>13</v>
      </c>
      <c r="B10" s="234" t="s">
        <v>125</v>
      </c>
      <c r="C10" s="235"/>
      <c r="D10" s="236"/>
      <c r="E10" s="237"/>
      <c r="F10" s="238"/>
      <c r="G10" s="239"/>
      <c r="H10" s="233"/>
      <c r="I10" s="233"/>
      <c r="J10" s="233"/>
    </row>
    <row r="11" spans="1:13" x14ac:dyDescent="0.3">
      <c r="A11" s="226" t="s">
        <v>14</v>
      </c>
      <c r="B11" s="240" t="s">
        <v>126</v>
      </c>
      <c r="C11" s="241" t="s">
        <v>127</v>
      </c>
      <c r="D11" s="242">
        <v>300000</v>
      </c>
      <c r="E11" s="243">
        <v>300000</v>
      </c>
      <c r="F11" s="244">
        <f>IF(( E11 * 1000 ) =0,0,( H11 * 100 ) / ( E11 * 1000 ) )</f>
        <v>3.3583333333333334</v>
      </c>
      <c r="G11" s="245">
        <f>IF(( E11 * 1000 ) =0,0,( I11 * 100 ) / ( E11 * 1000 ) )</f>
        <v>4.583333333333333</v>
      </c>
      <c r="H11" s="233">
        <v>10075000</v>
      </c>
      <c r="I11" s="233">
        <v>13750000</v>
      </c>
      <c r="J11" s="233">
        <v>2900000</v>
      </c>
    </row>
    <row r="12" spans="1:13" x14ac:dyDescent="0.3">
      <c r="A12" s="226" t="s">
        <v>15</v>
      </c>
      <c r="B12" s="240" t="s">
        <v>128</v>
      </c>
      <c r="C12" s="241" t="s">
        <v>127</v>
      </c>
      <c r="D12" s="242">
        <v>54189.283036328401</v>
      </c>
      <c r="E12" s="243">
        <v>54189.283036328401</v>
      </c>
      <c r="F12" s="244">
        <f>IF(( E12 * 1000 ) =0,0,( H12 * 100 ) / ( E12 * 1000 ) )</f>
        <v>0.74981280000000017</v>
      </c>
      <c r="G12" s="245">
        <f>IF(( E12 * 1000 ) =0,0,( I12 * 100 ) / ( E12 * 1000 ) )</f>
        <v>0.74981280000000017</v>
      </c>
      <c r="H12" s="233">
        <v>406318.18043461902</v>
      </c>
      <c r="I12" s="233">
        <v>406318.18043461902</v>
      </c>
      <c r="J12" s="233">
        <v>0</v>
      </c>
    </row>
    <row r="13" spans="1:13" x14ac:dyDescent="0.3">
      <c r="A13" s="226" t="s">
        <v>16</v>
      </c>
      <c r="B13" s="246" t="s">
        <v>129</v>
      </c>
      <c r="C13" s="247"/>
      <c r="D13" s="248">
        <v>354189.28303632839</v>
      </c>
      <c r="E13" s="249">
        <v>354189.28303632839</v>
      </c>
      <c r="F13" s="250">
        <f>IF(( E13 * 1000 ) =0,0,( H13 * 100 ) / ( E13 * 1000 ) )</f>
        <v>2.959242044418259</v>
      </c>
      <c r="G13" s="251">
        <f>IF(( E13 * 1000 ) =0,0,( I13 * 100 ) / ( E13 * 1000 ) )</f>
        <v>3.9968228454226371</v>
      </c>
      <c r="H13" s="252">
        <v>10481318.180434618</v>
      </c>
      <c r="I13" s="252">
        <v>14156318.180434618</v>
      </c>
      <c r="J13" s="252">
        <v>2900000</v>
      </c>
    </row>
    <row r="14" spans="1:13" x14ac:dyDescent="0.3">
      <c r="A14" s="226" t="s">
        <v>17</v>
      </c>
    </row>
    <row r="15" spans="1:13" x14ac:dyDescent="0.3">
      <c r="A15" s="226" t="s">
        <v>18</v>
      </c>
      <c r="B15" s="253" t="s">
        <v>130</v>
      </c>
      <c r="C15" s="254"/>
      <c r="D15" s="255">
        <v>354189.28303632839</v>
      </c>
      <c r="E15" s="256">
        <v>354189.28303632839</v>
      </c>
      <c r="F15" s="257">
        <f>IF(( E15 * 1000 ) =0,0,( H15 * 100 ) / ( E15 * 1000 ) )</f>
        <v>2.959242044418259</v>
      </c>
      <c r="G15" s="258">
        <f>IF(( E15 * 1000 ) =0,0,( I15 * 100 ) / ( E15 * 1000 ) )</f>
        <v>3.9968228454226371</v>
      </c>
      <c r="H15" s="259">
        <v>10481318.180434618</v>
      </c>
      <c r="I15" s="259">
        <v>14156318.180434618</v>
      </c>
      <c r="J15" s="259">
        <v>2900000</v>
      </c>
    </row>
    <row r="16" spans="1:13" x14ac:dyDescent="0.3">
      <c r="A16" s="226" t="s">
        <v>19</v>
      </c>
    </row>
    <row r="17" spans="1:10" x14ac:dyDescent="0.3">
      <c r="A17" s="226" t="s">
        <v>20</v>
      </c>
      <c r="B17" s="260" t="s">
        <v>10</v>
      </c>
      <c r="C17" s="228"/>
      <c r="D17" s="229"/>
      <c r="E17" s="230"/>
      <c r="F17" s="231"/>
      <c r="G17" s="232"/>
      <c r="H17" s="233"/>
      <c r="I17" s="233"/>
      <c r="J17" s="233"/>
    </row>
    <row r="18" spans="1:10" x14ac:dyDescent="0.3">
      <c r="A18" s="226" t="s">
        <v>21</v>
      </c>
      <c r="B18" s="261" t="s">
        <v>131</v>
      </c>
      <c r="C18" s="235"/>
      <c r="D18" s="236"/>
      <c r="E18" s="237"/>
      <c r="F18" s="238"/>
      <c r="G18" s="239"/>
      <c r="H18" s="233"/>
      <c r="I18" s="233"/>
      <c r="J18" s="233"/>
    </row>
    <row r="19" spans="1:10" x14ac:dyDescent="0.3">
      <c r="A19" s="226" t="s">
        <v>22</v>
      </c>
      <c r="B19" s="262" t="s">
        <v>132</v>
      </c>
      <c r="C19" s="241" t="s">
        <v>133</v>
      </c>
      <c r="D19" s="242">
        <v>32897</v>
      </c>
      <c r="E19" s="243">
        <v>32897</v>
      </c>
      <c r="F19" s="244">
        <f>IF(( E19 * 1000 ) =0,0,( H19 * 100 ) / ( E19 * 1000 ) )</f>
        <v>0.72141836641639057</v>
      </c>
      <c r="G19" s="245">
        <f>IF(( E19 * 1000 ) =0,0,( I19 * 100 ) / ( E19 * 1000 ) )</f>
        <v>0.72141836641639057</v>
      </c>
      <c r="H19" s="233">
        <v>237325</v>
      </c>
      <c r="I19" s="233">
        <v>237325</v>
      </c>
      <c r="J19" s="233">
        <v>0</v>
      </c>
    </row>
    <row r="20" spans="1:10" x14ac:dyDescent="0.3">
      <c r="A20" s="226" t="s">
        <v>23</v>
      </c>
      <c r="B20" s="262" t="s">
        <v>134</v>
      </c>
      <c r="C20" s="241" t="s">
        <v>133</v>
      </c>
      <c r="D20" s="242">
        <v>22749</v>
      </c>
      <c r="E20" s="243">
        <v>22749</v>
      </c>
      <c r="F20" s="244">
        <f>IF(( E20 * 1000 ) =0,0,( H20 * 100 ) / ( E20 * 1000 ) )</f>
        <v>0.6894950986856565</v>
      </c>
      <c r="G20" s="245">
        <f>IF(( E20 * 1000 ) =0,0,( I20 * 100 ) / ( E20 * 1000 ) )</f>
        <v>0.6894950986856565</v>
      </c>
      <c r="H20" s="233">
        <v>156853.24</v>
      </c>
      <c r="I20" s="233">
        <v>156853.24</v>
      </c>
      <c r="J20" s="233">
        <v>0</v>
      </c>
    </row>
    <row r="21" spans="1:10" x14ac:dyDescent="0.3">
      <c r="A21" s="226" t="s">
        <v>24</v>
      </c>
      <c r="B21" s="263" t="s">
        <v>135</v>
      </c>
      <c r="C21" s="247"/>
      <c r="D21" s="248">
        <v>55646</v>
      </c>
      <c r="E21" s="249">
        <v>55646</v>
      </c>
      <c r="F21" s="250">
        <f>IF(( E21 * 1000 ) =0,0,( H21 * 100 ) / ( E21 * 1000 ) )</f>
        <v>0.70836760953168243</v>
      </c>
      <c r="G21" s="251">
        <f>IF(( E21 * 1000 ) =0,0,( I21 * 100 ) / ( E21 * 1000 ) )</f>
        <v>0.70836760953168243</v>
      </c>
      <c r="H21" s="252">
        <v>394178.24</v>
      </c>
      <c r="I21" s="252">
        <v>394178.24</v>
      </c>
      <c r="J21" s="252">
        <v>0</v>
      </c>
    </row>
    <row r="22" spans="1:10" x14ac:dyDescent="0.3">
      <c r="A22" s="226" t="s">
        <v>25</v>
      </c>
    </row>
    <row r="23" spans="1:10" x14ac:dyDescent="0.3">
      <c r="A23" s="226" t="s">
        <v>26</v>
      </c>
      <c r="B23" s="261" t="s">
        <v>136</v>
      </c>
      <c r="C23" s="235"/>
      <c r="D23" s="236"/>
      <c r="E23" s="237"/>
      <c r="F23" s="238"/>
      <c r="G23" s="239"/>
      <c r="H23" s="233"/>
      <c r="I23" s="233"/>
      <c r="J23" s="233"/>
    </row>
    <row r="24" spans="1:10" x14ac:dyDescent="0.3">
      <c r="A24" s="226" t="s">
        <v>27</v>
      </c>
      <c r="B24" s="262" t="s">
        <v>137</v>
      </c>
      <c r="C24" s="241" t="s">
        <v>127</v>
      </c>
      <c r="D24" s="242">
        <v>108639</v>
      </c>
      <c r="E24" s="243">
        <v>108639</v>
      </c>
      <c r="F24" s="244">
        <f t="shared" ref="F24:F42" si="0">IF(( E24 * 1000 ) =0,0,( H24 * 100 ) / ( E24 * 1000 ) )</f>
        <v>2.6826927346533012</v>
      </c>
      <c r="G24" s="245">
        <f t="shared" ref="G24:G42" si="1">IF(( E24 * 1000 ) =0,0,( I24 * 100 ) / ( E24 * 1000 ) )</f>
        <v>3.720665875054078</v>
      </c>
      <c r="H24" s="233">
        <v>2914450.56</v>
      </c>
      <c r="I24" s="233">
        <v>4042094.2</v>
      </c>
      <c r="J24" s="233">
        <v>1123115.9200000002</v>
      </c>
    </row>
    <row r="25" spans="1:10" x14ac:dyDescent="0.3">
      <c r="A25" s="226" t="s">
        <v>29</v>
      </c>
      <c r="B25" s="262" t="s">
        <v>138</v>
      </c>
      <c r="C25" s="241" t="s">
        <v>127</v>
      </c>
      <c r="D25" s="242">
        <v>9616</v>
      </c>
      <c r="E25" s="243">
        <v>9616</v>
      </c>
      <c r="F25" s="244">
        <f t="shared" si="0"/>
        <v>1.9400594841930121</v>
      </c>
      <c r="G25" s="245">
        <f t="shared" si="1"/>
        <v>3.1816134567387686</v>
      </c>
      <c r="H25" s="233">
        <v>186556.12000000002</v>
      </c>
      <c r="I25" s="233">
        <v>305943.95</v>
      </c>
      <c r="J25" s="233">
        <v>45556.41</v>
      </c>
    </row>
    <row r="26" spans="1:10" x14ac:dyDescent="0.3">
      <c r="A26" s="226" t="s">
        <v>31</v>
      </c>
      <c r="B26" s="262" t="s">
        <v>139</v>
      </c>
      <c r="C26" s="241" t="s">
        <v>127</v>
      </c>
      <c r="D26" s="242">
        <v>105614</v>
      </c>
      <c r="E26" s="243">
        <v>105614</v>
      </c>
      <c r="F26" s="244">
        <f t="shared" si="0"/>
        <v>1.9963773174011021</v>
      </c>
      <c r="G26" s="245">
        <f t="shared" si="1"/>
        <v>3.0295027174427633</v>
      </c>
      <c r="H26" s="233">
        <v>2108453.94</v>
      </c>
      <c r="I26" s="233">
        <v>3199579</v>
      </c>
      <c r="J26" s="233">
        <v>846523.42</v>
      </c>
    </row>
    <row r="27" spans="1:10" x14ac:dyDescent="0.3">
      <c r="A27" s="226" t="s">
        <v>32</v>
      </c>
      <c r="B27" s="262" t="s">
        <v>140</v>
      </c>
      <c r="C27" s="241" t="s">
        <v>127</v>
      </c>
      <c r="D27" s="242">
        <v>85098</v>
      </c>
      <c r="E27" s="243">
        <v>85098</v>
      </c>
      <c r="F27" s="244">
        <f t="shared" si="0"/>
        <v>2.4947434017250703</v>
      </c>
      <c r="G27" s="245">
        <f t="shared" si="1"/>
        <v>3.7025993560365698</v>
      </c>
      <c r="H27" s="233">
        <v>2122976.7400000002</v>
      </c>
      <c r="I27" s="233">
        <v>3150838</v>
      </c>
      <c r="J27" s="233">
        <v>878258.93999999971</v>
      </c>
    </row>
    <row r="28" spans="1:10" x14ac:dyDescent="0.3">
      <c r="A28" s="226" t="s">
        <v>34</v>
      </c>
      <c r="B28" s="262" t="s">
        <v>141</v>
      </c>
      <c r="C28" s="241" t="s">
        <v>127</v>
      </c>
      <c r="D28" s="242">
        <v>10814</v>
      </c>
      <c r="E28" s="243">
        <v>10814</v>
      </c>
      <c r="F28" s="244">
        <f t="shared" si="0"/>
        <v>2.1675561309413722</v>
      </c>
      <c r="G28" s="245">
        <f t="shared" si="1"/>
        <v>3.5452145367116699</v>
      </c>
      <c r="H28" s="233">
        <v>234399.52</v>
      </c>
      <c r="I28" s="233">
        <v>383379.5</v>
      </c>
      <c r="J28" s="233">
        <v>97773.22</v>
      </c>
    </row>
    <row r="29" spans="1:10" x14ac:dyDescent="0.3">
      <c r="A29" s="226" t="s">
        <v>35</v>
      </c>
      <c r="B29" s="262" t="s">
        <v>142</v>
      </c>
      <c r="C29" s="241" t="s">
        <v>127</v>
      </c>
      <c r="D29" s="242">
        <v>49108</v>
      </c>
      <c r="E29" s="243">
        <v>49108</v>
      </c>
      <c r="F29" s="244">
        <f t="shared" si="0"/>
        <v>2.5694031522358882</v>
      </c>
      <c r="G29" s="245">
        <f t="shared" si="1"/>
        <v>3.8858780646737801</v>
      </c>
      <c r="H29" s="233">
        <v>1261782.5</v>
      </c>
      <c r="I29" s="233">
        <v>1908277</v>
      </c>
      <c r="J29" s="233">
        <v>614823.52</v>
      </c>
    </row>
    <row r="30" spans="1:10" x14ac:dyDescent="0.3">
      <c r="A30" s="226" t="s">
        <v>36</v>
      </c>
      <c r="B30" s="262" t="s">
        <v>143</v>
      </c>
      <c r="C30" s="241" t="s">
        <v>127</v>
      </c>
      <c r="D30" s="242">
        <v>60095</v>
      </c>
      <c r="E30" s="243">
        <v>60095</v>
      </c>
      <c r="F30" s="244">
        <f t="shared" si="0"/>
        <v>2.6363720609035695</v>
      </c>
      <c r="G30" s="245">
        <f t="shared" si="1"/>
        <v>3.7955004576087861</v>
      </c>
      <c r="H30" s="233">
        <v>1584327.79</v>
      </c>
      <c r="I30" s="233">
        <v>2280906</v>
      </c>
      <c r="J30" s="233">
        <v>663080.79</v>
      </c>
    </row>
    <row r="31" spans="1:10" x14ac:dyDescent="0.3">
      <c r="A31" s="226" t="s">
        <v>37</v>
      </c>
      <c r="B31" s="262" t="s">
        <v>144</v>
      </c>
      <c r="C31" s="241" t="s">
        <v>127</v>
      </c>
      <c r="D31" s="242">
        <v>1503</v>
      </c>
      <c r="E31" s="243">
        <v>1503</v>
      </c>
      <c r="F31" s="244">
        <f t="shared" si="0"/>
        <v>1.9801636726546905</v>
      </c>
      <c r="G31" s="245">
        <f t="shared" si="1"/>
        <v>3.1938123752495011</v>
      </c>
      <c r="H31" s="233">
        <v>29761.86</v>
      </c>
      <c r="I31" s="233">
        <v>48003</v>
      </c>
      <c r="J31" s="233">
        <v>18241.14</v>
      </c>
    </row>
    <row r="32" spans="1:10" x14ac:dyDescent="0.3">
      <c r="A32" s="226" t="s">
        <v>38</v>
      </c>
      <c r="B32" s="262" t="s">
        <v>145</v>
      </c>
      <c r="C32" s="241" t="s">
        <v>127</v>
      </c>
      <c r="D32" s="242">
        <v>844</v>
      </c>
      <c r="E32" s="243">
        <v>844</v>
      </c>
      <c r="F32" s="244">
        <f t="shared" si="0"/>
        <v>2.1173566350710904</v>
      </c>
      <c r="G32" s="245">
        <f t="shared" si="1"/>
        <v>3.054739336492891</v>
      </c>
      <c r="H32" s="233">
        <v>17870.490000000002</v>
      </c>
      <c r="I32" s="233">
        <v>25782</v>
      </c>
      <c r="J32" s="233">
        <v>3949.0199999999986</v>
      </c>
    </row>
    <row r="33" spans="1:13" x14ac:dyDescent="0.3">
      <c r="A33" s="226" t="s">
        <v>39</v>
      </c>
      <c r="B33" s="262" t="s">
        <v>146</v>
      </c>
      <c r="C33" s="241" t="s">
        <v>127</v>
      </c>
      <c r="D33" s="242">
        <v>11236</v>
      </c>
      <c r="E33" s="243">
        <v>11236</v>
      </c>
      <c r="F33" s="244">
        <f t="shared" si="0"/>
        <v>1.9522692239231043</v>
      </c>
      <c r="G33" s="245">
        <f t="shared" si="1"/>
        <v>3.2694108223567104</v>
      </c>
      <c r="H33" s="233">
        <v>219356.97</v>
      </c>
      <c r="I33" s="233">
        <v>367351</v>
      </c>
      <c r="J33" s="233">
        <v>53420.95</v>
      </c>
    </row>
    <row r="34" spans="1:13" x14ac:dyDescent="0.3">
      <c r="A34" s="226" t="s">
        <v>40</v>
      </c>
      <c r="B34" s="262" t="s">
        <v>147</v>
      </c>
      <c r="C34" s="241" t="s">
        <v>127</v>
      </c>
      <c r="D34" s="242">
        <v>29836</v>
      </c>
      <c r="E34" s="243">
        <v>29836</v>
      </c>
      <c r="F34" s="244">
        <f t="shared" si="0"/>
        <v>2.0053382490950531</v>
      </c>
      <c r="G34" s="245">
        <f t="shared" si="1"/>
        <v>3.0081495508781337</v>
      </c>
      <c r="H34" s="233">
        <v>598312.72</v>
      </c>
      <c r="I34" s="233">
        <v>897511.5</v>
      </c>
      <c r="J34" s="233">
        <v>274438.31000000006</v>
      </c>
    </row>
    <row r="35" spans="1:13" x14ac:dyDescent="0.3">
      <c r="A35" s="226" t="s">
        <v>41</v>
      </c>
      <c r="B35" s="262" t="s">
        <v>148</v>
      </c>
      <c r="C35" s="241" t="s">
        <v>127</v>
      </c>
      <c r="D35" s="242">
        <v>26210</v>
      </c>
      <c r="E35" s="243">
        <v>26210</v>
      </c>
      <c r="F35" s="244">
        <f t="shared" si="0"/>
        <v>1.9580631438382297</v>
      </c>
      <c r="G35" s="245">
        <f t="shared" si="1"/>
        <v>2.7823655093475774</v>
      </c>
      <c r="H35" s="233">
        <v>513208.35</v>
      </c>
      <c r="I35" s="233">
        <v>729258</v>
      </c>
      <c r="J35" s="233">
        <v>213748.27000000002</v>
      </c>
    </row>
    <row r="36" spans="1:13" x14ac:dyDescent="0.3">
      <c r="A36" s="226" t="s">
        <v>42</v>
      </c>
      <c r="B36" s="262" t="s">
        <v>149</v>
      </c>
      <c r="C36" s="241" t="s">
        <v>127</v>
      </c>
      <c r="D36" s="242">
        <v>85015</v>
      </c>
      <c r="E36" s="243">
        <v>85015</v>
      </c>
      <c r="F36" s="244">
        <f t="shared" si="0"/>
        <v>2.6189910956889966</v>
      </c>
      <c r="G36" s="245">
        <f t="shared" si="1"/>
        <v>5.3627028877256961</v>
      </c>
      <c r="H36" s="233">
        <v>2226535.2800000003</v>
      </c>
      <c r="I36" s="233">
        <v>4559101.8600000003</v>
      </c>
      <c r="J36" s="233">
        <v>2084403.29</v>
      </c>
    </row>
    <row r="37" spans="1:13" x14ac:dyDescent="0.3">
      <c r="A37" s="226" t="s">
        <v>43</v>
      </c>
      <c r="B37" s="262" t="s">
        <v>150</v>
      </c>
      <c r="C37" s="241" t="s">
        <v>127</v>
      </c>
      <c r="D37" s="242">
        <v>14413</v>
      </c>
      <c r="E37" s="243">
        <v>14413</v>
      </c>
      <c r="F37" s="244">
        <f t="shared" si="0"/>
        <v>1.96881380697981</v>
      </c>
      <c r="G37" s="245">
        <f t="shared" si="1"/>
        <v>3.1889405397904671</v>
      </c>
      <c r="H37" s="233">
        <v>283765.13400000002</v>
      </c>
      <c r="I37" s="233">
        <v>459622</v>
      </c>
      <c r="J37" s="233">
        <v>149857.196</v>
      </c>
    </row>
    <row r="38" spans="1:13" x14ac:dyDescent="0.3">
      <c r="A38" s="226" t="s">
        <v>44</v>
      </c>
      <c r="B38" s="262" t="s">
        <v>151</v>
      </c>
      <c r="C38" s="241" t="s">
        <v>127</v>
      </c>
      <c r="D38" s="242">
        <v>18356</v>
      </c>
      <c r="E38" s="243">
        <v>18356</v>
      </c>
      <c r="F38" s="244">
        <f t="shared" si="0"/>
        <v>2.0990660819350619</v>
      </c>
      <c r="G38" s="245">
        <f t="shared" si="1"/>
        <v>4.9405534974940073</v>
      </c>
      <c r="H38" s="233">
        <v>385304.57</v>
      </c>
      <c r="I38" s="233">
        <v>906888</v>
      </c>
      <c r="J38" s="233">
        <v>521583.43</v>
      </c>
    </row>
    <row r="39" spans="1:13" x14ac:dyDescent="0.3">
      <c r="A39" s="226" t="s">
        <v>45</v>
      </c>
      <c r="B39" s="262" t="s">
        <v>152</v>
      </c>
      <c r="C39" s="241" t="s">
        <v>127</v>
      </c>
      <c r="D39" s="242">
        <v>2800</v>
      </c>
      <c r="E39" s="243">
        <v>2800</v>
      </c>
      <c r="F39" s="244">
        <f t="shared" si="0"/>
        <v>2.0971521428571429</v>
      </c>
      <c r="G39" s="245">
        <f t="shared" si="1"/>
        <v>3.4267857142857143</v>
      </c>
      <c r="H39" s="233">
        <v>58720.26</v>
      </c>
      <c r="I39" s="233">
        <v>95950</v>
      </c>
      <c r="J39" s="233">
        <v>37036.909999999996</v>
      </c>
    </row>
    <row r="40" spans="1:13" x14ac:dyDescent="0.3">
      <c r="A40" s="226" t="s">
        <v>46</v>
      </c>
      <c r="B40" s="262" t="s">
        <v>153</v>
      </c>
      <c r="C40" s="241" t="s">
        <v>127</v>
      </c>
      <c r="D40" s="242">
        <v>59068</v>
      </c>
      <c r="E40" s="243">
        <v>59068</v>
      </c>
      <c r="F40" s="244">
        <f t="shared" si="0"/>
        <v>2.0250161170176746</v>
      </c>
      <c r="G40" s="245">
        <f t="shared" si="1"/>
        <v>3.0756948307899368</v>
      </c>
      <c r="H40" s="233">
        <v>1196136.52</v>
      </c>
      <c r="I40" s="233">
        <v>1816751.4226509999</v>
      </c>
      <c r="J40" s="233">
        <v>620614.90265099984</v>
      </c>
    </row>
    <row r="41" spans="1:13" x14ac:dyDescent="0.3">
      <c r="A41" s="226" t="s">
        <v>47</v>
      </c>
      <c r="B41" s="262" t="s">
        <v>154</v>
      </c>
      <c r="C41" s="241" t="s">
        <v>127</v>
      </c>
      <c r="D41" s="242">
        <v>1600</v>
      </c>
      <c r="E41" s="243">
        <v>1600</v>
      </c>
      <c r="F41" s="244">
        <f t="shared" si="0"/>
        <v>2.1811437500000004</v>
      </c>
      <c r="G41" s="245">
        <f t="shared" si="1"/>
        <v>3.2</v>
      </c>
      <c r="H41" s="233">
        <v>34898.300000000003</v>
      </c>
      <c r="I41" s="233">
        <v>51200</v>
      </c>
      <c r="J41" s="233">
        <v>16301.699999999997</v>
      </c>
    </row>
    <row r="42" spans="1:13" x14ac:dyDescent="0.3">
      <c r="A42" s="226" t="s">
        <v>48</v>
      </c>
      <c r="B42" s="263" t="s">
        <v>155</v>
      </c>
      <c r="C42" s="247"/>
      <c r="D42" s="248">
        <v>679865</v>
      </c>
      <c r="E42" s="249">
        <v>679865</v>
      </c>
      <c r="F42" s="250">
        <f t="shared" si="0"/>
        <v>2.3499985473586671</v>
      </c>
      <c r="G42" s="251">
        <f t="shared" si="1"/>
        <v>3.7108008843889597</v>
      </c>
      <c r="H42" s="252">
        <v>15976817.624</v>
      </c>
      <c r="I42" s="252">
        <v>25228436.432650998</v>
      </c>
      <c r="J42" s="252">
        <v>8262727.3386509977</v>
      </c>
    </row>
    <row r="43" spans="1:13" x14ac:dyDescent="0.3">
      <c r="A43" s="226" t="s">
        <v>49</v>
      </c>
    </row>
    <row r="44" spans="1:13" x14ac:dyDescent="0.3">
      <c r="A44" s="222"/>
      <c r="B44" s="222"/>
      <c r="C44" s="222"/>
      <c r="D44" s="222"/>
      <c r="E44" s="222"/>
      <c r="F44" s="222"/>
      <c r="G44" s="222"/>
      <c r="H44" s="222"/>
      <c r="I44" s="222"/>
      <c r="J44" s="222"/>
      <c r="K44" s="222"/>
      <c r="L44" s="222"/>
      <c r="M44" s="222"/>
    </row>
    <row r="45" spans="1:13" x14ac:dyDescent="0.3">
      <c r="A45" s="226" t="s">
        <v>12</v>
      </c>
      <c r="B45" s="261" t="s">
        <v>156</v>
      </c>
      <c r="C45" s="235"/>
      <c r="D45" s="236"/>
      <c r="E45" s="237"/>
      <c r="F45" s="238"/>
      <c r="G45" s="239"/>
      <c r="H45" s="233"/>
      <c r="I45" s="233"/>
      <c r="J45" s="233"/>
    </row>
    <row r="46" spans="1:13" x14ac:dyDescent="0.3">
      <c r="A46" s="226" t="s">
        <v>13</v>
      </c>
      <c r="B46" s="262" t="s">
        <v>157</v>
      </c>
      <c r="C46" s="241" t="s">
        <v>156</v>
      </c>
      <c r="D46" s="242">
        <v>3104</v>
      </c>
      <c r="E46" s="243">
        <v>3104</v>
      </c>
      <c r="F46" s="244">
        <f>IF(( E46 * 1000 ) =0,0,( H46 * 100 ) / ( E46 * 1000 ) )</f>
        <v>1.7938298969072164</v>
      </c>
      <c r="G46" s="245">
        <f>IF(( E46 * 1000 ) =0,0,( I46 * 100 ) / ( E46 * 1000 ) )</f>
        <v>2.2784362113402064</v>
      </c>
      <c r="H46" s="233">
        <v>55680.480000000003</v>
      </c>
      <c r="I46" s="233">
        <v>70722.66</v>
      </c>
      <c r="J46" s="233">
        <v>15042.18</v>
      </c>
    </row>
    <row r="47" spans="1:13" x14ac:dyDescent="0.3">
      <c r="A47" s="226" t="s">
        <v>14</v>
      </c>
      <c r="B47" s="262" t="s">
        <v>158</v>
      </c>
      <c r="C47" s="241" t="s">
        <v>156</v>
      </c>
      <c r="D47" s="242">
        <v>65</v>
      </c>
      <c r="E47" s="243">
        <v>65</v>
      </c>
      <c r="F47" s="244">
        <f>IF(( E47 * 1000 ) =0,0,( H47 * 100 ) / ( E47 * 1000 ) )</f>
        <v>1.839030769230769</v>
      </c>
      <c r="G47" s="245">
        <f>IF(( E47 * 1000 ) =0,0,( I47 * 100 ) / ( E47 * 1000 ) )</f>
        <v>2.6469384615384617</v>
      </c>
      <c r="H47" s="233">
        <v>1195.3699999999999</v>
      </c>
      <c r="I47" s="233">
        <v>1720.51</v>
      </c>
      <c r="J47" s="233">
        <v>525.1400000000001</v>
      </c>
    </row>
    <row r="48" spans="1:13" x14ac:dyDescent="0.3">
      <c r="A48" s="226" t="s">
        <v>15</v>
      </c>
      <c r="B48" s="262" t="s">
        <v>159</v>
      </c>
      <c r="C48" s="241" t="s">
        <v>156</v>
      </c>
      <c r="D48" s="242">
        <v>110</v>
      </c>
      <c r="E48" s="243">
        <v>110</v>
      </c>
      <c r="F48" s="244">
        <f>IF(( E48 * 1000 ) =0,0,( H48 * 100 ) / ( E48 * 1000 ) )</f>
        <v>1.865881818181818</v>
      </c>
      <c r="G48" s="245">
        <f>IF(( E48 * 1000 ) =0,0,( I48 * 100 ) / ( E48 * 1000 ) )</f>
        <v>2.4066000000000001</v>
      </c>
      <c r="H48" s="233">
        <v>2052.4699999999998</v>
      </c>
      <c r="I48" s="233">
        <v>2647.26</v>
      </c>
      <c r="J48" s="233">
        <v>594.79000000000042</v>
      </c>
    </row>
    <row r="49" spans="1:10" x14ac:dyDescent="0.3">
      <c r="A49" s="226" t="s">
        <v>16</v>
      </c>
      <c r="B49" s="263" t="s">
        <v>160</v>
      </c>
      <c r="C49" s="247"/>
      <c r="D49" s="248">
        <v>3279</v>
      </c>
      <c r="E49" s="249">
        <v>3279</v>
      </c>
      <c r="F49" s="250">
        <f>IF(( E49 * 1000 ) =0,0,( H49 * 100 ) / ( E49 * 1000 ) )</f>
        <v>1.797143031412016</v>
      </c>
      <c r="G49" s="251">
        <f>IF(( E49 * 1000 ) =0,0,( I49 * 100 ) / ( E49 * 1000 ) )</f>
        <v>2.2900405611466907</v>
      </c>
      <c r="H49" s="252">
        <v>58928.320000000007</v>
      </c>
      <c r="I49" s="252">
        <v>75090.429999999993</v>
      </c>
      <c r="J49" s="252">
        <v>16162.11</v>
      </c>
    </row>
    <row r="50" spans="1:10" x14ac:dyDescent="0.3">
      <c r="A50" s="226" t="s">
        <v>17</v>
      </c>
    </row>
    <row r="51" spans="1:10" x14ac:dyDescent="0.3">
      <c r="A51" s="226" t="s">
        <v>18</v>
      </c>
      <c r="B51" s="264" t="s">
        <v>161</v>
      </c>
      <c r="C51" s="254"/>
      <c r="D51" s="255">
        <v>738790</v>
      </c>
      <c r="E51" s="256">
        <v>738790</v>
      </c>
      <c r="F51" s="257">
        <f>IF(( E51 * 1000 ) =0,0,( H51 * 100 ) / ( E51 * 1000 ) )</f>
        <v>2.2238963959988634</v>
      </c>
      <c r="G51" s="258">
        <f>IF(( E51 * 1000 ) =0,0,( I51 * 100 ) / ( E51 * 1000 ) )</f>
        <v>3.4783504247013353</v>
      </c>
      <c r="H51" s="259">
        <v>16429924.184</v>
      </c>
      <c r="I51" s="259">
        <v>25697705.102650996</v>
      </c>
      <c r="J51" s="259">
        <v>8278889.4486509981</v>
      </c>
    </row>
    <row r="52" spans="1:10" x14ac:dyDescent="0.3">
      <c r="A52" s="226" t="s">
        <v>19</v>
      </c>
    </row>
    <row r="53" spans="1:10" x14ac:dyDescent="0.3">
      <c r="A53" s="226" t="s">
        <v>20</v>
      </c>
    </row>
    <row r="54" spans="1:10" x14ac:dyDescent="0.3">
      <c r="A54" s="226" t="s">
        <v>21</v>
      </c>
    </row>
    <row r="55" spans="1:10" x14ac:dyDescent="0.3">
      <c r="A55" s="226" t="s">
        <v>22</v>
      </c>
    </row>
    <row r="56" spans="1:10" x14ac:dyDescent="0.3">
      <c r="A56" s="226" t="s">
        <v>23</v>
      </c>
    </row>
    <row r="57" spans="1:10" x14ac:dyDescent="0.3">
      <c r="A57" s="226" t="s">
        <v>24</v>
      </c>
    </row>
    <row r="58" spans="1:10" x14ac:dyDescent="0.3">
      <c r="A58" s="226" t="s">
        <v>25</v>
      </c>
    </row>
    <row r="59" spans="1:10" x14ac:dyDescent="0.3">
      <c r="A59" s="226" t="s">
        <v>26</v>
      </c>
    </row>
    <row r="60" spans="1:10" x14ac:dyDescent="0.3">
      <c r="A60" s="226" t="s">
        <v>27</v>
      </c>
    </row>
    <row r="61" spans="1:10" x14ac:dyDescent="0.3">
      <c r="A61" s="226" t="s">
        <v>29</v>
      </c>
    </row>
    <row r="62" spans="1:10" x14ac:dyDescent="0.3">
      <c r="A62" s="226" t="s">
        <v>31</v>
      </c>
    </row>
    <row r="63" spans="1:10" x14ac:dyDescent="0.3">
      <c r="A63" s="226" t="s">
        <v>32</v>
      </c>
    </row>
    <row r="64" spans="1:10" x14ac:dyDescent="0.3">
      <c r="A64" s="226" t="s">
        <v>34</v>
      </c>
    </row>
    <row r="65" spans="1:13" x14ac:dyDescent="0.3">
      <c r="A65" s="226" t="s">
        <v>35</v>
      </c>
    </row>
    <row r="66" spans="1:13" x14ac:dyDescent="0.3">
      <c r="A66" s="226" t="s">
        <v>36</v>
      </c>
    </row>
    <row r="67" spans="1:13" x14ac:dyDescent="0.3">
      <c r="A67" s="226" t="s">
        <v>37</v>
      </c>
    </row>
    <row r="68" spans="1:13" x14ac:dyDescent="0.3">
      <c r="A68" s="226" t="s">
        <v>38</v>
      </c>
    </row>
    <row r="69" spans="1:13" x14ac:dyDescent="0.3">
      <c r="A69" s="226" t="s">
        <v>39</v>
      </c>
    </row>
    <row r="70" spans="1:13" x14ac:dyDescent="0.3">
      <c r="A70" s="226" t="s">
        <v>40</v>
      </c>
    </row>
    <row r="71" spans="1:13" x14ac:dyDescent="0.3">
      <c r="A71" s="226" t="s">
        <v>41</v>
      </c>
    </row>
    <row r="72" spans="1:13" x14ac:dyDescent="0.3">
      <c r="A72" s="226" t="s">
        <v>42</v>
      </c>
    </row>
    <row r="73" spans="1:13" x14ac:dyDescent="0.3">
      <c r="A73" s="226" t="s">
        <v>43</v>
      </c>
    </row>
    <row r="74" spans="1:13" x14ac:dyDescent="0.3">
      <c r="A74" s="226" t="s">
        <v>44</v>
      </c>
    </row>
    <row r="75" spans="1:13" x14ac:dyDescent="0.3">
      <c r="A75" s="226" t="s">
        <v>45</v>
      </c>
    </row>
    <row r="76" spans="1:13" x14ac:dyDescent="0.3">
      <c r="A76" s="226" t="s">
        <v>46</v>
      </c>
    </row>
    <row r="77" spans="1:13" x14ac:dyDescent="0.3">
      <c r="A77" s="226" t="s">
        <v>47</v>
      </c>
    </row>
    <row r="78" spans="1:13" x14ac:dyDescent="0.3">
      <c r="A78" s="226" t="s">
        <v>48</v>
      </c>
    </row>
    <row r="79" spans="1:13" x14ac:dyDescent="0.3">
      <c r="A79" s="226" t="s">
        <v>49</v>
      </c>
    </row>
    <row r="80" spans="1:13" x14ac:dyDescent="0.3">
      <c r="A80" s="222"/>
      <c r="B80" s="222"/>
      <c r="C80" s="222"/>
      <c r="D80" s="222"/>
      <c r="E80" s="222"/>
      <c r="F80" s="222"/>
      <c r="G80" s="222"/>
      <c r="H80" s="222"/>
      <c r="I80" s="222"/>
      <c r="J80" s="222"/>
      <c r="K80" s="222"/>
      <c r="L80" s="222"/>
      <c r="M80" s="222"/>
    </row>
  </sheetData>
  <pageMargins left="0.5" right="0.5" top="1" bottom="0.5" header="0.75" footer="0.5"/>
  <pageSetup scale="75" orientation="landscape"/>
  <headerFooter>
    <oddHeader>&amp;C&amp;8&amp;"Arial,"POWER SOLD
&amp;8&amp;"Arial,"FLORIDA POWER &amp;&amp; LIGHT COMPANY&amp;R&amp;8&amp;"Arial,"SCHEDULE: A6</oddHeader>
  </headerFooter>
  <rowBreaks count="1" manualBreakCount="1">
    <brk id="44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L46"/>
  <sheetViews>
    <sheetView showGridLines="0" showZeros="0" workbookViewId="0">
      <pane xSplit="2" ySplit="8" topLeftCell="C9" activePane="bottomRight" state="frozen"/>
      <selection activeCell="B3" sqref="B3"/>
      <selection pane="topRight" activeCell="B3" sqref="B3"/>
      <selection pane="bottomLeft" activeCell="B3" sqref="B3"/>
      <selection pane="bottomRight" activeCell="B2" sqref="B2"/>
    </sheetView>
  </sheetViews>
  <sheetFormatPr defaultRowHeight="14.4" x14ac:dyDescent="0.3"/>
  <cols>
    <col min="1" max="1" width="5.44140625" customWidth="1"/>
    <col min="2" max="2" width="46.88671875" customWidth="1"/>
    <col min="3" max="12" width="11.6640625" customWidth="1"/>
  </cols>
  <sheetData>
    <row r="1" spans="1:12" s="396" customFormat="1" x14ac:dyDescent="0.3">
      <c r="B1" s="396" t="s">
        <v>191</v>
      </c>
    </row>
    <row r="2" spans="1:12" s="396" customFormat="1" x14ac:dyDescent="0.3">
      <c r="B2" s="396" t="s">
        <v>189</v>
      </c>
    </row>
    <row r="3" spans="1:12" x14ac:dyDescent="0.3">
      <c r="A3" s="265"/>
      <c r="B3" s="265"/>
      <c r="C3" s="265"/>
      <c r="D3" s="265"/>
      <c r="E3" s="265"/>
      <c r="F3" s="265"/>
      <c r="G3" s="265"/>
      <c r="H3" s="265"/>
      <c r="I3" s="265"/>
      <c r="J3" s="265"/>
      <c r="K3" s="265"/>
      <c r="L3" s="265"/>
    </row>
    <row r="4" spans="1:12" x14ac:dyDescent="0.3">
      <c r="E4" s="266" t="s">
        <v>115</v>
      </c>
    </row>
    <row r="5" spans="1:12" x14ac:dyDescent="0.3">
      <c r="A5" s="265"/>
      <c r="B5" s="265"/>
      <c r="C5" s="265"/>
      <c r="D5" s="265"/>
      <c r="E5" s="265"/>
      <c r="F5" s="265"/>
      <c r="G5" s="265"/>
      <c r="H5" s="265"/>
      <c r="I5" s="265"/>
      <c r="J5" s="265"/>
      <c r="K5" s="265"/>
      <c r="L5" s="265"/>
    </row>
    <row r="6" spans="1:12" x14ac:dyDescent="0.3">
      <c r="B6" s="267" t="s">
        <v>0</v>
      </c>
      <c r="C6" s="267" t="s">
        <v>1</v>
      </c>
      <c r="D6" s="267" t="s">
        <v>2</v>
      </c>
      <c r="E6" s="267" t="s">
        <v>3</v>
      </c>
      <c r="F6" s="267" t="s">
        <v>4</v>
      </c>
      <c r="G6" s="267" t="s">
        <v>5</v>
      </c>
      <c r="H6" s="267" t="s">
        <v>6</v>
      </c>
      <c r="I6" s="267" t="s">
        <v>7</v>
      </c>
      <c r="J6" s="267" t="s">
        <v>8</v>
      </c>
    </row>
    <row r="7" spans="1:12" x14ac:dyDescent="0.3">
      <c r="A7" s="265"/>
      <c r="B7" s="265"/>
      <c r="C7" s="265"/>
      <c r="D7" s="265"/>
      <c r="E7" s="265"/>
      <c r="F7" s="265"/>
      <c r="G7" s="265"/>
      <c r="H7" s="265"/>
      <c r="I7" s="265"/>
      <c r="J7" s="265"/>
      <c r="K7" s="265"/>
      <c r="L7" s="265"/>
    </row>
    <row r="8" spans="1:12" ht="30.6" x14ac:dyDescent="0.3">
      <c r="A8" s="268" t="s">
        <v>9</v>
      </c>
      <c r="B8" s="268" t="s">
        <v>116</v>
      </c>
      <c r="C8" s="268" t="s">
        <v>117</v>
      </c>
      <c r="D8" s="268" t="s">
        <v>118</v>
      </c>
      <c r="E8" s="268" t="s">
        <v>119</v>
      </c>
      <c r="F8" s="268" t="s">
        <v>120</v>
      </c>
      <c r="G8" s="268" t="s">
        <v>121</v>
      </c>
      <c r="H8" s="268" t="s">
        <v>122</v>
      </c>
      <c r="I8" s="268" t="s">
        <v>123</v>
      </c>
      <c r="J8" s="268" t="s">
        <v>124</v>
      </c>
    </row>
    <row r="9" spans="1:12" x14ac:dyDescent="0.3">
      <c r="A9" s="269" t="s">
        <v>12</v>
      </c>
      <c r="B9" s="270" t="s">
        <v>162</v>
      </c>
      <c r="C9" s="271"/>
      <c r="D9" s="272"/>
      <c r="E9" s="273"/>
      <c r="F9" s="274"/>
      <c r="G9" s="275"/>
      <c r="H9" s="276"/>
      <c r="I9" s="277"/>
      <c r="J9" s="278"/>
    </row>
    <row r="10" spans="1:12" x14ac:dyDescent="0.3">
      <c r="A10" s="269" t="s">
        <v>13</v>
      </c>
      <c r="B10" s="279" t="s">
        <v>163</v>
      </c>
      <c r="C10" s="280">
        <v>0</v>
      </c>
      <c r="D10" s="281">
        <v>0</v>
      </c>
      <c r="E10" s="282">
        <v>0</v>
      </c>
      <c r="F10" s="283">
        <v>0</v>
      </c>
      <c r="G10" s="284">
        <v>0</v>
      </c>
      <c r="H10" s="285">
        <v>0</v>
      </c>
      <c r="I10" s="286">
        <v>0</v>
      </c>
      <c r="J10" s="287">
        <v>8278889.448650999</v>
      </c>
    </row>
    <row r="11" spans="1:12" x14ac:dyDescent="0.3">
      <c r="A11" s="269" t="s">
        <v>14</v>
      </c>
      <c r="B11" s="279" t="s">
        <v>164</v>
      </c>
      <c r="C11" s="271" t="s">
        <v>51</v>
      </c>
      <c r="D11" s="288">
        <v>0</v>
      </c>
      <c r="E11" s="289">
        <v>0</v>
      </c>
      <c r="F11" s="290">
        <v>0</v>
      </c>
      <c r="G11" s="291">
        <v>0</v>
      </c>
      <c r="H11" s="292">
        <v>0</v>
      </c>
      <c r="I11" s="293">
        <v>0</v>
      </c>
      <c r="J11" s="294">
        <v>9.9999999999999995E-8</v>
      </c>
    </row>
    <row r="12" spans="1:12" x14ac:dyDescent="0.3">
      <c r="A12" s="269" t="s">
        <v>15</v>
      </c>
      <c r="B12" s="279" t="s">
        <v>165</v>
      </c>
      <c r="C12" s="295">
        <v>0</v>
      </c>
      <c r="D12" s="296">
        <v>0</v>
      </c>
      <c r="E12" s="297">
        <v>0</v>
      </c>
      <c r="F12" s="298">
        <v>0</v>
      </c>
      <c r="G12" s="299">
        <v>0</v>
      </c>
      <c r="H12" s="300">
        <v>0</v>
      </c>
      <c r="I12" s="301">
        <v>0</v>
      </c>
      <c r="J12" s="302">
        <v>8278889.4486510986</v>
      </c>
    </row>
    <row r="13" spans="1:12" x14ac:dyDescent="0.3">
      <c r="A13" s="269" t="s">
        <v>16</v>
      </c>
      <c r="B13" s="279" t="s">
        <v>166</v>
      </c>
      <c r="C13" s="271" t="s">
        <v>51</v>
      </c>
      <c r="D13" s="288">
        <v>0</v>
      </c>
      <c r="E13" s="289">
        <v>0</v>
      </c>
      <c r="F13" s="290">
        <v>0</v>
      </c>
      <c r="G13" s="291">
        <v>0</v>
      </c>
      <c r="H13" s="292">
        <v>0</v>
      </c>
      <c r="I13" s="293">
        <v>0</v>
      </c>
      <c r="J13" s="294">
        <v>-325941.89</v>
      </c>
    </row>
    <row r="14" spans="1:12" x14ac:dyDescent="0.3">
      <c r="A14" s="269" t="s">
        <v>17</v>
      </c>
      <c r="B14" s="279" t="s">
        <v>167</v>
      </c>
      <c r="C14" s="271" t="s">
        <v>51</v>
      </c>
      <c r="D14" s="288">
        <v>0</v>
      </c>
      <c r="E14" s="289">
        <v>0</v>
      </c>
      <c r="F14" s="290">
        <v>0</v>
      </c>
      <c r="G14" s="291">
        <v>0</v>
      </c>
      <c r="H14" s="292">
        <v>0</v>
      </c>
      <c r="I14" s="293">
        <v>0</v>
      </c>
      <c r="J14" s="294">
        <v>-157809</v>
      </c>
    </row>
    <row r="15" spans="1:12" x14ac:dyDescent="0.3">
      <c r="A15" s="269" t="s">
        <v>18</v>
      </c>
      <c r="B15" s="279" t="s">
        <v>168</v>
      </c>
      <c r="C15" s="303">
        <v>0</v>
      </c>
      <c r="D15" s="304">
        <v>0</v>
      </c>
      <c r="E15" s="305">
        <v>0</v>
      </c>
      <c r="F15" s="306">
        <v>0</v>
      </c>
      <c r="G15" s="307">
        <v>0</v>
      </c>
      <c r="H15" s="308">
        <v>0</v>
      </c>
      <c r="I15" s="309">
        <v>0</v>
      </c>
      <c r="J15" s="310">
        <v>7795138.558651099</v>
      </c>
    </row>
    <row r="16" spans="1:12" x14ac:dyDescent="0.3">
      <c r="A16" s="269" t="s">
        <v>19</v>
      </c>
    </row>
    <row r="17" spans="1:10" x14ac:dyDescent="0.3">
      <c r="A17" s="269" t="s">
        <v>20</v>
      </c>
      <c r="B17" s="270" t="s">
        <v>169</v>
      </c>
      <c r="C17" s="271"/>
      <c r="D17" s="272"/>
      <c r="E17" s="273"/>
      <c r="F17" s="274"/>
      <c r="G17" s="275"/>
      <c r="H17" s="276"/>
      <c r="I17" s="277"/>
      <c r="J17" s="278"/>
    </row>
    <row r="18" spans="1:10" x14ac:dyDescent="0.3">
      <c r="A18" s="269" t="s">
        <v>21</v>
      </c>
      <c r="B18" s="279" t="s">
        <v>170</v>
      </c>
      <c r="C18" s="271" t="s">
        <v>51</v>
      </c>
      <c r="D18" s="288">
        <v>0</v>
      </c>
      <c r="E18" s="289">
        <v>0</v>
      </c>
      <c r="F18" s="290">
        <v>0</v>
      </c>
      <c r="G18" s="291">
        <v>0</v>
      </c>
      <c r="H18" s="292">
        <v>0</v>
      </c>
      <c r="I18" s="293">
        <v>0</v>
      </c>
      <c r="J18" s="294">
        <v>2900000</v>
      </c>
    </row>
    <row r="19" spans="1:10" x14ac:dyDescent="0.3">
      <c r="A19" s="269" t="s">
        <v>22</v>
      </c>
      <c r="B19" s="279" t="s">
        <v>164</v>
      </c>
      <c r="C19" s="271" t="s">
        <v>51</v>
      </c>
      <c r="D19" s="288">
        <v>0</v>
      </c>
      <c r="E19" s="289">
        <v>0</v>
      </c>
      <c r="F19" s="290">
        <v>0</v>
      </c>
      <c r="G19" s="291">
        <v>0</v>
      </c>
      <c r="H19" s="292">
        <v>0</v>
      </c>
      <c r="I19" s="293">
        <v>0</v>
      </c>
      <c r="J19" s="294">
        <v>9.9999999999999995E-8</v>
      </c>
    </row>
    <row r="20" spans="1:10" x14ac:dyDescent="0.3">
      <c r="A20" s="269" t="s">
        <v>23</v>
      </c>
      <c r="B20" s="279" t="s">
        <v>167</v>
      </c>
      <c r="C20" s="271" t="s">
        <v>51</v>
      </c>
      <c r="D20" s="288">
        <v>0</v>
      </c>
      <c r="E20" s="289">
        <v>0</v>
      </c>
      <c r="F20" s="290">
        <v>0</v>
      </c>
      <c r="G20" s="291">
        <v>0</v>
      </c>
      <c r="H20" s="292">
        <v>0</v>
      </c>
      <c r="I20" s="293">
        <v>0</v>
      </c>
      <c r="J20" s="294">
        <v>9.9999999999999995E-8</v>
      </c>
    </row>
    <row r="21" spans="1:10" x14ac:dyDescent="0.3">
      <c r="A21" s="269" t="s">
        <v>24</v>
      </c>
      <c r="B21" s="279" t="s">
        <v>70</v>
      </c>
      <c r="C21" s="311">
        <v>0</v>
      </c>
      <c r="D21" s="312">
        <v>0</v>
      </c>
      <c r="E21" s="313">
        <v>0</v>
      </c>
      <c r="F21" s="314">
        <v>0</v>
      </c>
      <c r="G21" s="315">
        <v>0</v>
      </c>
      <c r="H21" s="316">
        <v>0</v>
      </c>
      <c r="I21" s="317">
        <v>0</v>
      </c>
      <c r="J21" s="318">
        <v>2900000.0000002002</v>
      </c>
    </row>
    <row r="22" spans="1:10" x14ac:dyDescent="0.3">
      <c r="A22" s="269" t="s">
        <v>25</v>
      </c>
    </row>
    <row r="23" spans="1:10" x14ac:dyDescent="0.3">
      <c r="A23" s="269" t="s">
        <v>26</v>
      </c>
      <c r="B23" s="270" t="s">
        <v>56</v>
      </c>
      <c r="C23" s="271"/>
      <c r="D23" s="272"/>
      <c r="E23" s="273"/>
      <c r="F23" s="274"/>
      <c r="G23" s="275"/>
      <c r="H23" s="276"/>
      <c r="I23" s="277"/>
      <c r="J23" s="278"/>
    </row>
    <row r="24" spans="1:10" x14ac:dyDescent="0.3">
      <c r="A24" s="269" t="s">
        <v>27</v>
      </c>
      <c r="B24" s="279" t="s">
        <v>10</v>
      </c>
      <c r="C24" s="271" t="s">
        <v>51</v>
      </c>
      <c r="D24" s="288">
        <v>738790</v>
      </c>
      <c r="E24" s="289">
        <v>738790</v>
      </c>
      <c r="F24" s="290">
        <v>2.2238963959988634</v>
      </c>
      <c r="G24" s="291">
        <v>3.4783504247013362</v>
      </c>
      <c r="H24" s="292">
        <v>16429924.184000002</v>
      </c>
      <c r="I24" s="293">
        <v>25697705.102651</v>
      </c>
      <c r="J24" s="294">
        <v>7795138.558651099</v>
      </c>
    </row>
    <row r="25" spans="1:10" x14ac:dyDescent="0.3">
      <c r="A25" s="269" t="s">
        <v>29</v>
      </c>
      <c r="B25" s="279" t="s">
        <v>58</v>
      </c>
      <c r="C25" s="271" t="s">
        <v>51</v>
      </c>
      <c r="D25" s="288">
        <v>354189.28303632839</v>
      </c>
      <c r="E25" s="289">
        <v>354189.28303632839</v>
      </c>
      <c r="F25" s="290">
        <v>2.959242044418259</v>
      </c>
      <c r="G25" s="291">
        <v>3.9968228454226371</v>
      </c>
      <c r="H25" s="292">
        <v>10481318.180434618</v>
      </c>
      <c r="I25" s="293">
        <v>14156318.180434618</v>
      </c>
      <c r="J25" s="294">
        <v>2900000</v>
      </c>
    </row>
    <row r="26" spans="1:10" x14ac:dyDescent="0.3">
      <c r="A26" s="269" t="s">
        <v>31</v>
      </c>
      <c r="B26" s="279" t="s">
        <v>171</v>
      </c>
      <c r="C26" s="319">
        <v>0</v>
      </c>
      <c r="D26" s="320">
        <v>384600.71696367161</v>
      </c>
      <c r="E26" s="321">
        <v>384600.71696367161</v>
      </c>
      <c r="F26" s="322">
        <v>-0.73534564841939565</v>
      </c>
      <c r="G26" s="323">
        <v>-0.51847242072130095</v>
      </c>
      <c r="H26" s="324">
        <v>5948606.0035653841</v>
      </c>
      <c r="I26" s="325">
        <v>11541386.922216382</v>
      </c>
      <c r="J26" s="326">
        <v>4895138.558651099</v>
      </c>
    </row>
    <row r="27" spans="1:10" x14ac:dyDescent="0.3">
      <c r="A27" s="269" t="s">
        <v>32</v>
      </c>
      <c r="B27" s="279" t="s">
        <v>172</v>
      </c>
      <c r="C27" s="327">
        <v>0</v>
      </c>
      <c r="D27" s="328">
        <v>1.0858620951674136</v>
      </c>
      <c r="E27" s="329">
        <v>1.0858620951674136</v>
      </c>
      <c r="F27" s="330">
        <v>-0.24849121409531513</v>
      </c>
      <c r="G27" s="331">
        <v>-0.12972114120971903</v>
      </c>
      <c r="H27" s="332">
        <v>0.56754369070386523</v>
      </c>
      <c r="I27" s="333">
        <v>0.81528168377620103</v>
      </c>
      <c r="J27" s="334">
        <v>1.6879788133279652</v>
      </c>
    </row>
    <row r="28" spans="1:10" x14ac:dyDescent="0.3">
      <c r="A28" s="269" t="s">
        <v>34</v>
      </c>
    </row>
    <row r="29" spans="1:10" x14ac:dyDescent="0.3">
      <c r="A29" s="269" t="s">
        <v>35</v>
      </c>
      <c r="B29" s="270" t="s">
        <v>173</v>
      </c>
      <c r="C29" s="271"/>
      <c r="D29" s="272"/>
      <c r="E29" s="273"/>
      <c r="F29" s="274"/>
      <c r="G29" s="275"/>
      <c r="H29" s="276"/>
      <c r="I29" s="277"/>
      <c r="J29" s="278"/>
    </row>
    <row r="30" spans="1:10" x14ac:dyDescent="0.3">
      <c r="A30" s="269" t="s">
        <v>36</v>
      </c>
      <c r="B30" s="279" t="s">
        <v>10</v>
      </c>
      <c r="C30" s="271" t="s">
        <v>51</v>
      </c>
      <c r="D30" s="288">
        <v>738790</v>
      </c>
      <c r="E30" s="289">
        <v>738790</v>
      </c>
      <c r="F30" s="290">
        <v>2.2238963959988634</v>
      </c>
      <c r="G30" s="291">
        <v>3.4783504247013362</v>
      </c>
      <c r="H30" s="292">
        <v>16429924.184000002</v>
      </c>
      <c r="I30" s="293">
        <v>25697705.102651</v>
      </c>
      <c r="J30" s="294">
        <v>7795138.558651099</v>
      </c>
    </row>
    <row r="31" spans="1:10" x14ac:dyDescent="0.3">
      <c r="A31" s="269" t="s">
        <v>37</v>
      </c>
      <c r="B31" s="279" t="s">
        <v>58</v>
      </c>
      <c r="C31" s="271" t="s">
        <v>51</v>
      </c>
      <c r="D31" s="288">
        <v>354189.28303632839</v>
      </c>
      <c r="E31" s="289">
        <v>354189.28303632839</v>
      </c>
      <c r="F31" s="290">
        <v>2.959242044418259</v>
      </c>
      <c r="G31" s="291">
        <v>3.9968228454226371</v>
      </c>
      <c r="H31" s="292">
        <v>10481318.180434618</v>
      </c>
      <c r="I31" s="293">
        <v>14156318.180434618</v>
      </c>
      <c r="J31" s="294">
        <v>2900000</v>
      </c>
    </row>
    <row r="32" spans="1:10" x14ac:dyDescent="0.3">
      <c r="A32" s="269" t="s">
        <v>38</v>
      </c>
      <c r="B32" s="279" t="s">
        <v>171</v>
      </c>
      <c r="C32" s="319">
        <v>0</v>
      </c>
      <c r="D32" s="320">
        <v>384600.71696367161</v>
      </c>
      <c r="E32" s="321">
        <v>384600.71696367161</v>
      </c>
      <c r="F32" s="322">
        <v>-0.73534564841939565</v>
      </c>
      <c r="G32" s="323">
        <v>-0.51847242072130095</v>
      </c>
      <c r="H32" s="324">
        <v>5948606.0035653841</v>
      </c>
      <c r="I32" s="325">
        <v>11541386.922216382</v>
      </c>
      <c r="J32" s="326">
        <v>4895138.558651099</v>
      </c>
    </row>
    <row r="33" spans="1:12" x14ac:dyDescent="0.3">
      <c r="A33" s="269" t="s">
        <v>39</v>
      </c>
      <c r="B33" s="279" t="s">
        <v>172</v>
      </c>
      <c r="C33" s="327">
        <v>0</v>
      </c>
      <c r="D33" s="328">
        <v>1.0858620951674136</v>
      </c>
      <c r="E33" s="329">
        <v>1.0858620951674136</v>
      </c>
      <c r="F33" s="330">
        <v>-0.24849121409531513</v>
      </c>
      <c r="G33" s="331">
        <v>-0.12972114120971903</v>
      </c>
      <c r="H33" s="332">
        <v>0.56754369070386523</v>
      </c>
      <c r="I33" s="333">
        <v>0.81528168377620103</v>
      </c>
      <c r="J33" s="334">
        <v>1.6879788133279652</v>
      </c>
    </row>
    <row r="34" spans="1:12" x14ac:dyDescent="0.3">
      <c r="A34" s="269" t="s">
        <v>40</v>
      </c>
    </row>
    <row r="35" spans="1:12" x14ac:dyDescent="0.3">
      <c r="A35" s="269" t="s">
        <v>41</v>
      </c>
    </row>
    <row r="36" spans="1:12" x14ac:dyDescent="0.3">
      <c r="A36" s="269" t="s">
        <v>42</v>
      </c>
    </row>
    <row r="37" spans="1:12" x14ac:dyDescent="0.3">
      <c r="A37" s="269" t="s">
        <v>43</v>
      </c>
    </row>
    <row r="38" spans="1:12" x14ac:dyDescent="0.3">
      <c r="A38" s="269" t="s">
        <v>44</v>
      </c>
    </row>
    <row r="39" spans="1:12" x14ac:dyDescent="0.3">
      <c r="A39" s="269" t="s">
        <v>45</v>
      </c>
    </row>
    <row r="40" spans="1:12" x14ac:dyDescent="0.3">
      <c r="A40" s="269" t="s">
        <v>46</v>
      </c>
    </row>
    <row r="41" spans="1:12" x14ac:dyDescent="0.3">
      <c r="A41" s="269" t="s">
        <v>47</v>
      </c>
    </row>
    <row r="42" spans="1:12" x14ac:dyDescent="0.3">
      <c r="A42" s="269" t="s">
        <v>48</v>
      </c>
    </row>
    <row r="43" spans="1:12" x14ac:dyDescent="0.3">
      <c r="A43" s="269" t="s">
        <v>49</v>
      </c>
    </row>
    <row r="44" spans="1:12" x14ac:dyDescent="0.3">
      <c r="A44" s="269" t="s">
        <v>50</v>
      </c>
    </row>
    <row r="45" spans="1:12" x14ac:dyDescent="0.3">
      <c r="A45" s="269" t="s">
        <v>52</v>
      </c>
    </row>
    <row r="46" spans="1:12" x14ac:dyDescent="0.3">
      <c r="A46" s="265"/>
      <c r="B46" s="265"/>
      <c r="C46" s="265"/>
      <c r="D46" s="265"/>
      <c r="E46" s="265"/>
      <c r="F46" s="265"/>
      <c r="G46" s="265"/>
      <c r="H46" s="265"/>
      <c r="I46" s="265"/>
      <c r="J46" s="265"/>
      <c r="K46" s="265"/>
      <c r="L46" s="265"/>
    </row>
  </sheetData>
  <pageMargins left="0.5" right="0.5" top="1" bottom="0.5" header="0.75" footer="0.5"/>
  <pageSetup scale="75" orientation="landscape"/>
  <headerFooter>
    <oddHeader>&amp;C&amp;8&amp;"Arial,"POWER SOLD
&amp;8&amp;"Arial,"FLORIDA POWER &amp;&amp; LIGHT COMPANY&amp;R&amp;8&amp;"Arial,"SCHEDULE: A6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M46"/>
  <sheetViews>
    <sheetView showGridLines="0" workbookViewId="0">
      <pane xSplit="2" ySplit="8" topLeftCell="C9" activePane="bottomRight" state="frozen"/>
      <selection activeCell="B3" sqref="B3"/>
      <selection pane="topRight" activeCell="B3" sqref="B3"/>
      <selection pane="bottomLeft" activeCell="B3" sqref="B3"/>
      <selection pane="bottomRight" activeCell="B2" sqref="B2"/>
    </sheetView>
  </sheetViews>
  <sheetFormatPr defaultRowHeight="14.4" x14ac:dyDescent="0.3"/>
  <cols>
    <col min="1" max="1" width="5.44140625" customWidth="1"/>
    <col min="2" max="2" width="39" customWidth="1"/>
    <col min="3" max="3" width="7.88671875" customWidth="1"/>
    <col min="4" max="13" width="11.6640625" customWidth="1"/>
  </cols>
  <sheetData>
    <row r="1" spans="1:13" s="396" customFormat="1" x14ac:dyDescent="0.3">
      <c r="B1" s="396" t="s">
        <v>192</v>
      </c>
    </row>
    <row r="2" spans="1:13" s="396" customFormat="1" x14ac:dyDescent="0.3">
      <c r="B2" s="396" t="s">
        <v>189</v>
      </c>
    </row>
    <row r="3" spans="1:13" x14ac:dyDescent="0.3">
      <c r="A3" s="335"/>
      <c r="B3" s="335"/>
      <c r="C3" s="335"/>
      <c r="D3" s="335"/>
      <c r="E3" s="335"/>
      <c r="F3" s="335"/>
      <c r="G3" s="335"/>
      <c r="H3" s="335"/>
      <c r="I3" s="335"/>
      <c r="J3" s="335"/>
      <c r="K3" s="335"/>
      <c r="L3" s="335"/>
      <c r="M3" s="335"/>
    </row>
    <row r="4" spans="1:13" x14ac:dyDescent="0.3">
      <c r="F4" s="336" t="s">
        <v>177</v>
      </c>
    </row>
    <row r="5" spans="1:13" x14ac:dyDescent="0.3">
      <c r="A5" s="335"/>
      <c r="B5" s="335"/>
      <c r="C5" s="335"/>
      <c r="D5" s="335"/>
      <c r="E5" s="335"/>
      <c r="F5" s="335"/>
      <c r="G5" s="335"/>
      <c r="H5" s="335"/>
      <c r="I5" s="335"/>
      <c r="J5" s="335"/>
      <c r="K5" s="335"/>
      <c r="L5" s="335"/>
      <c r="M5" s="335"/>
    </row>
    <row r="6" spans="1:13" x14ac:dyDescent="0.3">
      <c r="B6" s="337" t="s">
        <v>0</v>
      </c>
      <c r="C6" s="337" t="s">
        <v>1</v>
      </c>
      <c r="D6" s="337" t="s">
        <v>2</v>
      </c>
      <c r="E6" s="337" t="s">
        <v>3</v>
      </c>
      <c r="F6" s="337" t="s">
        <v>4</v>
      </c>
      <c r="G6" s="337" t="s">
        <v>5</v>
      </c>
      <c r="H6" s="337" t="s">
        <v>6</v>
      </c>
      <c r="I6" s="337" t="s">
        <v>7</v>
      </c>
    </row>
    <row r="7" spans="1:13" x14ac:dyDescent="0.3">
      <c r="A7" s="335"/>
      <c r="B7" s="335"/>
      <c r="C7" s="335"/>
      <c r="D7" s="335"/>
      <c r="E7" s="335"/>
      <c r="F7" s="335"/>
      <c r="G7" s="335"/>
      <c r="H7" s="335"/>
      <c r="I7" s="335"/>
      <c r="J7" s="335"/>
      <c r="K7" s="335"/>
      <c r="L7" s="335"/>
      <c r="M7" s="335"/>
    </row>
    <row r="8" spans="1:13" ht="30.6" x14ac:dyDescent="0.3">
      <c r="A8" s="338" t="s">
        <v>9</v>
      </c>
      <c r="B8" s="338" t="s">
        <v>178</v>
      </c>
      <c r="C8" s="338" t="s">
        <v>117</v>
      </c>
      <c r="D8" s="338" t="s">
        <v>175</v>
      </c>
      <c r="E8" s="338" t="s">
        <v>179</v>
      </c>
      <c r="F8" s="338" t="s">
        <v>180</v>
      </c>
      <c r="G8" s="338" t="s">
        <v>181</v>
      </c>
      <c r="H8" s="338" t="s">
        <v>182</v>
      </c>
      <c r="I8" s="338" t="s">
        <v>183</v>
      </c>
    </row>
    <row r="9" spans="1:13" x14ac:dyDescent="0.3">
      <c r="A9" s="339" t="s">
        <v>12</v>
      </c>
      <c r="B9" s="340" t="s">
        <v>11</v>
      </c>
      <c r="C9" s="341"/>
      <c r="D9" s="342"/>
      <c r="E9" s="343"/>
      <c r="F9" s="344"/>
      <c r="G9" s="345"/>
      <c r="H9" s="344"/>
      <c r="I9" s="344"/>
    </row>
    <row r="10" spans="1:13" x14ac:dyDescent="0.3">
      <c r="A10" s="339" t="s">
        <v>13</v>
      </c>
      <c r="B10" s="346" t="s">
        <v>184</v>
      </c>
      <c r="C10" s="347"/>
      <c r="D10" s="348"/>
      <c r="E10" s="349"/>
      <c r="F10" s="344"/>
      <c r="G10" s="350"/>
      <c r="H10" s="344"/>
      <c r="I10" s="344"/>
    </row>
    <row r="11" spans="1:13" x14ac:dyDescent="0.3">
      <c r="A11" s="339" t="s">
        <v>14</v>
      </c>
      <c r="B11" s="351" t="s">
        <v>184</v>
      </c>
      <c r="C11" s="352" t="s">
        <v>125</v>
      </c>
      <c r="D11" s="353">
        <v>2750</v>
      </c>
      <c r="E11" s="354">
        <f>IF(( D11 * 1000 ) =0,0,( F11 * 100 ) / ( D11 * 1000 ) )</f>
        <v>2.6090909090909089</v>
      </c>
      <c r="F11" s="344">
        <v>71750</v>
      </c>
      <c r="G11" s="355">
        <f>IF(( D11 * 1000 ) =0,0,( H11 * 100 ) / ( D11 * 1000 ) )</f>
        <v>3.5282727272727272</v>
      </c>
      <c r="H11" s="344">
        <v>97027.5</v>
      </c>
      <c r="I11" s="344">
        <v>25277.5</v>
      </c>
    </row>
    <row r="12" spans="1:13" x14ac:dyDescent="0.3">
      <c r="A12" s="339" t="s">
        <v>15</v>
      </c>
      <c r="B12" s="356" t="s">
        <v>185</v>
      </c>
      <c r="C12" s="357"/>
      <c r="D12" s="358">
        <v>2750</v>
      </c>
      <c r="E12" s="359">
        <f>IF(( D12 * 1000 ) =0,0,( F12 * 100 ) / ( D12 * 1000 ) )</f>
        <v>2.6090909090909089</v>
      </c>
      <c r="F12" s="360">
        <v>71750</v>
      </c>
      <c r="G12" s="361">
        <f>IF(( D12 * 1000 ) =0,0,( H12 * 100 ) / ( D12 * 1000 ) )</f>
        <v>3.5282727272727272</v>
      </c>
      <c r="H12" s="360">
        <v>97027.5</v>
      </c>
      <c r="I12" s="360">
        <v>25277.5</v>
      </c>
    </row>
    <row r="13" spans="1:13" x14ac:dyDescent="0.3">
      <c r="A13" s="339" t="s">
        <v>16</v>
      </c>
      <c r="B13" s="362" t="s">
        <v>130</v>
      </c>
      <c r="C13" s="363"/>
      <c r="D13" s="364">
        <v>2750</v>
      </c>
      <c r="E13" s="365">
        <f>IF(( D13 * 1000 ) =0,0,( F13 * 100 ) / ( D13 * 1000 ) )</f>
        <v>2.6090909090909089</v>
      </c>
      <c r="F13" s="366">
        <v>71750</v>
      </c>
      <c r="G13" s="367">
        <f>IF(( D13 * 1000 ) =0,0,( H13 * 100 ) / ( D13 * 1000 ) )</f>
        <v>3.5282727272727272</v>
      </c>
      <c r="H13" s="366">
        <v>97027.5</v>
      </c>
      <c r="I13" s="366">
        <v>25277.5</v>
      </c>
    </row>
    <row r="14" spans="1:13" x14ac:dyDescent="0.3">
      <c r="A14" s="339" t="s">
        <v>17</v>
      </c>
    </row>
    <row r="15" spans="1:13" x14ac:dyDescent="0.3">
      <c r="A15" s="339" t="s">
        <v>18</v>
      </c>
    </row>
    <row r="16" spans="1:13" x14ac:dyDescent="0.3">
      <c r="A16" s="339" t="s">
        <v>19</v>
      </c>
    </row>
    <row r="17" spans="1:1" x14ac:dyDescent="0.3">
      <c r="A17" s="339" t="s">
        <v>20</v>
      </c>
    </row>
    <row r="18" spans="1:1" x14ac:dyDescent="0.3">
      <c r="A18" s="339" t="s">
        <v>21</v>
      </c>
    </row>
    <row r="19" spans="1:1" x14ac:dyDescent="0.3">
      <c r="A19" s="339" t="s">
        <v>22</v>
      </c>
    </row>
    <row r="20" spans="1:1" x14ac:dyDescent="0.3">
      <c r="A20" s="339" t="s">
        <v>23</v>
      </c>
    </row>
    <row r="21" spans="1:1" x14ac:dyDescent="0.3">
      <c r="A21" s="339" t="s">
        <v>24</v>
      </c>
    </row>
    <row r="22" spans="1:1" x14ac:dyDescent="0.3">
      <c r="A22" s="339" t="s">
        <v>25</v>
      </c>
    </row>
    <row r="23" spans="1:1" x14ac:dyDescent="0.3">
      <c r="A23" s="339" t="s">
        <v>26</v>
      </c>
    </row>
    <row r="24" spans="1:1" x14ac:dyDescent="0.3">
      <c r="A24" s="339" t="s">
        <v>27</v>
      </c>
    </row>
    <row r="25" spans="1:1" x14ac:dyDescent="0.3">
      <c r="A25" s="339" t="s">
        <v>29</v>
      </c>
    </row>
    <row r="26" spans="1:1" x14ac:dyDescent="0.3">
      <c r="A26" s="339" t="s">
        <v>31</v>
      </c>
    </row>
    <row r="27" spans="1:1" x14ac:dyDescent="0.3">
      <c r="A27" s="339" t="s">
        <v>32</v>
      </c>
    </row>
    <row r="28" spans="1:1" x14ac:dyDescent="0.3">
      <c r="A28" s="339" t="s">
        <v>34</v>
      </c>
    </row>
    <row r="29" spans="1:1" x14ac:dyDescent="0.3">
      <c r="A29" s="339" t="s">
        <v>35</v>
      </c>
    </row>
    <row r="30" spans="1:1" x14ac:dyDescent="0.3">
      <c r="A30" s="339" t="s">
        <v>36</v>
      </c>
    </row>
    <row r="31" spans="1:1" x14ac:dyDescent="0.3">
      <c r="A31" s="339" t="s">
        <v>37</v>
      </c>
    </row>
    <row r="32" spans="1:1" x14ac:dyDescent="0.3">
      <c r="A32" s="339" t="s">
        <v>38</v>
      </c>
    </row>
    <row r="33" spans="1:13" x14ac:dyDescent="0.3">
      <c r="A33" s="339" t="s">
        <v>39</v>
      </c>
    </row>
    <row r="34" spans="1:13" x14ac:dyDescent="0.3">
      <c r="A34" s="339" t="s">
        <v>40</v>
      </c>
    </row>
    <row r="35" spans="1:13" x14ac:dyDescent="0.3">
      <c r="A35" s="339" t="s">
        <v>41</v>
      </c>
    </row>
    <row r="36" spans="1:13" x14ac:dyDescent="0.3">
      <c r="A36" s="339" t="s">
        <v>42</v>
      </c>
    </row>
    <row r="37" spans="1:13" x14ac:dyDescent="0.3">
      <c r="A37" s="339" t="s">
        <v>43</v>
      </c>
    </row>
    <row r="38" spans="1:13" x14ac:dyDescent="0.3">
      <c r="A38" s="339" t="s">
        <v>44</v>
      </c>
    </row>
    <row r="39" spans="1:13" x14ac:dyDescent="0.3">
      <c r="A39" s="339" t="s">
        <v>45</v>
      </c>
    </row>
    <row r="40" spans="1:13" x14ac:dyDescent="0.3">
      <c r="A40" s="339" t="s">
        <v>46</v>
      </c>
    </row>
    <row r="41" spans="1:13" x14ac:dyDescent="0.3">
      <c r="A41" s="339" t="s">
        <v>47</v>
      </c>
    </row>
    <row r="42" spans="1:13" x14ac:dyDescent="0.3">
      <c r="A42" s="339" t="s">
        <v>48</v>
      </c>
    </row>
    <row r="43" spans="1:13" x14ac:dyDescent="0.3">
      <c r="A43" s="339" t="s">
        <v>49</v>
      </c>
    </row>
    <row r="44" spans="1:13" x14ac:dyDescent="0.3">
      <c r="A44" s="339" t="s">
        <v>50</v>
      </c>
    </row>
    <row r="45" spans="1:13" x14ac:dyDescent="0.3">
      <c r="A45" s="339" t="s">
        <v>52</v>
      </c>
    </row>
    <row r="46" spans="1:13" x14ac:dyDescent="0.3">
      <c r="A46" s="335"/>
      <c r="B46" s="335"/>
      <c r="C46" s="335"/>
      <c r="D46" s="335"/>
      <c r="E46" s="335"/>
      <c r="F46" s="335"/>
      <c r="G46" s="335"/>
      <c r="H46" s="335"/>
      <c r="I46" s="335"/>
      <c r="J46" s="335"/>
      <c r="K46" s="335"/>
      <c r="L46" s="335"/>
      <c r="M46" s="335"/>
    </row>
  </sheetData>
  <pageMargins left="0.5" right="0.5" top="1" bottom="0.5" header="0.75" footer="0.5"/>
  <pageSetup scale="75" orientation="landscape"/>
  <headerFooter>
    <oddHeader>&amp;C&amp;8&amp;"Arial,"FLORIDA POWER &amp;&amp; LIGHT COMPANY
&amp;8&amp;"Arial,"ECONOMY ENERGY PURCHASES
&amp;8&amp;"Arial,"INCLUDING LONG TERM PURCHASES&amp;R&amp;8&amp;"Arial,"SCHEDULE: A9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M46"/>
  <sheetViews>
    <sheetView showGridLines="0" showZeros="0" workbookViewId="0">
      <pane xSplit="2" ySplit="8" topLeftCell="C9" activePane="bottomRight" state="frozen"/>
      <selection activeCell="B3" sqref="B3"/>
      <selection pane="topRight" activeCell="B3" sqref="B3"/>
      <selection pane="bottomLeft" activeCell="B3" sqref="B3"/>
      <selection pane="bottomRight" activeCell="B2" sqref="B2"/>
    </sheetView>
  </sheetViews>
  <sheetFormatPr defaultRowHeight="14.4" x14ac:dyDescent="0.3"/>
  <cols>
    <col min="1" max="1" width="5.44140625" customWidth="1"/>
    <col min="2" max="2" width="35.109375" customWidth="1"/>
    <col min="3" max="13" width="11.6640625" customWidth="1"/>
  </cols>
  <sheetData>
    <row r="1" spans="1:13" s="396" customFormat="1" x14ac:dyDescent="0.3">
      <c r="B1" s="396" t="s">
        <v>193</v>
      </c>
    </row>
    <row r="2" spans="1:13" s="396" customFormat="1" x14ac:dyDescent="0.3">
      <c r="B2" s="396" t="s">
        <v>189</v>
      </c>
    </row>
    <row r="3" spans="1:13" x14ac:dyDescent="0.3">
      <c r="A3" s="368"/>
      <c r="B3" s="368"/>
      <c r="C3" s="368"/>
      <c r="D3" s="368"/>
      <c r="E3" s="368"/>
      <c r="F3" s="368"/>
      <c r="G3" s="368"/>
      <c r="H3" s="368"/>
      <c r="I3" s="368"/>
      <c r="J3" s="368"/>
      <c r="K3" s="368"/>
      <c r="L3" s="368"/>
      <c r="M3" s="368"/>
    </row>
    <row r="4" spans="1:13" x14ac:dyDescent="0.3">
      <c r="F4" s="369" t="s">
        <v>55</v>
      </c>
    </row>
    <row r="5" spans="1:13" x14ac:dyDescent="0.3">
      <c r="A5" s="368"/>
      <c r="B5" s="368"/>
      <c r="C5" s="368"/>
      <c r="D5" s="368"/>
      <c r="E5" s="368"/>
      <c r="F5" s="368"/>
      <c r="G5" s="368"/>
      <c r="H5" s="368"/>
      <c r="I5" s="368"/>
      <c r="J5" s="368"/>
      <c r="K5" s="368"/>
      <c r="L5" s="368"/>
      <c r="M5" s="368"/>
    </row>
    <row r="6" spans="1:13" x14ac:dyDescent="0.3">
      <c r="B6" s="370" t="s">
        <v>0</v>
      </c>
      <c r="C6" s="370" t="s">
        <v>1</v>
      </c>
      <c r="D6" s="370" t="s">
        <v>2</v>
      </c>
      <c r="E6" s="370" t="s">
        <v>3</v>
      </c>
      <c r="F6" s="370" t="s">
        <v>4</v>
      </c>
      <c r="G6" s="370" t="s">
        <v>5</v>
      </c>
      <c r="H6" s="370" t="s">
        <v>6</v>
      </c>
      <c r="I6" s="370" t="s">
        <v>7</v>
      </c>
    </row>
    <row r="7" spans="1:13" x14ac:dyDescent="0.3">
      <c r="A7" s="368"/>
      <c r="B7" s="368"/>
      <c r="C7" s="368"/>
      <c r="D7" s="368"/>
      <c r="E7" s="368"/>
      <c r="F7" s="368"/>
      <c r="G7" s="368"/>
      <c r="H7" s="368"/>
      <c r="I7" s="368"/>
      <c r="J7" s="368"/>
      <c r="K7" s="368"/>
      <c r="L7" s="368"/>
      <c r="M7" s="368"/>
    </row>
    <row r="8" spans="1:13" ht="30.6" x14ac:dyDescent="0.3">
      <c r="A8" s="371" t="s">
        <v>9</v>
      </c>
      <c r="B8" s="371" t="s">
        <v>174</v>
      </c>
      <c r="C8" s="371" t="s">
        <v>117</v>
      </c>
      <c r="D8" s="371" t="s">
        <v>175</v>
      </c>
      <c r="E8" s="371" t="s">
        <v>186</v>
      </c>
      <c r="F8" s="371" t="s">
        <v>180</v>
      </c>
      <c r="G8" s="371" t="s">
        <v>187</v>
      </c>
      <c r="H8" s="371" t="s">
        <v>182</v>
      </c>
      <c r="I8" s="371" t="s">
        <v>183</v>
      </c>
    </row>
    <row r="9" spans="1:13" x14ac:dyDescent="0.3">
      <c r="A9" s="372" t="s">
        <v>12</v>
      </c>
      <c r="B9" s="373" t="s">
        <v>56</v>
      </c>
      <c r="C9" s="374"/>
      <c r="D9" s="375"/>
      <c r="E9" s="376"/>
      <c r="F9" s="377"/>
      <c r="G9" s="378"/>
      <c r="H9" s="377"/>
      <c r="I9" s="377"/>
    </row>
    <row r="10" spans="1:13" x14ac:dyDescent="0.3">
      <c r="A10" s="372" t="s">
        <v>13</v>
      </c>
      <c r="B10" s="379" t="s">
        <v>10</v>
      </c>
      <c r="C10" s="380">
        <v>0</v>
      </c>
      <c r="D10" s="381">
        <v>0</v>
      </c>
      <c r="E10" s="382">
        <v>0</v>
      </c>
      <c r="F10" s="377">
        <v>0</v>
      </c>
      <c r="G10" s="383">
        <v>0</v>
      </c>
      <c r="H10" s="377">
        <v>0</v>
      </c>
      <c r="I10" s="377">
        <v>0</v>
      </c>
    </row>
    <row r="11" spans="1:13" x14ac:dyDescent="0.3">
      <c r="A11" s="372" t="s">
        <v>14</v>
      </c>
      <c r="B11" s="379" t="s">
        <v>58</v>
      </c>
      <c r="C11" s="380">
        <v>0</v>
      </c>
      <c r="D11" s="381">
        <v>2750</v>
      </c>
      <c r="E11" s="382">
        <v>2.6090909090909093</v>
      </c>
      <c r="F11" s="377">
        <v>71750</v>
      </c>
      <c r="G11" s="383">
        <v>3.5282727272727272</v>
      </c>
      <c r="H11" s="377">
        <v>97027.5</v>
      </c>
      <c r="I11" s="377">
        <v>25277.5</v>
      </c>
    </row>
    <row r="12" spans="1:13" x14ac:dyDescent="0.3">
      <c r="A12" s="372" t="s">
        <v>15</v>
      </c>
      <c r="B12" s="379" t="s">
        <v>171</v>
      </c>
      <c r="C12" s="384">
        <v>0</v>
      </c>
      <c r="D12" s="385">
        <v>-2750</v>
      </c>
      <c r="E12" s="386">
        <v>-2.6090909090909093</v>
      </c>
      <c r="F12" s="387">
        <v>-71750</v>
      </c>
      <c r="G12" s="388">
        <v>-3.5282727272727272</v>
      </c>
      <c r="H12" s="387">
        <v>-97027.5</v>
      </c>
      <c r="I12" s="387">
        <v>-25277.5</v>
      </c>
    </row>
    <row r="13" spans="1:13" x14ac:dyDescent="0.3">
      <c r="A13" s="372" t="s">
        <v>16</v>
      </c>
      <c r="B13" s="379" t="s">
        <v>172</v>
      </c>
      <c r="C13" s="389">
        <v>0</v>
      </c>
      <c r="D13" s="390">
        <v>-1</v>
      </c>
      <c r="E13" s="391">
        <v>-1</v>
      </c>
      <c r="F13" s="392">
        <v>-1</v>
      </c>
      <c r="G13" s="393">
        <v>-1</v>
      </c>
      <c r="H13" s="392">
        <v>-1</v>
      </c>
      <c r="I13" s="392">
        <v>-1</v>
      </c>
    </row>
    <row r="14" spans="1:13" x14ac:dyDescent="0.3">
      <c r="A14" s="372" t="s">
        <v>17</v>
      </c>
    </row>
    <row r="15" spans="1:13" x14ac:dyDescent="0.3">
      <c r="A15" s="372" t="s">
        <v>18</v>
      </c>
      <c r="B15" s="373" t="s">
        <v>176</v>
      </c>
      <c r="C15" s="374"/>
      <c r="D15" s="375"/>
      <c r="E15" s="376"/>
      <c r="F15" s="377"/>
      <c r="G15" s="378"/>
      <c r="H15" s="377"/>
      <c r="I15" s="377"/>
    </row>
    <row r="16" spans="1:13" x14ac:dyDescent="0.3">
      <c r="A16" s="372" t="s">
        <v>19</v>
      </c>
      <c r="B16" s="379" t="s">
        <v>58</v>
      </c>
      <c r="C16" s="380">
        <v>0</v>
      </c>
      <c r="D16" s="381">
        <v>2750</v>
      </c>
      <c r="E16" s="382">
        <v>2.6090909090909093</v>
      </c>
      <c r="F16" s="377">
        <v>71750</v>
      </c>
      <c r="G16" s="383">
        <v>3.5282727272727272</v>
      </c>
      <c r="H16" s="377">
        <v>97027.5</v>
      </c>
      <c r="I16" s="377">
        <v>25277.5</v>
      </c>
    </row>
    <row r="17" spans="1:9" x14ac:dyDescent="0.3">
      <c r="A17" s="372" t="s">
        <v>20</v>
      </c>
      <c r="B17" s="379" t="s">
        <v>171</v>
      </c>
      <c r="C17" s="384">
        <v>0</v>
      </c>
      <c r="D17" s="385">
        <v>-2750</v>
      </c>
      <c r="E17" s="386">
        <v>-2.6090909090909093</v>
      </c>
      <c r="F17" s="387">
        <v>-71750</v>
      </c>
      <c r="G17" s="388">
        <v>-3.5282727272727272</v>
      </c>
      <c r="H17" s="387">
        <v>-97027.5</v>
      </c>
      <c r="I17" s="387">
        <v>-25277.5</v>
      </c>
    </row>
    <row r="18" spans="1:9" x14ac:dyDescent="0.3">
      <c r="A18" s="372" t="s">
        <v>21</v>
      </c>
      <c r="B18" s="379" t="s">
        <v>172</v>
      </c>
      <c r="C18" s="389">
        <v>0</v>
      </c>
      <c r="D18" s="390">
        <v>-1</v>
      </c>
      <c r="E18" s="391">
        <v>-1</v>
      </c>
      <c r="F18" s="392">
        <v>-1</v>
      </c>
      <c r="G18" s="393">
        <v>-1</v>
      </c>
      <c r="H18" s="392">
        <v>-1</v>
      </c>
      <c r="I18" s="392">
        <v>-1</v>
      </c>
    </row>
    <row r="19" spans="1:9" x14ac:dyDescent="0.3">
      <c r="A19" s="372" t="s">
        <v>22</v>
      </c>
    </row>
    <row r="20" spans="1:9" x14ac:dyDescent="0.3">
      <c r="A20" s="372" t="s">
        <v>23</v>
      </c>
    </row>
    <row r="21" spans="1:9" x14ac:dyDescent="0.3">
      <c r="A21" s="372" t="s">
        <v>24</v>
      </c>
    </row>
    <row r="22" spans="1:9" x14ac:dyDescent="0.3">
      <c r="A22" s="372" t="s">
        <v>25</v>
      </c>
    </row>
    <row r="23" spans="1:9" x14ac:dyDescent="0.3">
      <c r="A23" s="372" t="s">
        <v>26</v>
      </c>
    </row>
    <row r="24" spans="1:9" x14ac:dyDescent="0.3">
      <c r="A24" s="372" t="s">
        <v>27</v>
      </c>
    </row>
    <row r="25" spans="1:9" x14ac:dyDescent="0.3">
      <c r="A25" s="372" t="s">
        <v>29</v>
      </c>
    </row>
    <row r="26" spans="1:9" x14ac:dyDescent="0.3">
      <c r="A26" s="372" t="s">
        <v>31</v>
      </c>
    </row>
    <row r="27" spans="1:9" x14ac:dyDescent="0.3">
      <c r="A27" s="372" t="s">
        <v>32</v>
      </c>
    </row>
    <row r="28" spans="1:9" x14ac:dyDescent="0.3">
      <c r="A28" s="372" t="s">
        <v>34</v>
      </c>
    </row>
    <row r="29" spans="1:9" x14ac:dyDescent="0.3">
      <c r="A29" s="372" t="s">
        <v>35</v>
      </c>
    </row>
    <row r="30" spans="1:9" x14ac:dyDescent="0.3">
      <c r="A30" s="372" t="s">
        <v>36</v>
      </c>
    </row>
    <row r="31" spans="1:9" x14ac:dyDescent="0.3">
      <c r="A31" s="372" t="s">
        <v>37</v>
      </c>
    </row>
    <row r="32" spans="1:9" x14ac:dyDescent="0.3">
      <c r="A32" s="372" t="s">
        <v>38</v>
      </c>
    </row>
    <row r="33" spans="1:13" x14ac:dyDescent="0.3">
      <c r="A33" s="372" t="s">
        <v>39</v>
      </c>
    </row>
    <row r="34" spans="1:13" x14ac:dyDescent="0.3">
      <c r="A34" s="372" t="s">
        <v>40</v>
      </c>
    </row>
    <row r="35" spans="1:13" x14ac:dyDescent="0.3">
      <c r="A35" s="372" t="s">
        <v>41</v>
      </c>
    </row>
    <row r="36" spans="1:13" x14ac:dyDescent="0.3">
      <c r="A36" s="372" t="s">
        <v>42</v>
      </c>
    </row>
    <row r="37" spans="1:13" x14ac:dyDescent="0.3">
      <c r="A37" s="372" t="s">
        <v>43</v>
      </c>
    </row>
    <row r="38" spans="1:13" x14ac:dyDescent="0.3">
      <c r="A38" s="372" t="s">
        <v>44</v>
      </c>
    </row>
    <row r="39" spans="1:13" x14ac:dyDescent="0.3">
      <c r="A39" s="372" t="s">
        <v>45</v>
      </c>
    </row>
    <row r="40" spans="1:13" x14ac:dyDescent="0.3">
      <c r="A40" s="372" t="s">
        <v>46</v>
      </c>
    </row>
    <row r="41" spans="1:13" x14ac:dyDescent="0.3">
      <c r="A41" s="372" t="s">
        <v>47</v>
      </c>
    </row>
    <row r="42" spans="1:13" x14ac:dyDescent="0.3">
      <c r="A42" s="372" t="s">
        <v>48</v>
      </c>
    </row>
    <row r="43" spans="1:13" x14ac:dyDescent="0.3">
      <c r="A43" s="372" t="s">
        <v>49</v>
      </c>
    </row>
    <row r="44" spans="1:13" x14ac:dyDescent="0.3">
      <c r="A44" s="372" t="s">
        <v>50</v>
      </c>
    </row>
    <row r="45" spans="1:13" x14ac:dyDescent="0.3">
      <c r="A45" s="372" t="s">
        <v>52</v>
      </c>
    </row>
    <row r="46" spans="1:13" x14ac:dyDescent="0.3">
      <c r="A46" s="368"/>
      <c r="B46" s="368"/>
      <c r="C46" s="368"/>
      <c r="D46" s="368"/>
      <c r="E46" s="368"/>
      <c r="F46" s="368"/>
      <c r="G46" s="368"/>
      <c r="H46" s="368"/>
      <c r="I46" s="368"/>
      <c r="J46" s="368"/>
      <c r="K46" s="368"/>
      <c r="L46" s="368"/>
      <c r="M46" s="368"/>
    </row>
  </sheetData>
  <pageMargins left="0.5" right="0.5" top="1" bottom="0.5" header="0.75" footer="0.5"/>
  <pageSetup scale="75" orientation="landscape"/>
  <headerFooter>
    <oddHeader>&amp;C&amp;8&amp;"Arial,"FLORIDA POWER &amp;&amp; LIGHT COMPANY
&amp;8&amp;"Arial,"ECONOMY ENERGY PURCHASES
&amp;8&amp;"Arial,"INCLUDING LONG TERM PURCHASES&amp;R&amp;8&amp;"Arial,"SCHEDULE: A9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Status xmlns="c85253b9-0a55-49a1-98ad-b5b6252d7079">Draft</Document_x0020_Status>
    <Comments xmlns="c85253b9-0a55-49a1-98ad-b5b6252d7079" xsi:nil="true"/>
    <Document_x0020_Type xmlns="c85253b9-0a55-49a1-98ad-b5b6252d7079">Question</Document_x0020_Type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6890FA0594C894CA5FB442BF9B9E8C0" ma:contentTypeVersion="" ma:contentTypeDescription="Create a new document." ma:contentTypeScope="" ma:versionID="4dccd53ca2c6167a9242119e3cbc4134">
  <xsd:schema xmlns:xsd="http://www.w3.org/2001/XMLSchema" xmlns:xs="http://www.w3.org/2001/XMLSchema" xmlns:p="http://schemas.microsoft.com/office/2006/metadata/properties" xmlns:ns2="c85253b9-0a55-49a1-98ad-b5b6252d7079" targetNamespace="http://schemas.microsoft.com/office/2006/metadata/properties" ma:root="true" ma:fieldsID="ce7e9296015639994c0241091a34abd8" ns2:_="">
    <xsd:import namespace="c85253b9-0a55-49a1-98ad-b5b6252d7079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4BFBB47-3ADF-4AF5-94B1-DA423C246C06}">
  <ds:schemaRefs>
    <ds:schemaRef ds:uri="http://schemas.microsoft.com/office/2006/metadata/properties"/>
    <ds:schemaRef ds:uri="http://schemas.microsoft.com/office/infopath/2007/PartnerControls"/>
    <ds:schemaRef ds:uri="c85253b9-0a55-49a1-98ad-b5b6252d7079"/>
  </ds:schemaRefs>
</ds:datastoreItem>
</file>

<file path=customXml/itemProps2.xml><?xml version="1.0" encoding="utf-8"?>
<ds:datastoreItem xmlns:ds="http://schemas.openxmlformats.org/officeDocument/2006/customXml" ds:itemID="{5823D8E3-70FA-4414-9D4D-7F4ED1EF97B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CED5B80-5B1E-4F07-A51F-D2DAB59F3F3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A2_Schedule</vt:lpstr>
      <vt:lpstr>A6_Schedule</vt:lpstr>
      <vt:lpstr>A6.1_Schedule</vt:lpstr>
      <vt:lpstr>A9_Schedule</vt:lpstr>
      <vt:lpstr>A9.1_Schedule</vt:lpstr>
      <vt:lpstr>A2_Schedule!Print_Titles</vt:lpstr>
      <vt:lpstr>A6.1_Schedule!Print_Titles</vt:lpstr>
      <vt:lpstr>A6_Schedule!Print_Titles</vt:lpstr>
      <vt:lpstr>A9.1_Schedule!Print_Titles</vt:lpstr>
      <vt:lpstr>A9_Schedule!Print_Titles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2016-05-23T17:49:52Z</dcterms:created>
  <dcterms:modified xsi:type="dcterms:W3CDTF">2016-05-28T15:13:47Z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0x010100A6890FA0594C894CA5FB442BF9B9E8C0</vt:lpwstr>
  </property>
</Properties>
</file>