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56" windowWidth="19416" windowHeight="799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22" i="1" l="1"/>
  <c r="F22" i="1"/>
  <c r="G22" i="1"/>
  <c r="E17" i="1"/>
  <c r="F17" i="1"/>
  <c r="G17" i="1"/>
  <c r="D22" i="1"/>
  <c r="D17" i="1"/>
  <c r="D23" i="1" l="1"/>
  <c r="E23" i="1"/>
  <c r="F11" i="1" l="1"/>
  <c r="F23" i="1" s="1"/>
  <c r="G11" i="1" l="1"/>
  <c r="G23" i="1" s="1"/>
</calcChain>
</file>

<file path=xl/sharedStrings.xml><?xml version="1.0" encoding="utf-8"?>
<sst xmlns="http://schemas.openxmlformats.org/spreadsheetml/2006/main" count="40" uniqueCount="32">
  <si>
    <t>2015</t>
  </si>
  <si>
    <t>2016</t>
  </si>
  <si>
    <t>2017</t>
  </si>
  <si>
    <t>2018</t>
  </si>
  <si>
    <t>Contribution to Reserve</t>
  </si>
  <si>
    <t>Opening Balance</t>
  </si>
  <si>
    <t>Payments against reserve</t>
  </si>
  <si>
    <t>Ending Balance</t>
  </si>
  <si>
    <t>There are 4 major components of 228.2</t>
  </si>
  <si>
    <t>Claims  - Property</t>
  </si>
  <si>
    <t>Claims - Vehicles</t>
  </si>
  <si>
    <t>Workers Comp - Employee</t>
  </si>
  <si>
    <t>Workers Comp - Contractor</t>
  </si>
  <si>
    <t>Injuries &amp; Damages</t>
  </si>
  <si>
    <t>UCOR.1.1.1</t>
  </si>
  <si>
    <t>UHRS.1.3.4</t>
  </si>
  <si>
    <t>Workers' Comp - Empl</t>
  </si>
  <si>
    <t>UFLT.12.2.2</t>
  </si>
  <si>
    <t>I&amp;D - Vehicle</t>
  </si>
  <si>
    <t xml:space="preserve"> FERC Account</t>
  </si>
  <si>
    <t>Workers' Comp - Wrap-up</t>
  </si>
  <si>
    <t>budget empl and wrap up together</t>
  </si>
  <si>
    <t>adjustments are not budgeted, only premiums</t>
  </si>
  <si>
    <t>5450100/3749010</t>
  </si>
  <si>
    <t>5450100/3749020</t>
  </si>
  <si>
    <t>5450100/3749250</t>
  </si>
  <si>
    <t>5450100/3749260</t>
  </si>
  <si>
    <t>MFR Support for B-21</t>
  </si>
  <si>
    <t>Comments</t>
  </si>
  <si>
    <t>estimate</t>
  </si>
  <si>
    <t>OPC 010774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</si>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</sst>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b/>
      <i/>
      <sz val="11"/>
      <color theme="0" tint="-0.249977111117893"/>
      <name val="Calibri"/>
      <family val="2"/>
      <scheme val="minor"/>
    </font>
    <font>
      <sz val="8"/>
      <name val="Arial"/>
      <family val="2"/>
    </font>
    <font>
      <i/>
      <sz val="11"/>
      <color theme="0" tint="-4.9989318521683403E-2"/>
      <name val="Calibri"/>
      <family val="2"/>
      <scheme val="minor"/>
    </font>
    <font>
      <b/>
      <i/>
      <sz val="11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" fontId="5" fillId="2" borderId="1" applyNumberForma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64" fontId="0" fillId="0" borderId="0" xfId="1" applyNumberFormat="1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164" fontId="3" fillId="0" borderId="0" xfId="1" applyNumberFormat="1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164" fontId="0" fillId="0" borderId="0" xfId="1" applyNumberFormat="1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right"/>
    </xf>
    <xf numFmtId="164" fontId="0" fillId="3" borderId="0" xfId="1" applyNumberFormat="1" applyFont="1" applyFill="1"/>
    <xf numFmtId="0" fontId="2" fillId="4" borderId="0" xfId="0" applyFont="1" applyFill="1" applyAlignment="1">
      <alignment horizontal="right"/>
    </xf>
    <xf numFmtId="164" fontId="2" fillId="4" borderId="0" xfId="0" applyNumberFormat="1" applyFont="1" applyFill="1" applyAlignment="1">
      <alignment horizontal="right"/>
    </xf>
    <xf numFmtId="164" fontId="2" fillId="4" borderId="0" xfId="1" applyNumberFormat="1" applyFont="1" applyFill="1"/>
    <xf numFmtId="164" fontId="2" fillId="0" borderId="0" xfId="1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64" fontId="6" fillId="0" borderId="0" xfId="1" applyNumberFormat="1" applyFont="1"/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</cellXfs>
  <cellStyles count="3">
    <cellStyle name="Currency" xfId="1" builtinId="4"/>
    <cellStyle name="Normal" xfId="0" builtinId="0"/>
    <cellStyle name="SAPBEXaggDat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view="pageBreakPreview" zoomScale="60" zoomScaleNormal="100" workbookViewId="0">
      <selection activeCell="A3" sqref="A1:XFD3"/>
    </sheetView>
  </sheetViews>
  <sheetFormatPr defaultRowHeight="14.4" x14ac:dyDescent="0.3"/>
  <cols>
    <col min="1" max="1" width="20.6640625" customWidth="1"/>
    <col min="2" max="2" width="18.88671875" style="1" customWidth="1"/>
    <col min="3" max="3" width="24" style="2" bestFit="1" customWidth="1"/>
    <col min="4" max="4" width="12.6640625" style="2" customWidth="1"/>
    <col min="5" max="7" width="12.6640625" customWidth="1"/>
    <col min="8" max="8" width="44.5546875" bestFit="1" customWidth="1"/>
  </cols>
  <sheetData>
    <row r="1" spans="1:12" s="9" customFormat="1" x14ac:dyDescent="0.3">
      <c r="A1" s="9" t="s">
        <v>30</v>
      </c>
      <c r="B1" s="2"/>
      <c r="C1" s="2"/>
      <c r="D1" s="2"/>
    </row>
    <row r="2" spans="1:12" s="9" customFormat="1" x14ac:dyDescent="0.3">
      <c r="A2" s="9" t="s">
        <v>31</v>
      </c>
      <c r="B2" s="2"/>
      <c r="C2" s="2"/>
      <c r="D2" s="2"/>
    </row>
    <row r="3" spans="1:12" s="9" customFormat="1" x14ac:dyDescent="0.3">
      <c r="B3" s="2"/>
      <c r="C3" s="2"/>
      <c r="D3" s="2"/>
    </row>
    <row r="4" spans="1:12" x14ac:dyDescent="0.3">
      <c r="A4" s="13" t="s">
        <v>19</v>
      </c>
      <c r="B4" s="11">
        <v>228.2</v>
      </c>
    </row>
    <row r="5" spans="1:12" x14ac:dyDescent="0.3">
      <c r="A5" t="s">
        <v>27</v>
      </c>
      <c r="B5"/>
    </row>
    <row r="9" spans="1:12" x14ac:dyDescent="0.3">
      <c r="D9" s="8" t="s">
        <v>0</v>
      </c>
      <c r="E9" s="8" t="s">
        <v>1</v>
      </c>
      <c r="F9" s="8" t="s">
        <v>2</v>
      </c>
      <c r="G9" s="8" t="s">
        <v>3</v>
      </c>
      <c r="H9" s="14" t="s">
        <v>28</v>
      </c>
    </row>
    <row r="11" spans="1:12" x14ac:dyDescent="0.3">
      <c r="C11" s="15" t="s">
        <v>5</v>
      </c>
      <c r="D11" s="16">
        <v>-24369.709159999999</v>
      </c>
      <c r="E11" s="16">
        <v>-17258.279320000001</v>
      </c>
      <c r="F11" s="16">
        <f>E23</f>
        <v>-20796</v>
      </c>
      <c r="G11" s="16">
        <f>F23</f>
        <v>-19500</v>
      </c>
      <c r="H11" s="3"/>
      <c r="I11" s="3"/>
      <c r="J11" s="3"/>
      <c r="K11" s="3"/>
      <c r="L11" s="3"/>
    </row>
    <row r="12" spans="1:12" x14ac:dyDescent="0.3">
      <c r="E12" s="3"/>
      <c r="F12" s="3"/>
      <c r="G12" s="3"/>
      <c r="H12" s="3"/>
      <c r="I12" s="3"/>
      <c r="J12" s="3"/>
      <c r="K12" s="3"/>
      <c r="L12" s="3"/>
    </row>
    <row r="13" spans="1:12" x14ac:dyDescent="0.3">
      <c r="A13" s="1" t="s">
        <v>14</v>
      </c>
      <c r="B13" s="1" t="s">
        <v>23</v>
      </c>
      <c r="C13" s="1" t="s">
        <v>13</v>
      </c>
      <c r="D13" s="3">
        <v>-4599.9563600000001</v>
      </c>
      <c r="E13" s="3">
        <v>-11087.720679999999</v>
      </c>
      <c r="F13" s="3">
        <v>-10150</v>
      </c>
      <c r="G13" s="3">
        <v>-11442</v>
      </c>
      <c r="H13" s="3"/>
      <c r="I13" s="3"/>
      <c r="J13" s="3"/>
      <c r="K13" s="3"/>
      <c r="L13" s="3"/>
    </row>
    <row r="14" spans="1:12" x14ac:dyDescent="0.3">
      <c r="A14" s="1" t="s">
        <v>17</v>
      </c>
      <c r="B14" s="1" t="s">
        <v>24</v>
      </c>
      <c r="C14" s="1" t="s">
        <v>18</v>
      </c>
      <c r="D14" s="12">
        <v>-997.99150999999995</v>
      </c>
      <c r="E14" s="3">
        <v>0</v>
      </c>
      <c r="F14" s="3">
        <v>0</v>
      </c>
      <c r="G14" s="3">
        <v>0</v>
      </c>
      <c r="H14" s="3" t="s">
        <v>22</v>
      </c>
      <c r="I14" s="3"/>
      <c r="J14" s="3"/>
      <c r="K14" s="3"/>
      <c r="L14" s="3"/>
    </row>
    <row r="15" spans="1:12" x14ac:dyDescent="0.3">
      <c r="A15" s="1" t="s">
        <v>15</v>
      </c>
      <c r="B15" s="1" t="s">
        <v>25</v>
      </c>
      <c r="C15" s="1" t="s">
        <v>16</v>
      </c>
      <c r="D15" s="3">
        <v>19.005289999999999</v>
      </c>
      <c r="E15" s="25">
        <v>-250</v>
      </c>
      <c r="F15" s="25">
        <v>-254</v>
      </c>
      <c r="G15" s="25">
        <v>-258</v>
      </c>
      <c r="H15" s="26" t="s">
        <v>21</v>
      </c>
      <c r="I15" s="3"/>
      <c r="J15" s="3"/>
      <c r="K15" s="3"/>
      <c r="L15" s="3"/>
    </row>
    <row r="16" spans="1:12" x14ac:dyDescent="0.3">
      <c r="A16" s="1" t="s">
        <v>15</v>
      </c>
      <c r="B16" s="1" t="s">
        <v>26</v>
      </c>
      <c r="C16" s="1" t="s">
        <v>20</v>
      </c>
      <c r="D16" s="3">
        <v>-17.189969999999999</v>
      </c>
      <c r="E16" s="25"/>
      <c r="F16" s="25">
        <v>0</v>
      </c>
      <c r="G16" s="25">
        <v>0</v>
      </c>
      <c r="H16" s="26"/>
      <c r="I16" s="3"/>
      <c r="J16" s="3"/>
      <c r="K16" s="3"/>
      <c r="L16" s="3"/>
    </row>
    <row r="17" spans="1:12" s="9" customFormat="1" x14ac:dyDescent="0.3">
      <c r="B17" s="2"/>
      <c r="C17" s="17" t="s">
        <v>4</v>
      </c>
      <c r="D17" s="19">
        <f>SUM(D13:D16)</f>
        <v>-5596.1325500000003</v>
      </c>
      <c r="E17" s="19">
        <f t="shared" ref="E17:G17" si="0">SUM(E13:E16)</f>
        <v>-11337.720679999999</v>
      </c>
      <c r="F17" s="19">
        <f t="shared" si="0"/>
        <v>-10404</v>
      </c>
      <c r="G17" s="19">
        <f t="shared" si="0"/>
        <v>-11700</v>
      </c>
      <c r="H17" s="20"/>
      <c r="I17" s="20"/>
      <c r="J17" s="20"/>
      <c r="K17" s="20"/>
      <c r="L17" s="20"/>
    </row>
    <row r="18" spans="1:12" x14ac:dyDescent="0.3">
      <c r="A18" s="1"/>
      <c r="B18" s="1">
        <v>3749010</v>
      </c>
      <c r="C18" s="1" t="s">
        <v>13</v>
      </c>
      <c r="D18" s="12">
        <v>11849.433360000001</v>
      </c>
      <c r="E18" s="3">
        <v>7000</v>
      </c>
      <c r="F18" s="3">
        <v>10900</v>
      </c>
      <c r="G18" s="3">
        <v>10900</v>
      </c>
      <c r="H18" s="3" t="s">
        <v>29</v>
      </c>
      <c r="I18" s="3"/>
      <c r="J18" s="3"/>
      <c r="K18" s="3"/>
      <c r="L18" s="3"/>
    </row>
    <row r="19" spans="1:12" x14ac:dyDescent="0.3">
      <c r="A19" s="1"/>
      <c r="B19" s="1">
        <v>3749020</v>
      </c>
      <c r="C19" s="1" t="s">
        <v>18</v>
      </c>
      <c r="D19" s="12">
        <v>794.34361999999999</v>
      </c>
      <c r="E19" s="3">
        <v>700</v>
      </c>
      <c r="F19" s="3">
        <v>700</v>
      </c>
      <c r="G19" s="3">
        <v>700</v>
      </c>
      <c r="H19" s="3" t="s">
        <v>29</v>
      </c>
      <c r="I19" s="3"/>
      <c r="J19" s="3"/>
      <c r="K19" s="3"/>
      <c r="L19" s="3"/>
    </row>
    <row r="20" spans="1:12" x14ac:dyDescent="0.3">
      <c r="A20" s="1"/>
      <c r="B20" s="1">
        <v>3749250</v>
      </c>
      <c r="C20" s="1" t="s">
        <v>16</v>
      </c>
      <c r="D20" s="3">
        <v>73.123750000000001</v>
      </c>
      <c r="E20" s="3">
        <v>100</v>
      </c>
      <c r="F20" s="3">
        <v>100</v>
      </c>
      <c r="G20" s="3">
        <v>100</v>
      </c>
      <c r="H20" s="3" t="s">
        <v>29</v>
      </c>
      <c r="I20" s="3"/>
      <c r="J20" s="3"/>
      <c r="K20" s="3"/>
      <c r="L20" s="3"/>
    </row>
    <row r="21" spans="1:12" x14ac:dyDescent="0.3">
      <c r="A21" s="1"/>
      <c r="B21" s="1">
        <v>3749260</v>
      </c>
      <c r="C21" s="1" t="s">
        <v>20</v>
      </c>
      <c r="D21" s="3">
        <v>-9.3383400000000005</v>
      </c>
      <c r="E21" s="3">
        <v>0</v>
      </c>
      <c r="F21" s="3">
        <v>0</v>
      </c>
      <c r="G21" s="3">
        <v>0</v>
      </c>
      <c r="H21" s="3" t="s">
        <v>29</v>
      </c>
      <c r="I21" s="3"/>
      <c r="J21" s="3"/>
      <c r="K21" s="3"/>
      <c r="L21" s="3"/>
    </row>
    <row r="22" spans="1:12" s="9" customFormat="1" x14ac:dyDescent="0.3">
      <c r="B22" s="2"/>
      <c r="C22" s="17" t="s">
        <v>6</v>
      </c>
      <c r="D22" s="18">
        <f>SUM(D18:D21)</f>
        <v>12707.562390000001</v>
      </c>
      <c r="E22" s="18">
        <f t="shared" ref="E22:G22" si="1">SUM(E18:E21)</f>
        <v>7800</v>
      </c>
      <c r="F22" s="18">
        <f t="shared" si="1"/>
        <v>11700</v>
      </c>
      <c r="G22" s="18">
        <f t="shared" si="1"/>
        <v>11700</v>
      </c>
      <c r="H22" s="20"/>
      <c r="I22" s="20"/>
      <c r="J22" s="20"/>
      <c r="K22" s="20"/>
      <c r="L22" s="20"/>
    </row>
    <row r="23" spans="1:12" x14ac:dyDescent="0.3">
      <c r="C23" s="15" t="s">
        <v>7</v>
      </c>
      <c r="D23" s="16">
        <f>D22+D17+D11</f>
        <v>-17258.279319999998</v>
      </c>
      <c r="E23" s="16">
        <f t="shared" ref="E23:G23" si="2">E22+E17+E11</f>
        <v>-20796</v>
      </c>
      <c r="F23" s="16">
        <f t="shared" si="2"/>
        <v>-19500</v>
      </c>
      <c r="G23" s="16">
        <f t="shared" si="2"/>
        <v>-19500</v>
      </c>
      <c r="H23" s="3"/>
      <c r="I23" s="3"/>
      <c r="J23" s="3"/>
      <c r="K23" s="3"/>
      <c r="L23" s="3"/>
    </row>
    <row r="24" spans="1:12" s="21" customFormat="1" x14ac:dyDescent="0.3">
      <c r="B24" s="22"/>
      <c r="C24" s="23"/>
      <c r="D24" s="23"/>
      <c r="E24" s="24">
        <v>-20796</v>
      </c>
      <c r="F24" s="24">
        <v>-19500</v>
      </c>
      <c r="G24" s="24">
        <v>-19500</v>
      </c>
      <c r="H24" s="24"/>
      <c r="I24" s="24"/>
      <c r="J24" s="24"/>
      <c r="K24" s="24"/>
      <c r="L24" s="24"/>
    </row>
    <row r="25" spans="1:12" s="5" customFormat="1" x14ac:dyDescent="0.3">
      <c r="B25" s="4"/>
      <c r="C25" s="6"/>
      <c r="D25" s="6"/>
      <c r="E25" s="7"/>
      <c r="F25" s="7"/>
      <c r="G25" s="7"/>
      <c r="H25" s="7"/>
      <c r="I25" s="7"/>
      <c r="J25" s="7"/>
      <c r="K25" s="7"/>
      <c r="L25" s="7"/>
    </row>
    <row r="27" spans="1:12" x14ac:dyDescent="0.3">
      <c r="B27" s="9" t="s">
        <v>8</v>
      </c>
      <c r="C27" s="1"/>
      <c r="D27"/>
    </row>
    <row r="28" spans="1:12" x14ac:dyDescent="0.3">
      <c r="B28">
        <v>1</v>
      </c>
      <c r="C28" s="10" t="s">
        <v>9</v>
      </c>
      <c r="D28"/>
    </row>
    <row r="29" spans="1:12" x14ac:dyDescent="0.3">
      <c r="B29">
        <v>2</v>
      </c>
      <c r="C29" s="10" t="s">
        <v>10</v>
      </c>
      <c r="D29"/>
    </row>
    <row r="30" spans="1:12" x14ac:dyDescent="0.3">
      <c r="B30">
        <v>3</v>
      </c>
      <c r="C30" s="10" t="s">
        <v>11</v>
      </c>
      <c r="D30"/>
    </row>
    <row r="31" spans="1:12" x14ac:dyDescent="0.3">
      <c r="B31">
        <v>4</v>
      </c>
      <c r="C31" s="10" t="s">
        <v>12</v>
      </c>
      <c r="D31"/>
    </row>
  </sheetData>
  <mergeCells count="4">
    <mergeCell ref="E15:E16"/>
    <mergeCell ref="F15:F16"/>
    <mergeCell ref="G15:G16"/>
    <mergeCell ref="H15:H16"/>
  </mergeCells>
  <pageMargins left="0.7" right="0.7" top="0.75" bottom="0.75" header="0.3" footer="0.3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61E2FC-67D1-4814-B388-8A02942C2005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31E824D5-F3AA-4353-B2A6-D79086C502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AB918C-E382-41B2-A607-DC220E5636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2016-04-11T19:26:05Z</dcterms:created>
  <dcterms:modified xsi:type="dcterms:W3CDTF">2016-04-14T14:42:08Z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  <property fmtid="{D5CDD505-2E9C-101B-9397-08002B2CF9AE}" pid="3" name="BExAnalyzer_OldName">
    <vt:lpwstr>B21 InjDam Walk 2015-2018.xlsx</vt:lpwstr>
  </property>
</Properties>
</file>