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19416" windowHeight="9792"/>
  </bookViews>
  <sheets>
    <sheet name="Column 9 Payments &amp; cred" sheetId="1" r:id="rId1"/>
  </sheets>
  <definedNames>
    <definedName name="_xlnm.Print_Area" localSheetId="0">'Column 9 Payments &amp; cred'!$A$4:$J$21</definedName>
  </definedNames>
  <calcPr calcId="145621"/>
</workbook>
</file>

<file path=xl/calcChain.xml><?xml version="1.0" encoding="utf-8"?>
<calcChain xmlns="http://schemas.openxmlformats.org/spreadsheetml/2006/main">
  <c r="C19" i="1" l="1"/>
  <c r="J18" i="1"/>
  <c r="B18" i="1"/>
  <c r="E18" i="1" s="1"/>
  <c r="J17" i="1"/>
  <c r="E17" i="1"/>
  <c r="B17" i="1"/>
  <c r="J16" i="1"/>
  <c r="B16" i="1"/>
  <c r="E16" i="1" s="1"/>
  <c r="J15" i="1"/>
  <c r="B15" i="1"/>
  <c r="E15" i="1" s="1"/>
  <c r="J14" i="1"/>
  <c r="B14" i="1"/>
  <c r="E14" i="1" s="1"/>
  <c r="J13" i="1"/>
  <c r="E13" i="1"/>
  <c r="B13" i="1"/>
  <c r="J12" i="1"/>
  <c r="B12" i="1"/>
  <c r="E12" i="1" s="1"/>
  <c r="J11" i="1"/>
  <c r="B11" i="1"/>
  <c r="E11" i="1" s="1"/>
  <c r="J10" i="1"/>
  <c r="B10" i="1"/>
  <c r="E10" i="1" s="1"/>
  <c r="J9" i="1"/>
  <c r="E9" i="1"/>
  <c r="B9" i="1"/>
  <c r="J8" i="1"/>
  <c r="B8" i="1"/>
  <c r="E8" i="1" s="1"/>
  <c r="J7" i="1"/>
  <c r="B7" i="1"/>
  <c r="B19" i="1" s="1"/>
  <c r="E7" i="1" l="1"/>
  <c r="E19" i="1" s="1"/>
</calcChain>
</file>

<file path=xl/sharedStrings.xml><?xml version="1.0" encoding="utf-8"?>
<sst xmlns="http://schemas.openxmlformats.org/spreadsheetml/2006/main" count="23" uniqueCount="23">
  <si>
    <t>(taken from Rate Case v3 ledger)</t>
  </si>
  <si>
    <t>FERC ledger account 9237200</t>
  </si>
  <si>
    <t>Change</t>
  </si>
  <si>
    <t>Acrual Customer Interest</t>
  </si>
  <si>
    <t>Other Int Exp-Customer Deposits</t>
  </si>
  <si>
    <t>Acct 9237200</t>
  </si>
  <si>
    <t>Acct 94311000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</si>
  <si>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</si>
  <si>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</si>
  <si>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</si>
  <si>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</si>
  <si>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</si>
  <si>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</si>
  <si>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</si>
  <si>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</si>
  <si>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</si>
  <si>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</si>
  <si>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</si>
  <si>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</si>
  <si>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MFR D06 Prior- Payments and Credits on Bills</t>
  </si>
  <si>
    <t>Payments &amp; credits on bills</t>
  </si>
  <si>
    <t>OPC 014846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</si>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</sst>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_);[Red]\(#,##0\);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164" fontId="3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2" applyNumberFormat="1" applyFont="1" applyFill="1"/>
    <xf numFmtId="0" fontId="3" fillId="0" borderId="0" xfId="0" applyFont="1" applyFill="1"/>
    <xf numFmtId="0" fontId="2" fillId="0" borderId="1" xfId="0" applyFont="1" applyBorder="1" applyAlignment="1">
      <alignment horizontal="center" vertical="center"/>
    </xf>
    <xf numFmtId="17" fontId="3" fillId="0" borderId="0" xfId="0" applyNumberFormat="1" applyFont="1"/>
    <xf numFmtId="165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 applyFill="1" applyAlignment="1">
      <alignment horizontal="right"/>
    </xf>
    <xf numFmtId="41" fontId="3" fillId="0" borderId="0" xfId="1" applyFont="1" applyFill="1"/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Border="1"/>
    <xf numFmtId="164" fontId="3" fillId="0" borderId="0" xfId="2" applyNumberFormat="1" applyFont="1" applyFill="1" applyAlignment="1">
      <alignment horizontal="right"/>
    </xf>
    <xf numFmtId="164" fontId="3" fillId="0" borderId="0" xfId="2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164" fontId="2" fillId="0" borderId="0" xfId="2" applyNumberFormat="1" applyFont="1"/>
  </cellXfs>
  <cellStyles count="5">
    <cellStyle name="Comma [0]" xfId="1" builtinId="6"/>
    <cellStyle name="Currency" xfId="2" builtinId="4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A3" sqref="A1:XFD3"/>
    </sheetView>
  </sheetViews>
  <sheetFormatPr defaultColWidth="8.88671875" defaultRowHeight="15.6" x14ac:dyDescent="0.3"/>
  <cols>
    <col min="1" max="1" width="21" style="1" customWidth="1"/>
    <col min="2" max="2" width="21.5546875" style="1" bestFit="1" customWidth="1"/>
    <col min="3" max="3" width="19.33203125" style="1" customWidth="1"/>
    <col min="4" max="4" width="2" style="1" customWidth="1"/>
    <col min="5" max="5" width="16.33203125" style="1" bestFit="1" customWidth="1"/>
    <col min="6" max="6" width="2.33203125" style="1" customWidth="1"/>
    <col min="7" max="7" width="2.6640625" style="1" customWidth="1"/>
    <col min="8" max="8" width="8.88671875" style="1"/>
    <col min="9" max="9" width="15.33203125" style="21" bestFit="1" customWidth="1"/>
    <col min="10" max="10" width="12.6640625" style="1" bestFit="1" customWidth="1"/>
    <col min="11" max="16384" width="8.88671875" style="1"/>
  </cols>
  <sheetData>
    <row r="1" spans="1:15" s="23" customFormat="1" x14ac:dyDescent="0.3">
      <c r="A1" s="23" t="s">
        <v>21</v>
      </c>
      <c r="I1" s="24"/>
    </row>
    <row r="2" spans="1:15" s="23" customFormat="1" x14ac:dyDescent="0.3">
      <c r="A2" s="23" t="s">
        <v>22</v>
      </c>
      <c r="I2" s="24"/>
    </row>
    <row r="3" spans="1:15" s="23" customFormat="1" x14ac:dyDescent="0.3">
      <c r="I3" s="24"/>
    </row>
    <row r="4" spans="1:15" ht="46.8" x14ac:dyDescent="0.3">
      <c r="A4" s="22" t="s">
        <v>19</v>
      </c>
      <c r="C4" s="2" t="s">
        <v>0</v>
      </c>
      <c r="E4" s="3" t="s">
        <v>20</v>
      </c>
      <c r="I4" s="4" t="s">
        <v>1</v>
      </c>
      <c r="J4" s="5" t="s">
        <v>2</v>
      </c>
    </row>
    <row r="5" spans="1:15" x14ac:dyDescent="0.3">
      <c r="B5" s="1" t="s">
        <v>3</v>
      </c>
      <c r="C5" s="1" t="s">
        <v>4</v>
      </c>
      <c r="I5" s="6"/>
      <c r="N5" s="7"/>
      <c r="O5" s="7"/>
    </row>
    <row r="6" spans="1:15" x14ac:dyDescent="0.3">
      <c r="A6" s="1">
        <v>2016</v>
      </c>
      <c r="B6" s="8" t="s">
        <v>5</v>
      </c>
      <c r="C6" s="8" t="s">
        <v>6</v>
      </c>
      <c r="H6" s="9">
        <v>42339</v>
      </c>
      <c r="I6" s="10">
        <v>5063126.2550529996</v>
      </c>
      <c r="N6" s="7"/>
      <c r="O6" s="7"/>
    </row>
    <row r="7" spans="1:15" x14ac:dyDescent="0.3">
      <c r="A7" s="11" t="s">
        <v>7</v>
      </c>
      <c r="B7" s="12">
        <f>-(I7-I6)/1000</f>
        <v>-797.54860283200071</v>
      </c>
      <c r="C7" s="10">
        <v>797.54860283199901</v>
      </c>
      <c r="E7" s="13">
        <f>+B7+C7</f>
        <v>-1.7053025658242404E-12</v>
      </c>
      <c r="H7" s="9">
        <v>42370</v>
      </c>
      <c r="I7" s="10">
        <v>5860674.8578850003</v>
      </c>
      <c r="J7" s="14">
        <f>I6-I7</f>
        <v>-797548.6028320007</v>
      </c>
      <c r="N7" s="15"/>
      <c r="O7" s="16"/>
    </row>
    <row r="8" spans="1:15" x14ac:dyDescent="0.3">
      <c r="A8" s="11" t="s">
        <v>8</v>
      </c>
      <c r="B8" s="12">
        <f t="shared" ref="B8:B18" si="0">-(I8-I7)/1000</f>
        <v>-795.99796439304953</v>
      </c>
      <c r="C8" s="10">
        <v>795.99796439305294</v>
      </c>
      <c r="E8" s="13">
        <f t="shared" ref="E8:E18" si="1">+B8+C8</f>
        <v>3.4106051316484809E-12</v>
      </c>
      <c r="H8" s="9">
        <v>42401</v>
      </c>
      <c r="I8" s="10">
        <v>6656672.8222780498</v>
      </c>
      <c r="J8" s="14">
        <f t="shared" ref="J8:J18" si="2">I7-I8</f>
        <v>-795997.96439304948</v>
      </c>
      <c r="N8" s="15"/>
      <c r="O8" s="16"/>
    </row>
    <row r="9" spans="1:15" x14ac:dyDescent="0.3">
      <c r="A9" s="11" t="s">
        <v>9</v>
      </c>
      <c r="B9" s="12">
        <f t="shared" si="0"/>
        <v>-794.44732595410017</v>
      </c>
      <c r="C9" s="10">
        <v>794.44732595410392</v>
      </c>
      <c r="E9" s="13">
        <f t="shared" si="1"/>
        <v>3.751665644813329E-12</v>
      </c>
      <c r="H9" s="9">
        <v>42430</v>
      </c>
      <c r="I9" s="10">
        <v>7451120.1482321499</v>
      </c>
      <c r="J9" s="14">
        <f t="shared" si="2"/>
        <v>-794447.32595410012</v>
      </c>
      <c r="N9" s="15"/>
      <c r="O9" s="16"/>
    </row>
    <row r="10" spans="1:15" x14ac:dyDescent="0.3">
      <c r="A10" s="11" t="s">
        <v>10</v>
      </c>
      <c r="B10" s="12">
        <f t="shared" si="0"/>
        <v>-792.89668751516012</v>
      </c>
      <c r="C10" s="10">
        <v>792.89668751515705</v>
      </c>
      <c r="E10" s="13">
        <f t="shared" si="1"/>
        <v>-3.0695446184836328E-12</v>
      </c>
      <c r="H10" s="9">
        <v>42461</v>
      </c>
      <c r="I10" s="10">
        <v>8244016.83574731</v>
      </c>
      <c r="J10" s="14">
        <f t="shared" si="2"/>
        <v>-792896.68751516007</v>
      </c>
      <c r="N10" s="15"/>
      <c r="O10" s="16"/>
    </row>
    <row r="11" spans="1:15" x14ac:dyDescent="0.3">
      <c r="A11" s="11" t="s">
        <v>11</v>
      </c>
      <c r="B11" s="12">
        <f t="shared" si="0"/>
        <v>-791.34604907620974</v>
      </c>
      <c r="C11" s="10">
        <v>791.3460490762111</v>
      </c>
      <c r="E11" s="13">
        <f t="shared" si="1"/>
        <v>1.3642420526593924E-12</v>
      </c>
      <c r="H11" s="9">
        <v>42491</v>
      </c>
      <c r="I11" s="10">
        <v>9035362.8848235197</v>
      </c>
      <c r="J11" s="14">
        <f t="shared" si="2"/>
        <v>-791346.04907620978</v>
      </c>
      <c r="N11" s="15"/>
      <c r="O11" s="16"/>
    </row>
    <row r="12" spans="1:15" x14ac:dyDescent="0.3">
      <c r="A12" s="11" t="s">
        <v>12</v>
      </c>
      <c r="B12" s="12">
        <f t="shared" si="0"/>
        <v>7902.6344848235294</v>
      </c>
      <c r="C12" s="10">
        <v>789.79541063726401</v>
      </c>
      <c r="E12" s="13">
        <f t="shared" si="1"/>
        <v>8692.429895460793</v>
      </c>
      <c r="H12" s="9">
        <v>42522</v>
      </c>
      <c r="I12" s="10">
        <v>1132728.3999999899</v>
      </c>
      <c r="J12" s="14">
        <f t="shared" si="2"/>
        <v>7902634.4848235296</v>
      </c>
      <c r="N12" s="15"/>
      <c r="O12" s="16"/>
    </row>
    <row r="13" spans="1:15" x14ac:dyDescent="0.3">
      <c r="A13" s="11" t="s">
        <v>13</v>
      </c>
      <c r="B13" s="12">
        <f t="shared" si="0"/>
        <v>0</v>
      </c>
      <c r="C13" s="10">
        <v>788.24477219831499</v>
      </c>
      <c r="E13" s="13">
        <f t="shared" si="1"/>
        <v>788.24477219831499</v>
      </c>
      <c r="H13" s="9">
        <v>42552</v>
      </c>
      <c r="I13" s="10">
        <v>1132728.3999999899</v>
      </c>
      <c r="J13" s="14">
        <f t="shared" si="2"/>
        <v>0</v>
      </c>
      <c r="N13" s="15"/>
      <c r="O13" s="16"/>
    </row>
    <row r="14" spans="1:15" x14ac:dyDescent="0.3">
      <c r="A14" s="11" t="s">
        <v>14</v>
      </c>
      <c r="B14" s="12">
        <f t="shared" si="0"/>
        <v>-786.69413375937006</v>
      </c>
      <c r="C14" s="10">
        <v>786.69413375936904</v>
      </c>
      <c r="E14" s="13">
        <f t="shared" si="1"/>
        <v>-1.0231815394945443E-12</v>
      </c>
      <c r="H14" s="9">
        <v>42583</v>
      </c>
      <c r="I14" s="10">
        <v>1919422.53375936</v>
      </c>
      <c r="J14" s="14">
        <f t="shared" si="2"/>
        <v>-786694.13375937007</v>
      </c>
      <c r="N14" s="15"/>
      <c r="O14" s="16"/>
    </row>
    <row r="15" spans="1:15" x14ac:dyDescent="0.3">
      <c r="A15" s="11" t="s">
        <v>15</v>
      </c>
      <c r="B15" s="12">
        <f t="shared" si="0"/>
        <v>-785.14349532043025</v>
      </c>
      <c r="C15" s="10">
        <v>785.14349532042195</v>
      </c>
      <c r="E15" s="13">
        <f t="shared" si="1"/>
        <v>-8.2991391536779702E-12</v>
      </c>
      <c r="H15" s="9">
        <v>42614</v>
      </c>
      <c r="I15" s="10">
        <v>2704566.0290797902</v>
      </c>
      <c r="J15" s="14">
        <f t="shared" si="2"/>
        <v>-785143.49532043026</v>
      </c>
      <c r="N15" s="15"/>
      <c r="O15" s="16"/>
    </row>
    <row r="16" spans="1:15" x14ac:dyDescent="0.3">
      <c r="A16" s="11" t="s">
        <v>16</v>
      </c>
      <c r="B16" s="12">
        <f t="shared" si="0"/>
        <v>-783.59285688146997</v>
      </c>
      <c r="C16" s="10">
        <v>783.59285688147497</v>
      </c>
      <c r="E16" s="13">
        <f t="shared" si="1"/>
        <v>5.0022208597511053E-12</v>
      </c>
      <c r="H16" s="9">
        <v>42644</v>
      </c>
      <c r="I16" s="10">
        <v>3488158.8859612602</v>
      </c>
      <c r="J16" s="14">
        <f t="shared" si="2"/>
        <v>-783592.85688146995</v>
      </c>
      <c r="N16" s="15"/>
      <c r="O16" s="16"/>
    </row>
    <row r="17" spans="1:19" x14ac:dyDescent="0.3">
      <c r="A17" s="11" t="s">
        <v>17</v>
      </c>
      <c r="B17" s="12">
        <f t="shared" si="0"/>
        <v>-782.04221844252993</v>
      </c>
      <c r="C17" s="10">
        <v>782.04221844252595</v>
      </c>
      <c r="E17" s="13">
        <f t="shared" si="1"/>
        <v>-3.979039320256561E-12</v>
      </c>
      <c r="H17" s="9">
        <v>42675</v>
      </c>
      <c r="I17" s="10">
        <v>4270201.1044037901</v>
      </c>
      <c r="J17" s="14">
        <f t="shared" si="2"/>
        <v>-782042.21844252991</v>
      </c>
      <c r="N17" s="15"/>
      <c r="O17" s="16"/>
    </row>
    <row r="18" spans="1:19" x14ac:dyDescent="0.3">
      <c r="A18" s="11" t="s">
        <v>18</v>
      </c>
      <c r="B18" s="17">
        <f t="shared" si="0"/>
        <v>-780.49158000358011</v>
      </c>
      <c r="C18" s="18">
        <v>780.49158000358</v>
      </c>
      <c r="E18" s="19">
        <f t="shared" si="1"/>
        <v>0</v>
      </c>
      <c r="H18" s="9">
        <v>42705</v>
      </c>
      <c r="I18" s="10">
        <v>5050692.6844073702</v>
      </c>
      <c r="J18" s="14">
        <f t="shared" si="2"/>
        <v>-780491.58000358008</v>
      </c>
      <c r="N18" s="15"/>
      <c r="O18" s="16"/>
    </row>
    <row r="19" spans="1:19" x14ac:dyDescent="0.3">
      <c r="B19" s="12">
        <f>SUM(B7:B18)</f>
        <v>12.433570645629061</v>
      </c>
      <c r="C19" s="12">
        <f>SUM(C7:C18)</f>
        <v>9468.2410970134752</v>
      </c>
      <c r="E19" s="12">
        <f>SUM(E7:E18)</f>
        <v>9480.6746676591029</v>
      </c>
      <c r="F19" s="7"/>
      <c r="G19" s="10"/>
      <c r="H19" s="10"/>
      <c r="I19" s="20"/>
      <c r="J19" s="10"/>
      <c r="K19" s="10"/>
      <c r="L19" s="10"/>
      <c r="M19" s="10"/>
      <c r="N19" s="10"/>
      <c r="O19" s="10"/>
      <c r="P19" s="10"/>
      <c r="Q19" s="10"/>
      <c r="R19" s="10"/>
      <c r="S19" s="7"/>
    </row>
    <row r="20" spans="1:19" x14ac:dyDescent="0.3">
      <c r="F20" s="7"/>
      <c r="G20" s="7"/>
      <c r="H20" s="7"/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7" customFormat="1" x14ac:dyDescent="0.3">
      <c r="A21" s="10"/>
      <c r="B21" s="10"/>
      <c r="C21" s="10"/>
      <c r="D21" s="10"/>
      <c r="E21" s="10"/>
      <c r="F21" s="10"/>
      <c r="G21" s="10"/>
      <c r="H21" s="10"/>
      <c r="I21" s="20"/>
      <c r="J21" s="10"/>
      <c r="K21" s="10"/>
      <c r="L21" s="10"/>
    </row>
    <row r="22" spans="1:19" x14ac:dyDescent="0.3">
      <c r="F22" s="7"/>
      <c r="G22" s="7"/>
      <c r="H22" s="7"/>
      <c r="I22" s="6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3">
      <c r="F23" s="10"/>
      <c r="G23" s="16"/>
      <c r="H23" s="7"/>
      <c r="I23" s="6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3">
      <c r="F24" s="10"/>
      <c r="G24" s="16"/>
      <c r="H24" s="7"/>
      <c r="I24" s="6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3">
      <c r="F25" s="10"/>
      <c r="G25" s="16"/>
      <c r="H25" s="7"/>
      <c r="I25" s="6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3">
      <c r="F26" s="10"/>
      <c r="G26" s="16"/>
      <c r="H26" s="7"/>
      <c r="I26" s="6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3">
      <c r="F27" s="10"/>
      <c r="G27" s="16"/>
      <c r="H27" s="7"/>
      <c r="I27" s="6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3">
      <c r="F28" s="10"/>
      <c r="G28" s="16"/>
      <c r="H28" s="7"/>
      <c r="I28" s="6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3">
      <c r="F29" s="10"/>
      <c r="G29" s="16"/>
      <c r="H29" s="7"/>
      <c r="I29" s="6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3">
      <c r="F30" s="10"/>
      <c r="G30" s="16"/>
      <c r="H30" s="7"/>
      <c r="I30" s="6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3">
      <c r="F31" s="10"/>
      <c r="G31" s="16"/>
      <c r="H31" s="7"/>
      <c r="I31" s="6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3">
      <c r="F32" s="10"/>
      <c r="G32" s="16"/>
      <c r="H32" s="7"/>
      <c r="I32" s="6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6:19" x14ac:dyDescent="0.3">
      <c r="F33" s="10"/>
      <c r="G33" s="16"/>
      <c r="H33" s="7"/>
      <c r="I33" s="6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6:19" x14ac:dyDescent="0.3">
      <c r="F34" s="10"/>
      <c r="G34" s="16"/>
      <c r="H34" s="7"/>
      <c r="I34" s="6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6:19" x14ac:dyDescent="0.3">
      <c r="F35" s="7"/>
      <c r="G35" s="7"/>
      <c r="H35" s="7"/>
      <c r="I35" s="6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6:19" x14ac:dyDescent="0.3">
      <c r="F36" s="7"/>
      <c r="G36" s="7"/>
      <c r="H36" s="7"/>
      <c r="I36" s="6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6:19" x14ac:dyDescent="0.3">
      <c r="F37" s="7"/>
      <c r="G37" s="7"/>
      <c r="H37" s="7"/>
      <c r="I37" s="6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6:19" x14ac:dyDescent="0.3">
      <c r="F38" s="7"/>
      <c r="G38" s="7"/>
      <c r="H38" s="7"/>
      <c r="I38" s="6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6:19" x14ac:dyDescent="0.3">
      <c r="F39" s="7"/>
      <c r="G39" s="7"/>
      <c r="H39" s="7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6:19" x14ac:dyDescent="0.3">
      <c r="F40" s="7"/>
      <c r="G40" s="7"/>
      <c r="H40" s="7"/>
      <c r="I40" s="6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6:19" x14ac:dyDescent="0.3">
      <c r="F41" s="7"/>
      <c r="G41" s="7"/>
      <c r="H41" s="7"/>
      <c r="I41" s="6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6:19" x14ac:dyDescent="0.3">
      <c r="F42" s="7"/>
      <c r="G42" s="7"/>
      <c r="H42" s="7"/>
      <c r="I42" s="6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6:19" x14ac:dyDescent="0.3">
      <c r="F43" s="7"/>
      <c r="G43" s="7"/>
      <c r="H43" s="7"/>
      <c r="I43" s="6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6:19" x14ac:dyDescent="0.3">
      <c r="F44" s="7"/>
      <c r="G44" s="7"/>
      <c r="H44" s="7"/>
      <c r="I44" s="6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6:19" ht="15.75" x14ac:dyDescent="0.25">
      <c r="F45" s="7"/>
      <c r="G45" s="7"/>
      <c r="H45" s="7"/>
      <c r="I45" s="6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6:19" ht="15.75" x14ac:dyDescent="0.25">
      <c r="F46" s="7"/>
      <c r="G46" s="7"/>
      <c r="H46" s="7"/>
      <c r="I46" s="6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6:19" x14ac:dyDescent="0.3">
      <c r="F47" s="7"/>
      <c r="G47" s="7"/>
      <c r="H47" s="7"/>
      <c r="I47" s="6"/>
      <c r="J47" s="7"/>
      <c r="K47" s="7"/>
      <c r="L47" s="7"/>
      <c r="M47" s="7"/>
      <c r="N47" s="7"/>
      <c r="O47" s="7"/>
      <c r="P47" s="7"/>
      <c r="Q47" s="7"/>
      <c r="R47" s="7"/>
      <c r="S47" s="7"/>
    </row>
  </sheetData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AAF871-B70B-46BC-8D82-0B0AE7162E5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F7976CC-7BF3-4688-AF53-2E8399E82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D2C2C7-B72D-4017-8851-51AA28979B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Column 9 Payments &amp; cred</vt:lpstr>
      <vt:lpstr>'Column 9 Payments &amp; cred'!Print_Area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2016-04-11T14:58:13Z</dcterms:created>
  <dcterms:modified xsi:type="dcterms:W3CDTF">2016-04-17T20:21:38Z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