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6" yWindow="540" windowWidth="19416" windowHeight="7116" tabRatio="792"/>
  </bookViews>
  <sheets>
    <sheet name="A2_Schedule" sheetId="3" r:id="rId1"/>
    <sheet name="A6_Schedule" sheetId="7" r:id="rId2"/>
    <sheet name="A6.1_Schedule" sheetId="8" r:id="rId3"/>
    <sheet name="A9_Schedule" sheetId="13" r:id="rId4"/>
    <sheet name="A9.1_Schedule" sheetId="1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0">A2_Schedule!$A:$B,A2_Schedule!$3:$9</definedName>
    <definedName name="_xlnm.Print_Titles" localSheetId="2">A6.1_Schedule!$A:$B,A6.1_Schedule!$3:$8</definedName>
    <definedName name="_xlnm.Print_Titles" localSheetId="1">A6_Schedule!$A:$B,A6_Schedule!$3:$8</definedName>
    <definedName name="_xlnm.Print_Titles" localSheetId="4">A9.1_Schedule!$A:$B,A9.1_Schedule!$3:$8</definedName>
    <definedName name="_xlnm.Print_Titles" localSheetId="3">A9_Schedule!$A:$B,A9_Schedule!$3:$8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27" i="13" l="1"/>
  <c r="E27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54" i="7"/>
  <c r="F54" i="7"/>
  <c r="G52" i="7"/>
  <c r="F52" i="7"/>
  <c r="G51" i="7"/>
  <c r="F51" i="7"/>
  <c r="G50" i="7"/>
  <c r="F50" i="7"/>
  <c r="G49" i="7"/>
  <c r="F49" i="7"/>
  <c r="G48" i="7"/>
  <c r="F48" i="7"/>
  <c r="G47" i="7"/>
  <c r="F47" i="7"/>
  <c r="G46" i="7"/>
  <c r="F46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61" i="3"/>
  <c r="I61" i="3"/>
  <c r="F61" i="3"/>
  <c r="E61" i="3"/>
  <c r="J60" i="3"/>
  <c r="I60" i="3"/>
  <c r="F60" i="3"/>
  <c r="E60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1" i="3"/>
  <c r="I41" i="3"/>
  <c r="F41" i="3"/>
  <c r="E41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1" i="3"/>
  <c r="I31" i="3"/>
  <c r="F31" i="3"/>
  <c r="E31" i="3"/>
  <c r="J30" i="3"/>
  <c r="I30" i="3"/>
  <c r="F30" i="3"/>
  <c r="E30" i="3"/>
  <c r="J29" i="3"/>
  <c r="I29" i="3"/>
  <c r="F29" i="3"/>
  <c r="E29" i="3"/>
  <c r="J28" i="3"/>
  <c r="I28" i="3"/>
  <c r="F28" i="3"/>
  <c r="E28" i="3"/>
  <c r="J25" i="3"/>
  <c r="I25" i="3"/>
  <c r="F25" i="3"/>
  <c r="E25" i="3"/>
  <c r="J23" i="3"/>
  <c r="I23" i="3"/>
  <c r="F23" i="3"/>
  <c r="E23" i="3"/>
  <c r="J22" i="3"/>
  <c r="I22" i="3"/>
  <c r="F22" i="3"/>
  <c r="E22" i="3"/>
  <c r="J21" i="3"/>
  <c r="I21" i="3"/>
  <c r="F21" i="3"/>
  <c r="E21" i="3"/>
  <c r="J20" i="3"/>
  <c r="I20" i="3"/>
  <c r="F20" i="3"/>
  <c r="E20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<sst xmlns="http://schemas.openxmlformats.org/spreadsheetml/2006/main" count="607" uniqueCount="198">
  <si>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</si>
  <si>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</si>
  <si>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</si>
  <si>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</si>
  <si>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</si>
  <si>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</si>
  <si>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</si>
  <si>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</si>
  <si>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</si>
  <si>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</si>
  <si>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</si>
  <si>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</si>
  <si>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</si>
  <si>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</si>
  <si>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Nuclear Fuel Disposal Costs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</si>
  <si>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</si>
  <si>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</si>
  <si>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</si>
  <si>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</si>
  <si>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</si>
  <si>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</si>
  <si>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</si>
  <si>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</si>
  <si>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</si>
  <si>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</si>
  <si>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</si>
  <si>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</si>
  <si>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</si>
  <si>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</si>
  <si>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Incremental Personnel, Software, and Hardware Costs</t>
  </si>
  <si>
    <t>17</t>
  </si>
  <si>
    <t>Variable Power Plant O&amp;M Costs over 514,000 MWh Threshold (Per A6)</t>
  </si>
  <si>
    <t>18</t>
  </si>
  <si>
    <t>19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</si>
  <si>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</si>
  <si>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</si>
  <si>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</si>
  <si>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</si>
  <si>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</si>
  <si>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</si>
  <si>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</si>
  <si>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</si>
  <si>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</si>
  <si>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</si>
  <si>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</si>
  <si>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</si>
  <si>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</si>
  <si>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</si>
  <si>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</si>
  <si>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</si>
  <si>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</si>
  <si>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</si>
  <si>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/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</si>
  <si>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</si>
  <si>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</si>
  <si>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</si>
  <si>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t>FOR THE MONTH OF:  November 2014</t>
  </si>
  <si>
    <t>Current Month</t>
  </si>
  <si>
    <t>Year To Date</t>
  </si>
  <si>
    <t>Estimate</t>
  </si>
  <si>
    <t>$ Diff</t>
  </si>
  <si>
    <t>% Diff</t>
  </si>
  <si>
    <t>Fuel Costs &amp; Net Power Transactions</t>
  </si>
  <si>
    <r>
      <t>Fuel Cost of System Net Generation</t>
    </r>
    <r>
      <rPr>
        <vertAlign val="superscript"/>
        <sz val="8"/>
        <rFont val="Arial"/>
        <family val="2"/>
      </rPr>
      <t xml:space="preserve"> (5)</t>
    </r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</si>
  <si>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</si>
  <si>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</si>
  <si>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</si>
  <si>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</si>
  <si>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</si>
  <si>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</si>
  <si>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</si>
  <si>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</si>
  <si>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</si>
  <si>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</si>
  <si>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</si>
  <si>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</si>
  <si>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</si>
  <si>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</si>
  <si>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</si>
  <si>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</si>
  <si>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</si>
  <si>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</si>
  <si>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25 / Line 28)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</si>
  <si>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</si>
  <si>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</si>
  <si>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</si>
  <si>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</si>
  <si>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</si>
  <si>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Jurisdictional Fuel Revenues Applicable to Period</t>
  </si>
  <si>
    <t>Adjusted Total Fuel Costs &amp; Net Power Transactions (P.1, Line 22)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</si>
  <si>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</si>
  <si>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</si>
  <si>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</si>
  <si>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2-Ln 6)</t>
  </si>
  <si>
    <t>Interest Provision for the Month (Line 24)</t>
  </si>
  <si>
    <t>True-up &amp; Interest Provision Beg of Period-Over/(Under) Recovery</t>
  </si>
  <si>
    <t>Deferred True-up Beginning of Period - Over/(Under) Recovery</t>
  </si>
  <si>
    <t>Prior Period True-up (Collected)/Refunded This Period</t>
  </si>
  <si>
    <t>End of Period Net True-up Amount Over/(Under) Recovery (Lines 7 through 11)</t>
  </si>
  <si>
    <t>Interest Provision</t>
  </si>
  <si>
    <t>Beginning True-up Amount (Lns 9+10)</t>
  </si>
  <si>
    <t>Ending True-up Amount Before Interest (Lns 7+9+10+11)</t>
  </si>
  <si>
    <t xml:space="preserve">Total of Beginning &amp; Ending True-up Amount </t>
  </si>
  <si>
    <t>Average True-up Amount (50% of Line 17)</t>
  </si>
  <si>
    <t>Interest Rate - First Day Reporting Business Month</t>
  </si>
  <si>
    <t>Interest Rate - First Day Subsequent Business Month</t>
  </si>
  <si>
    <t>Total (Lines 19+20)</t>
  </si>
  <si>
    <t>Average Interest Rate (50% of Line 21)</t>
  </si>
  <si>
    <t>Monthly Average Interest Rate (Line 22/12)</t>
  </si>
  <si>
    <t>Interest Provision (Line 18 x Line 23)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</si>
  <si>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</si>
  <si>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((20,679,970 / 12) x 99.9280%) - See Order No. PSC-13-0665-FOF-EI.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</si>
  <si>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1.00169</t>
    </r>
  </si>
  <si>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>The Fuel Cost of System Net Generation reflected on Schedules A1 and A2 does not tie to the amount on Schedules A3 and A4 in the amount of $22,647 due to a correction of 187 barrels burned at Martin 8 being inadvertently entered as an inventory</t>
    </r>
  </si>
  <si>
    <t>adjustment rather than Net Generation in October 2014.</t>
  </si>
  <si>
    <t>NOTE: Amounts may not agree to the General Ledger due to rounding.</t>
  </si>
  <si>
    <t>                  FOR THE MONTH OF:  November 2014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</si>
  <si>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</si>
  <si>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</si>
  <si>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</si>
  <si>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</si>
  <si>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</si>
  <si>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</si>
  <si>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</si>
  <si>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</si>
  <si>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</si>
  <si>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</si>
  <si>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</si>
  <si>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</si>
  <si>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</si>
  <si>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</si>
  <si>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</si>
  <si>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</si>
  <si>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</si>
  <si>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</si>
  <si>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</si>
  <si>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</si>
  <si>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</si>
  <si>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</si>
  <si>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</si>
  <si>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</si>
  <si>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</si>
  <si>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Homestead, City Of OS</t>
  </si>
  <si>
    <t>J.P. Morgan Ventures Energy Corporation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</si>
  <si>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</si>
  <si>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</si>
  <si>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</si>
  <si>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</si>
  <si>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</si>
  <si>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</si>
  <si>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</si>
  <si>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</si>
  <si>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</si>
  <si>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Tennessee Valley Authority OS</t>
  </si>
  <si>
    <t>Duke Energy Florida, Inc. OS</t>
  </si>
  <si>
    <t>PJM Interconnection, L.L.C. OS</t>
  </si>
  <si>
    <t>Total OS/AF</t>
  </si>
  <si>
    <t>FCBBS</t>
  </si>
  <si>
    <t>Energy Authority, The FCBBS</t>
  </si>
  <si>
    <t>Homestead, City of FCBBS</t>
  </si>
  <si>
    <t>Orlando Utilities Commission FCBBS</t>
  </si>
  <si>
    <t>Reedy Creek Improvement District FCBBS</t>
  </si>
  <si>
    <t>Tampa Electric Company FCBBS</t>
  </si>
  <si>
    <t>Duke Energy Florida, Inc.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</si>
  <si>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</si>
  <si>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</si>
  <si>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</si>
  <si>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</si>
  <si>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</si>
  <si>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</si>
  <si>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</si>
  <si>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</si>
  <si>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</si>
  <si>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</si>
  <si>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</si>
  <si>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</si>
  <si>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</si>
  <si>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</si>
  <si>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</si>
  <si>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</si>
  <si>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</si>
  <si>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November 2014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</si>
  <si>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</si>
  <si>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</si>
  <si>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</si>
  <si>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</si>
  <si>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</si>
  <si>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</si>
  <si>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</si>
  <si>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</si>
  <si>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Transaction Cost (cents/KWH)</t>
  </si>
  <si>
    <t>Cost if Generated (cents/KWH)</t>
  </si>
  <si>
    <t>STAFF 000743</t>
  </si>
  <si>
    <t>FPL RC-16</t>
  </si>
  <si>
    <t>STAFF 000744</t>
  </si>
  <si>
    <t>STAFF 000745</t>
  </si>
  <si>
    <t>STAFF 000746</t>
  </si>
  <si>
    <t>STAFF 000747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</si>
</sst>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0.000000"/>
  </numFmts>
  <fonts count="39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92" fillId="0" borderId="0"/>
    <xf numFmtId="43" fontId="392" fillId="0" borderId="0" applyFont="0" applyFill="0" applyBorder="0" applyAlignment="0" applyProtection="0"/>
    <xf numFmtId="44" fontId="39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92" fillId="0" borderId="0" applyFont="0" applyFill="0" applyBorder="0" applyAlignment="0" applyProtection="0"/>
    <xf numFmtId="44" fontId="393" fillId="0" borderId="0" applyFont="0" applyFill="0" applyBorder="0" applyAlignment="0" applyProtection="0"/>
    <xf numFmtId="0" fontId="392" fillId="0" borderId="0"/>
    <xf numFmtId="0" fontId="392" fillId="0" borderId="0"/>
    <xf numFmtId="0" fontId="392" fillId="0" borderId="0"/>
    <xf numFmtId="174" fontId="392" fillId="0" borderId="0">
      <alignment horizontal="left" wrapText="1"/>
    </xf>
    <xf numFmtId="174" fontId="392" fillId="0" borderId="0">
      <alignment horizontal="left" wrapText="1"/>
    </xf>
    <xf numFmtId="174" fontId="392" fillId="0" borderId="0">
      <alignment horizontal="left" wrapText="1"/>
    </xf>
    <xf numFmtId="0" fontId="394" fillId="0" borderId="0"/>
  </cellStyleXfs>
  <cellXfs count="394">
    <xf numFmtId="0" fontId="0" fillId="0" borderId="0" xfId="0"/>
    <xf numFmtId="0" fontId="0" fillId="0" borderId="1" xfId="0" applyFill="1" applyBorder="1"/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>
      <alignment horizontal="right"/>
    </xf>
    <xf numFmtId="0" fontId="12" fillId="0" borderId="0" xfId="0" applyNumberFormat="1" applyFont="1" applyFill="1" applyAlignment="1">
      <alignment horizontal="right"/>
    </xf>
    <xf numFmtId="0" fontId="13" fillId="0" borderId="0" xfId="0" applyNumberFormat="1" applyFont="1" applyFill="1" applyAlignment="1">
      <alignment horizontal="right"/>
    </xf>
    <xf numFmtId="0" fontId="14" fillId="0" borderId="0" xfId="0" applyNumberFormat="1" applyFont="1" applyFill="1" applyAlignment="1">
      <alignment horizontal="right"/>
    </xf>
    <xf numFmtId="0" fontId="15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left" wrapText="1"/>
    </xf>
    <xf numFmtId="170" fontId="17" fillId="0" borderId="0" xfId="0" applyNumberFormat="1" applyFont="1" applyFill="1" applyAlignment="1">
      <alignment horizontal="right"/>
    </xf>
    <xf numFmtId="170" fontId="18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170" fontId="20" fillId="0" borderId="0" xfId="0" applyNumberFormat="1" applyFont="1" applyFill="1" applyAlignment="1">
      <alignment horizontal="right"/>
    </xf>
    <xf numFmtId="170" fontId="21" fillId="0" borderId="0" xfId="0" applyNumberFormat="1" applyFont="1" applyFill="1" applyAlignment="1">
      <alignment horizontal="right"/>
    </xf>
    <xf numFmtId="164" fontId="22" fillId="0" borderId="0" xfId="0" applyNumberFormat="1" applyFont="1" applyFill="1" applyAlignment="1">
      <alignment horizontal="right"/>
    </xf>
    <xf numFmtId="37" fontId="23" fillId="0" borderId="0" xfId="0" applyNumberFormat="1" applyFont="1" applyFill="1" applyAlignment="1">
      <alignment horizontal="right"/>
    </xf>
    <xf numFmtId="37" fontId="24" fillId="0" borderId="0" xfId="0" applyNumberFormat="1" applyFont="1" applyFill="1" applyAlignment="1">
      <alignment horizontal="right"/>
    </xf>
    <xf numFmtId="165" fontId="25" fillId="0" borderId="0" xfId="0" applyNumberFormat="1" applyFont="1" applyFill="1" applyAlignment="1">
      <alignment horizontal="right"/>
    </xf>
    <xf numFmtId="37" fontId="26" fillId="0" borderId="0" xfId="0" applyNumberFormat="1" applyFont="1" applyFill="1" applyAlignment="1">
      <alignment horizontal="right"/>
    </xf>
    <xf numFmtId="37" fontId="27" fillId="0" borderId="0" xfId="0" applyNumberFormat="1" applyFont="1" applyFill="1" applyAlignment="1">
      <alignment horizontal="right"/>
    </xf>
    <xf numFmtId="165" fontId="28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left" indent="1"/>
    </xf>
    <xf numFmtId="170" fontId="30" fillId="0" borderId="3" xfId="0" applyNumberFormat="1" applyFont="1" applyFill="1" applyBorder="1" applyAlignment="1">
      <alignment horizontal="right"/>
    </xf>
    <xf numFmtId="170" fontId="31" fillId="0" borderId="3" xfId="0" applyNumberFormat="1" applyFont="1" applyFill="1" applyBorder="1" applyAlignment="1">
      <alignment horizontal="right"/>
    </xf>
    <xf numFmtId="164" fontId="32" fillId="0" borderId="0" xfId="0" applyNumberFormat="1" applyFont="1" applyFill="1" applyAlignment="1">
      <alignment horizontal="right"/>
    </xf>
    <xf numFmtId="170" fontId="33" fillId="0" borderId="3" xfId="0" applyNumberFormat="1" applyFont="1" applyFill="1" applyBorder="1" applyAlignment="1">
      <alignment horizontal="right"/>
    </xf>
    <xf numFmtId="170" fontId="34" fillId="0" borderId="3" xfId="0" applyNumberFormat="1" applyFont="1" applyFill="1" applyBorder="1" applyAlignment="1">
      <alignment horizontal="right"/>
    </xf>
    <xf numFmtId="164" fontId="35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horizontal="center"/>
    </xf>
    <xf numFmtId="167" fontId="37" fillId="0" borderId="0" xfId="0" applyNumberFormat="1" applyFont="1" applyFill="1" applyAlignment="1">
      <alignment horizontal="right"/>
    </xf>
    <xf numFmtId="167" fontId="38" fillId="0" borderId="0" xfId="0" applyNumberFormat="1" applyFont="1" applyFill="1" applyAlignment="1">
      <alignment horizontal="right"/>
    </xf>
    <xf numFmtId="167" fontId="39" fillId="0" borderId="0" xfId="0" applyNumberFormat="1" applyFont="1" applyFill="1" applyAlignment="1">
      <alignment horizontal="right"/>
    </xf>
    <xf numFmtId="167" fontId="40" fillId="0" borderId="0" xfId="0" applyNumberFormat="1" applyFont="1" applyFill="1" applyAlignment="1">
      <alignment horizontal="right"/>
    </xf>
    <xf numFmtId="167" fontId="41" fillId="0" borderId="0" xfId="0" applyNumberFormat="1" applyFont="1" applyFill="1" applyAlignment="1">
      <alignment horizontal="right"/>
    </xf>
    <xf numFmtId="167" fontId="42" fillId="0" borderId="0" xfId="0" applyNumberFormat="1" applyFont="1" applyFill="1" applyAlignment="1">
      <alignment horizontal="right"/>
    </xf>
    <xf numFmtId="167" fontId="43" fillId="0" borderId="0" xfId="0" applyNumberFormat="1" applyFont="1" applyFill="1" applyAlignment="1">
      <alignment horizontal="right"/>
    </xf>
    <xf numFmtId="167" fontId="44" fillId="0" borderId="0" xfId="0" applyNumberFormat="1" applyFont="1" applyFill="1" applyAlignment="1">
      <alignment horizontal="right"/>
    </xf>
    <xf numFmtId="0" fontId="45" fillId="0" borderId="0" xfId="0" applyFont="1" applyFill="1" applyAlignment="1">
      <alignment horizontal="center"/>
    </xf>
    <xf numFmtId="0" fontId="46" fillId="0" borderId="0" xfId="0" applyNumberFormat="1" applyFont="1" applyFill="1" applyAlignment="1">
      <alignment horizontal="right"/>
    </xf>
    <xf numFmtId="0" fontId="47" fillId="0" borderId="0" xfId="0" applyNumberFormat="1" applyFont="1" applyFill="1" applyAlignment="1">
      <alignment horizontal="right"/>
    </xf>
    <xf numFmtId="0" fontId="48" fillId="0" borderId="0" xfId="0" applyNumberFormat="1" applyFont="1" applyFill="1" applyAlignment="1">
      <alignment horizontal="right"/>
    </xf>
    <xf numFmtId="0" fontId="49" fillId="0" borderId="0" xfId="0" applyNumberFormat="1" applyFont="1" applyFill="1" applyAlignment="1">
      <alignment horizontal="right"/>
    </xf>
    <xf numFmtId="0" fontId="50" fillId="0" borderId="0" xfId="0" applyNumberFormat="1" applyFont="1" applyFill="1" applyAlignment="1">
      <alignment horizontal="right"/>
    </xf>
    <xf numFmtId="0" fontId="51" fillId="0" borderId="0" xfId="0" applyNumberFormat="1" applyFont="1" applyFill="1" applyAlignment="1">
      <alignment horizontal="right"/>
    </xf>
    <xf numFmtId="166" fontId="52" fillId="0" borderId="0" xfId="0" applyNumberFormat="1" applyFont="1" applyFill="1" applyAlignment="1">
      <alignment horizontal="right"/>
    </xf>
    <xf numFmtId="166" fontId="53" fillId="0" borderId="0" xfId="0" applyNumberFormat="1" applyFont="1" applyFill="1" applyAlignment="1">
      <alignment horizontal="right"/>
    </xf>
    <xf numFmtId="166" fontId="54" fillId="0" borderId="0" xfId="0" applyNumberFormat="1" applyFont="1" applyFill="1" applyAlignment="1">
      <alignment horizontal="right"/>
    </xf>
    <xf numFmtId="166" fontId="55" fillId="0" borderId="0" xfId="0" applyNumberFormat="1" applyFont="1" applyFill="1" applyAlignment="1">
      <alignment horizontal="right"/>
    </xf>
    <xf numFmtId="166" fontId="56" fillId="0" borderId="0" xfId="0" applyNumberFormat="1" applyFont="1" applyFill="1" applyAlignment="1">
      <alignment horizontal="right"/>
    </xf>
    <xf numFmtId="166" fontId="57" fillId="0" borderId="0" xfId="0" applyNumberFormat="1" applyFont="1" applyFill="1" applyAlignment="1">
      <alignment horizontal="right"/>
    </xf>
    <xf numFmtId="0" fontId="58" fillId="0" borderId="0" xfId="0" applyFont="1" applyFill="1" applyAlignment="1">
      <alignment horizontal="left" indent="1"/>
    </xf>
    <xf numFmtId="170" fontId="59" fillId="0" borderId="6" xfId="0" applyNumberFormat="1" applyFont="1" applyFill="1" applyBorder="1" applyAlignment="1">
      <alignment horizontal="right"/>
    </xf>
    <xf numFmtId="170" fontId="60" fillId="0" borderId="6" xfId="0" applyNumberFormat="1" applyFont="1" applyFill="1" applyBorder="1" applyAlignment="1">
      <alignment horizontal="right"/>
    </xf>
    <xf numFmtId="164" fontId="61" fillId="0" borderId="0" xfId="0" applyNumberFormat="1" applyFont="1" applyFill="1" applyAlignment="1">
      <alignment horizontal="right"/>
    </xf>
    <xf numFmtId="170" fontId="62" fillId="0" borderId="6" xfId="0" applyNumberFormat="1" applyFont="1" applyFill="1" applyBorder="1" applyAlignment="1">
      <alignment horizontal="right"/>
    </xf>
    <xf numFmtId="170" fontId="63" fillId="0" borderId="6" xfId="0" applyNumberFormat="1" applyFont="1" applyFill="1" applyBorder="1" applyAlignment="1">
      <alignment horizontal="right"/>
    </xf>
    <xf numFmtId="164" fontId="64" fillId="0" borderId="0" xfId="0" applyNumberFormat="1" applyFont="1" applyFill="1" applyAlignment="1">
      <alignment horizontal="right"/>
    </xf>
    <xf numFmtId="0" fontId="65" fillId="0" borderId="0" xfId="0" applyFont="1" applyFill="1" applyAlignment="1">
      <alignment horizontal="center"/>
    </xf>
    <xf numFmtId="0" fontId="66" fillId="0" borderId="0" xfId="0" applyNumberFormat="1" applyFont="1" applyFill="1" applyAlignment="1">
      <alignment horizontal="right"/>
    </xf>
    <xf numFmtId="0" fontId="67" fillId="0" borderId="0" xfId="0" applyNumberFormat="1" applyFont="1" applyFill="1" applyAlignment="1">
      <alignment horizontal="right"/>
    </xf>
    <xf numFmtId="0" fontId="68" fillId="0" borderId="0" xfId="0" applyNumberFormat="1" applyFont="1" applyFill="1" applyAlignment="1">
      <alignment horizontal="right"/>
    </xf>
    <xf numFmtId="0" fontId="69" fillId="0" borderId="0" xfId="0" applyNumberFormat="1" applyFont="1" applyFill="1" applyAlignment="1">
      <alignment horizontal="right"/>
    </xf>
    <xf numFmtId="0" fontId="70" fillId="0" borderId="0" xfId="0" applyNumberFormat="1" applyFont="1" applyFill="1" applyAlignment="1">
      <alignment horizontal="right"/>
    </xf>
    <xf numFmtId="0" fontId="71" fillId="0" borderId="0" xfId="0" applyNumberFormat="1" applyFont="1" applyFill="1" applyAlignment="1">
      <alignment horizontal="right"/>
    </xf>
    <xf numFmtId="37" fontId="72" fillId="0" borderId="3" xfId="0" applyNumberFormat="1" applyFont="1" applyFill="1" applyBorder="1" applyAlignment="1">
      <alignment horizontal="right"/>
    </xf>
    <xf numFmtId="37" fontId="73" fillId="0" borderId="3" xfId="0" applyNumberFormat="1" applyFont="1" applyFill="1" applyBorder="1" applyAlignment="1">
      <alignment horizontal="right"/>
    </xf>
    <xf numFmtId="164" fontId="74" fillId="0" borderId="0" xfId="0" applyNumberFormat="1" applyFont="1" applyFill="1" applyAlignment="1">
      <alignment horizontal="right"/>
    </xf>
    <xf numFmtId="37" fontId="75" fillId="0" borderId="3" xfId="0" applyNumberFormat="1" applyFont="1" applyFill="1" applyBorder="1" applyAlignment="1">
      <alignment horizontal="right"/>
    </xf>
    <xf numFmtId="37" fontId="76" fillId="0" borderId="3" xfId="0" applyNumberFormat="1" applyFont="1" applyFill="1" applyBorder="1" applyAlignment="1">
      <alignment horizontal="right"/>
    </xf>
    <xf numFmtId="164" fontId="77" fillId="0" borderId="0" xfId="0" applyNumberFormat="1" applyFont="1" applyFill="1" applyAlignment="1">
      <alignment horizontal="right"/>
    </xf>
    <xf numFmtId="0" fontId="78" fillId="0" borderId="0" xfId="0" applyFont="1" applyFill="1" applyAlignment="1">
      <alignment horizontal="left" indent="1"/>
    </xf>
    <xf numFmtId="37" fontId="79" fillId="0" borderId="6" xfId="0" applyNumberFormat="1" applyFont="1" applyFill="1" applyBorder="1" applyAlignment="1">
      <alignment horizontal="right"/>
    </xf>
    <xf numFmtId="37" fontId="80" fillId="0" borderId="6" xfId="0" applyNumberFormat="1" applyFont="1" applyFill="1" applyBorder="1" applyAlignment="1">
      <alignment horizontal="right"/>
    </xf>
    <xf numFmtId="164" fontId="81" fillId="0" borderId="0" xfId="0" applyNumberFormat="1" applyFont="1" applyFill="1" applyAlignment="1">
      <alignment horizontal="right"/>
    </xf>
    <xf numFmtId="37" fontId="82" fillId="0" borderId="6" xfId="0" applyNumberFormat="1" applyFont="1" applyFill="1" applyBorder="1" applyAlignment="1">
      <alignment horizontal="right"/>
    </xf>
    <xf numFmtId="37" fontId="83" fillId="0" borderId="6" xfId="0" applyNumberFormat="1" applyFont="1" applyFill="1" applyBorder="1" applyAlignment="1">
      <alignment horizontal="right"/>
    </xf>
    <xf numFmtId="164" fontId="84" fillId="0" borderId="0" xfId="0" applyNumberFormat="1" applyFont="1" applyFill="1" applyAlignment="1">
      <alignment horizontal="right"/>
    </xf>
    <xf numFmtId="171" fontId="85" fillId="0" borderId="5" xfId="0" applyNumberFormat="1" applyFont="1" applyFill="1" applyBorder="1" applyAlignment="1">
      <alignment horizontal="right"/>
    </xf>
    <xf numFmtId="171" fontId="86" fillId="0" borderId="5" xfId="0" applyNumberFormat="1" applyFont="1" applyFill="1" applyBorder="1" applyAlignment="1">
      <alignment horizontal="right"/>
    </xf>
    <xf numFmtId="164" fontId="87" fillId="0" borderId="0" xfId="0" applyNumberFormat="1" applyFont="1" applyFill="1" applyAlignment="1">
      <alignment horizontal="right"/>
    </xf>
    <xf numFmtId="166" fontId="88" fillId="0" borderId="5" xfId="0" applyNumberFormat="1" applyFont="1" applyFill="1" applyBorder="1" applyAlignment="1">
      <alignment horizontal="right"/>
    </xf>
    <xf numFmtId="166" fontId="89" fillId="0" borderId="5" xfId="0" applyNumberFormat="1" applyFont="1" applyFill="1" applyBorder="1" applyAlignment="1">
      <alignment horizontal="right"/>
    </xf>
    <xf numFmtId="166" fontId="90" fillId="0" borderId="0" xfId="0" applyNumberFormat="1" applyFont="1" applyFill="1" applyAlignment="1">
      <alignment horizontal="right"/>
    </xf>
    <xf numFmtId="0" fontId="91" fillId="0" borderId="0" xfId="0" applyFont="1" applyFill="1" applyAlignment="1">
      <alignment horizontal="center"/>
    </xf>
    <xf numFmtId="0" fontId="92" fillId="0" borderId="0" xfId="0" applyNumberFormat="1" applyFont="1" applyFill="1" applyAlignment="1">
      <alignment horizontal="right"/>
    </xf>
    <xf numFmtId="0" fontId="93" fillId="0" borderId="0" xfId="0" applyNumberFormat="1" applyFont="1" applyFill="1" applyAlignment="1">
      <alignment horizontal="right"/>
    </xf>
    <xf numFmtId="0" fontId="94" fillId="0" borderId="0" xfId="0" applyNumberFormat="1" applyFont="1" applyFill="1" applyAlignment="1">
      <alignment horizontal="right"/>
    </xf>
    <xf numFmtId="0" fontId="95" fillId="0" borderId="0" xfId="0" applyNumberFormat="1" applyFont="1" applyFill="1" applyAlignment="1">
      <alignment horizontal="right"/>
    </xf>
    <xf numFmtId="0" fontId="96" fillId="0" borderId="0" xfId="0" applyNumberFormat="1" applyFont="1" applyFill="1" applyAlignment="1">
      <alignment horizontal="right"/>
    </xf>
    <xf numFmtId="0" fontId="97" fillId="0" borderId="0" xfId="0" applyNumberFormat="1" applyFont="1" applyFill="1" applyAlignment="1">
      <alignment horizontal="right"/>
    </xf>
    <xf numFmtId="0" fontId="98" fillId="0" borderId="0" xfId="0" applyFont="1" applyFill="1" applyAlignment="1">
      <alignment horizontal="center"/>
    </xf>
    <xf numFmtId="0" fontId="99" fillId="0" borderId="0" xfId="0" applyNumberFormat="1" applyFont="1" applyFill="1" applyAlignment="1">
      <alignment horizontal="right"/>
    </xf>
    <xf numFmtId="0" fontId="100" fillId="0" borderId="0" xfId="0" applyNumberFormat="1" applyFont="1" applyFill="1" applyAlignment="1">
      <alignment horizontal="right"/>
    </xf>
    <xf numFmtId="0" fontId="101" fillId="0" borderId="0" xfId="0" applyNumberFormat="1" applyFont="1" applyFill="1" applyAlignment="1">
      <alignment horizontal="right"/>
    </xf>
    <xf numFmtId="0" fontId="102" fillId="0" borderId="0" xfId="0" applyNumberFormat="1" applyFont="1" applyFill="1" applyAlignment="1">
      <alignment horizontal="right"/>
    </xf>
    <xf numFmtId="0" fontId="103" fillId="0" borderId="0" xfId="0" applyNumberFormat="1" applyFont="1" applyFill="1" applyAlignment="1">
      <alignment horizontal="right"/>
    </xf>
    <xf numFmtId="0" fontId="104" fillId="0" borderId="0" xfId="0" applyNumberFormat="1" applyFont="1" applyFill="1" applyAlignment="1">
      <alignment horizontal="right"/>
    </xf>
    <xf numFmtId="0" fontId="105" fillId="0" borderId="0" xfId="0" applyFont="1" applyFill="1" applyAlignment="1">
      <alignment horizontal="left" indent="1"/>
    </xf>
    <xf numFmtId="170" fontId="106" fillId="0" borderId="6" xfId="0" applyNumberFormat="1" applyFont="1" applyFill="1" applyBorder="1" applyAlignment="1">
      <alignment horizontal="right"/>
    </xf>
    <xf numFmtId="170" fontId="107" fillId="0" borderId="6" xfId="0" applyNumberFormat="1" applyFont="1" applyFill="1" applyBorder="1" applyAlignment="1">
      <alignment horizontal="right"/>
    </xf>
    <xf numFmtId="165" fontId="108" fillId="0" borderId="0" xfId="0" applyNumberFormat="1" applyFont="1" applyFill="1" applyAlignment="1">
      <alignment horizontal="right"/>
    </xf>
    <xf numFmtId="170" fontId="109" fillId="0" borderId="6" xfId="0" applyNumberFormat="1" applyFont="1" applyFill="1" applyBorder="1" applyAlignment="1">
      <alignment horizontal="right"/>
    </xf>
    <xf numFmtId="170" fontId="110" fillId="0" borderId="6" xfId="0" applyNumberFormat="1" applyFont="1" applyFill="1" applyBorder="1" applyAlignment="1">
      <alignment horizontal="right"/>
    </xf>
    <xf numFmtId="165" fontId="111" fillId="0" borderId="0" xfId="0" applyNumberFormat="1" applyFont="1" applyFill="1" applyAlignment="1">
      <alignment horizontal="right"/>
    </xf>
    <xf numFmtId="170" fontId="112" fillId="0" borderId="0" xfId="0" applyNumberFormat="1" applyFont="1" applyFill="1" applyAlignment="1">
      <alignment horizontal="right"/>
    </xf>
    <xf numFmtId="170" fontId="113" fillId="0" borderId="0" xfId="0" applyNumberFormat="1" applyFont="1" applyFill="1" applyAlignment="1">
      <alignment horizontal="right"/>
    </xf>
    <xf numFmtId="165" fontId="114" fillId="0" borderId="0" xfId="0" applyNumberFormat="1" applyFont="1" applyFill="1" applyAlignment="1">
      <alignment horizontal="right"/>
    </xf>
    <xf numFmtId="170" fontId="115" fillId="0" borderId="0" xfId="0" applyNumberFormat="1" applyFont="1" applyFill="1" applyAlignment="1">
      <alignment horizontal="right"/>
    </xf>
    <xf numFmtId="170" fontId="116" fillId="0" borderId="0" xfId="0" applyNumberFormat="1" applyFont="1" applyFill="1" applyAlignment="1">
      <alignment horizontal="right"/>
    </xf>
    <xf numFmtId="165" fontId="117" fillId="0" borderId="0" xfId="0" applyNumberFormat="1" applyFont="1" applyFill="1" applyAlignment="1">
      <alignment horizontal="right"/>
    </xf>
    <xf numFmtId="171" fontId="118" fillId="0" borderId="0" xfId="0" applyNumberFormat="1" applyFont="1" applyFill="1" applyAlignment="1">
      <alignment horizontal="right"/>
    </xf>
    <xf numFmtId="171" fontId="119" fillId="0" borderId="0" xfId="0" applyNumberFormat="1" applyFont="1" applyFill="1" applyAlignment="1">
      <alignment horizontal="right"/>
    </xf>
    <xf numFmtId="166" fontId="120" fillId="0" borderId="0" xfId="0" applyNumberFormat="1" applyFont="1" applyFill="1" applyAlignment="1">
      <alignment horizontal="right"/>
    </xf>
    <xf numFmtId="166" fontId="121" fillId="0" borderId="0" xfId="0" applyNumberFormat="1" applyFont="1" applyFill="1" applyAlignment="1">
      <alignment horizontal="right"/>
    </xf>
    <xf numFmtId="166" fontId="122" fillId="0" borderId="0" xfId="0" applyNumberFormat="1" applyFont="1" applyFill="1" applyAlignment="1">
      <alignment horizontal="right"/>
    </xf>
    <xf numFmtId="166" fontId="123" fillId="0" borderId="0" xfId="0" applyNumberFormat="1" applyFont="1" applyFill="1" applyAlignment="1">
      <alignment horizontal="right"/>
    </xf>
    <xf numFmtId="170" fontId="124" fillId="0" borderId="6" xfId="0" applyNumberFormat="1" applyFont="1" applyFill="1" applyBorder="1" applyAlignment="1">
      <alignment horizontal="right"/>
    </xf>
    <xf numFmtId="170" fontId="125" fillId="0" borderId="6" xfId="0" applyNumberFormat="1" applyFont="1" applyFill="1" applyBorder="1" applyAlignment="1">
      <alignment horizontal="right"/>
    </xf>
    <xf numFmtId="165" fontId="126" fillId="0" borderId="0" xfId="0" applyNumberFormat="1" applyFont="1" applyFill="1" applyAlignment="1">
      <alignment horizontal="right"/>
    </xf>
    <xf numFmtId="170" fontId="127" fillId="0" borderId="6" xfId="0" applyNumberFormat="1" applyFont="1" applyFill="1" applyBorder="1" applyAlignment="1">
      <alignment horizontal="right"/>
    </xf>
    <xf numFmtId="170" fontId="128" fillId="0" borderId="6" xfId="0" applyNumberFormat="1" applyFont="1" applyFill="1" applyBorder="1" applyAlignment="1">
      <alignment horizontal="right"/>
    </xf>
    <xf numFmtId="165" fontId="129" fillId="0" borderId="0" xfId="0" applyNumberFormat="1" applyFont="1" applyFill="1" applyAlignment="1">
      <alignment horizontal="right"/>
    </xf>
    <xf numFmtId="170" fontId="130" fillId="0" borderId="0" xfId="0" applyNumberFormat="1" applyFont="1" applyFill="1" applyAlignment="1">
      <alignment horizontal="right"/>
    </xf>
    <xf numFmtId="170" fontId="131" fillId="0" borderId="0" xfId="0" applyNumberFormat="1" applyFont="1" applyFill="1" applyAlignment="1">
      <alignment horizontal="right"/>
    </xf>
    <xf numFmtId="165" fontId="132" fillId="0" borderId="0" xfId="0" applyNumberFormat="1" applyFont="1" applyFill="1" applyAlignment="1">
      <alignment horizontal="right"/>
    </xf>
    <xf numFmtId="170" fontId="133" fillId="0" borderId="0" xfId="0" applyNumberFormat="1" applyFont="1" applyFill="1" applyAlignment="1">
      <alignment horizontal="right"/>
    </xf>
    <xf numFmtId="170" fontId="134" fillId="0" borderId="0" xfId="0" applyNumberFormat="1" applyFont="1" applyFill="1" applyAlignment="1">
      <alignment horizontal="right"/>
    </xf>
    <xf numFmtId="165" fontId="135" fillId="0" borderId="0" xfId="0" applyNumberFormat="1" applyFont="1" applyFill="1" applyAlignment="1">
      <alignment horizontal="right"/>
    </xf>
    <xf numFmtId="37" fontId="136" fillId="0" borderId="0" xfId="0" applyNumberFormat="1" applyFont="1" applyFill="1" applyAlignment="1">
      <alignment horizontal="right"/>
    </xf>
    <xf numFmtId="37" fontId="137" fillId="0" borderId="0" xfId="0" applyNumberFormat="1" applyFont="1" applyFill="1" applyAlignment="1">
      <alignment horizontal="right"/>
    </xf>
    <xf numFmtId="164" fontId="138" fillId="0" borderId="0" xfId="0" applyNumberFormat="1" applyFont="1" applyFill="1" applyAlignment="1">
      <alignment horizontal="right"/>
    </xf>
    <xf numFmtId="37" fontId="139" fillId="0" borderId="0" xfId="0" applyNumberFormat="1" applyFont="1" applyFill="1" applyAlignment="1">
      <alignment horizontal="right"/>
    </xf>
    <xf numFmtId="37" fontId="140" fillId="0" borderId="0" xfId="0" applyNumberFormat="1" applyFont="1" applyFill="1" applyAlignment="1">
      <alignment horizontal="right"/>
    </xf>
    <xf numFmtId="164" fontId="141" fillId="0" borderId="0" xfId="0" applyNumberFormat="1" applyFont="1" applyFill="1" applyAlignment="1">
      <alignment horizontal="right"/>
    </xf>
    <xf numFmtId="37" fontId="142" fillId="0" borderId="0" xfId="0" applyNumberFormat="1" applyFont="1" applyFill="1" applyAlignment="1">
      <alignment horizontal="right"/>
    </xf>
    <xf numFmtId="37" fontId="143" fillId="0" borderId="0" xfId="0" applyNumberFormat="1" applyFont="1" applyFill="1" applyAlignment="1">
      <alignment horizontal="right"/>
    </xf>
    <xf numFmtId="164" fontId="144" fillId="0" borderId="0" xfId="0" applyNumberFormat="1" applyFont="1" applyFill="1" applyAlignment="1">
      <alignment horizontal="right"/>
    </xf>
    <xf numFmtId="37" fontId="145" fillId="0" borderId="0" xfId="0" applyNumberFormat="1" applyFont="1" applyFill="1" applyAlignment="1">
      <alignment horizontal="right"/>
    </xf>
    <xf numFmtId="37" fontId="146" fillId="0" borderId="0" xfId="0" applyNumberFormat="1" applyFont="1" applyFill="1" applyAlignment="1">
      <alignment horizontal="right"/>
    </xf>
    <xf numFmtId="164" fontId="147" fillId="0" borderId="0" xfId="0" applyNumberFormat="1" applyFont="1" applyFill="1" applyAlignment="1">
      <alignment horizontal="right"/>
    </xf>
    <xf numFmtId="0" fontId="148" fillId="0" borderId="0" xfId="0" applyFont="1" applyFill="1" applyAlignment="1">
      <alignment horizontal="left" indent="1"/>
    </xf>
    <xf numFmtId="170" fontId="149" fillId="0" borderId="6" xfId="0" applyNumberFormat="1" applyFont="1" applyFill="1" applyBorder="1" applyAlignment="1">
      <alignment horizontal="right"/>
    </xf>
    <xf numFmtId="170" fontId="150" fillId="0" borderId="6" xfId="0" applyNumberFormat="1" applyFont="1" applyFill="1" applyBorder="1" applyAlignment="1">
      <alignment horizontal="right"/>
    </xf>
    <xf numFmtId="165" fontId="151" fillId="0" borderId="0" xfId="0" applyNumberFormat="1" applyFont="1" applyFill="1" applyAlignment="1">
      <alignment horizontal="right"/>
    </xf>
    <xf numFmtId="170" fontId="152" fillId="0" borderId="6" xfId="0" applyNumberFormat="1" applyFont="1" applyFill="1" applyBorder="1" applyAlignment="1">
      <alignment horizontal="right"/>
    </xf>
    <xf numFmtId="170" fontId="153" fillId="0" borderId="6" xfId="0" applyNumberFormat="1" applyFont="1" applyFill="1" applyBorder="1" applyAlignment="1">
      <alignment horizontal="right"/>
    </xf>
    <xf numFmtId="165" fontId="154" fillId="0" borderId="0" xfId="0" applyNumberFormat="1" applyFont="1" applyFill="1" applyAlignment="1">
      <alignment horizontal="right"/>
    </xf>
    <xf numFmtId="0" fontId="155" fillId="0" borderId="0" xfId="0" applyFont="1" applyFill="1" applyAlignment="1">
      <alignment horizontal="center"/>
    </xf>
    <xf numFmtId="0" fontId="156" fillId="0" borderId="0" xfId="0" applyNumberFormat="1" applyFont="1" applyFill="1" applyAlignment="1">
      <alignment horizontal="right"/>
    </xf>
    <xf numFmtId="0" fontId="157" fillId="0" borderId="0" xfId="0" applyNumberFormat="1" applyFont="1" applyFill="1" applyAlignment="1">
      <alignment horizontal="right"/>
    </xf>
    <xf numFmtId="0" fontId="158" fillId="0" borderId="0" xfId="0" applyNumberFormat="1" applyFont="1" applyFill="1" applyAlignment="1">
      <alignment horizontal="right"/>
    </xf>
    <xf numFmtId="0" fontId="159" fillId="0" borderId="0" xfId="0" applyNumberFormat="1" applyFont="1" applyFill="1" applyAlignment="1">
      <alignment horizontal="right"/>
    </xf>
    <xf numFmtId="0" fontId="160" fillId="0" borderId="0" xfId="0" applyNumberFormat="1" applyFont="1" applyFill="1" applyAlignment="1">
      <alignment horizontal="right"/>
    </xf>
    <xf numFmtId="0" fontId="161" fillId="0" borderId="0" xfId="0" applyNumberFormat="1" applyFont="1" applyFill="1" applyAlignment="1">
      <alignment horizontal="right"/>
    </xf>
    <xf numFmtId="170" fontId="162" fillId="0" borderId="0" xfId="0" applyNumberFormat="1" applyFont="1" applyFill="1" applyAlignment="1">
      <alignment horizontal="right"/>
    </xf>
    <xf numFmtId="166" fontId="163" fillId="0" borderId="0" xfId="0" applyNumberFormat="1" applyFont="1" applyFill="1" applyAlignment="1">
      <alignment horizontal="right"/>
    </xf>
    <xf numFmtId="166" fontId="164" fillId="0" borderId="0" xfId="0" applyNumberFormat="1" applyFont="1" applyFill="1" applyAlignment="1">
      <alignment horizontal="right"/>
    </xf>
    <xf numFmtId="166" fontId="165" fillId="0" borderId="0" xfId="0" applyNumberFormat="1" applyFont="1" applyFill="1" applyAlignment="1">
      <alignment horizontal="right"/>
    </xf>
    <xf numFmtId="166" fontId="166" fillId="0" borderId="0" xfId="0" applyNumberFormat="1" applyFont="1" applyFill="1" applyAlignment="1">
      <alignment horizontal="right"/>
    </xf>
    <xf numFmtId="166" fontId="167" fillId="0" borderId="0" xfId="0" applyNumberFormat="1" applyFont="1" applyFill="1" applyAlignment="1">
      <alignment horizontal="right"/>
    </xf>
    <xf numFmtId="170" fontId="168" fillId="0" borderId="0" xfId="0" applyNumberFormat="1" applyFont="1" applyFill="1" applyAlignment="1">
      <alignment horizontal="right"/>
    </xf>
    <xf numFmtId="166" fontId="169" fillId="0" borderId="0" xfId="0" applyNumberFormat="1" applyFont="1" applyFill="1" applyAlignment="1">
      <alignment horizontal="right"/>
    </xf>
    <xf numFmtId="166" fontId="170" fillId="0" borderId="0" xfId="0" applyNumberFormat="1" applyFont="1" applyFill="1" applyAlignment="1">
      <alignment horizontal="right"/>
    </xf>
    <xf numFmtId="166" fontId="171" fillId="0" borderId="0" xfId="0" applyNumberFormat="1" applyFont="1" applyFill="1" applyAlignment="1">
      <alignment horizontal="right"/>
    </xf>
    <xf numFmtId="166" fontId="172" fillId="0" borderId="0" xfId="0" applyNumberFormat="1" applyFont="1" applyFill="1" applyAlignment="1">
      <alignment horizontal="right"/>
    </xf>
    <xf numFmtId="166" fontId="173" fillId="0" borderId="0" xfId="0" applyNumberFormat="1" applyFont="1" applyFill="1" applyAlignment="1">
      <alignment horizontal="right"/>
    </xf>
    <xf numFmtId="170" fontId="174" fillId="0" borderId="0" xfId="0" applyNumberFormat="1" applyFont="1" applyFill="1" applyAlignment="1">
      <alignment horizontal="right"/>
    </xf>
    <xf numFmtId="166" fontId="175" fillId="0" borderId="0" xfId="0" applyNumberFormat="1" applyFont="1" applyFill="1" applyAlignment="1">
      <alignment horizontal="right"/>
    </xf>
    <xf numFmtId="166" fontId="176" fillId="0" borderId="0" xfId="0" applyNumberFormat="1" applyFont="1" applyFill="1" applyAlignment="1">
      <alignment horizontal="right"/>
    </xf>
    <xf numFmtId="166" fontId="177" fillId="0" borderId="0" xfId="0" applyNumberFormat="1" applyFont="1" applyFill="1" applyAlignment="1">
      <alignment horizontal="right"/>
    </xf>
    <xf numFmtId="166" fontId="178" fillId="0" borderId="0" xfId="0" applyNumberFormat="1" applyFont="1" applyFill="1" applyAlignment="1">
      <alignment horizontal="right"/>
    </xf>
    <xf numFmtId="166" fontId="179" fillId="0" borderId="0" xfId="0" applyNumberFormat="1" applyFont="1" applyFill="1" applyAlignment="1">
      <alignment horizontal="right"/>
    </xf>
    <xf numFmtId="170" fontId="180" fillId="0" borderId="0" xfId="0" applyNumberFormat="1" applyFont="1" applyFill="1" applyAlignment="1">
      <alignment horizontal="right"/>
    </xf>
    <xf numFmtId="166" fontId="181" fillId="0" borderId="0" xfId="0" applyNumberFormat="1" applyFont="1" applyFill="1" applyAlignment="1">
      <alignment horizontal="right"/>
    </xf>
    <xf numFmtId="166" fontId="182" fillId="0" borderId="0" xfId="0" applyNumberFormat="1" applyFont="1" applyFill="1" applyAlignment="1">
      <alignment horizontal="right"/>
    </xf>
    <xf numFmtId="166" fontId="183" fillId="0" borderId="0" xfId="0" applyNumberFormat="1" applyFont="1" applyFill="1" applyAlignment="1">
      <alignment horizontal="right"/>
    </xf>
    <xf numFmtId="166" fontId="184" fillId="0" borderId="0" xfId="0" applyNumberFormat="1" applyFont="1" applyFill="1" applyAlignment="1">
      <alignment horizontal="right"/>
    </xf>
    <xf numFmtId="166" fontId="185" fillId="0" borderId="0" xfId="0" applyNumberFormat="1" applyFont="1" applyFill="1" applyAlignment="1">
      <alignment horizontal="right"/>
    </xf>
    <xf numFmtId="171" fontId="186" fillId="0" borderId="0" xfId="0" applyNumberFormat="1" applyFont="1" applyFill="1" applyAlignment="1">
      <alignment horizontal="right"/>
    </xf>
    <xf numFmtId="166" fontId="187" fillId="0" borderId="0" xfId="0" applyNumberFormat="1" applyFont="1" applyFill="1" applyAlignment="1">
      <alignment horizontal="right"/>
    </xf>
    <xf numFmtId="166" fontId="188" fillId="0" borderId="0" xfId="0" applyNumberFormat="1" applyFont="1" applyFill="1" applyAlignment="1">
      <alignment horizontal="right"/>
    </xf>
    <xf numFmtId="166" fontId="189" fillId="0" borderId="0" xfId="0" applyNumberFormat="1" applyFont="1" applyFill="1" applyAlignment="1">
      <alignment horizontal="right"/>
    </xf>
    <xf numFmtId="166" fontId="190" fillId="0" borderId="0" xfId="0" applyNumberFormat="1" applyFont="1" applyFill="1" applyAlignment="1">
      <alignment horizontal="right"/>
    </xf>
    <xf numFmtId="166" fontId="191" fillId="0" borderId="0" xfId="0" applyNumberFormat="1" applyFont="1" applyFill="1" applyAlignment="1">
      <alignment horizontal="right"/>
    </xf>
    <xf numFmtId="171" fontId="192" fillId="0" borderId="0" xfId="0" applyNumberFormat="1" applyFont="1" applyFill="1" applyAlignment="1">
      <alignment horizontal="right"/>
    </xf>
    <xf numFmtId="166" fontId="193" fillId="0" borderId="0" xfId="0" applyNumberFormat="1" applyFont="1" applyFill="1" applyAlignment="1">
      <alignment horizontal="right"/>
    </xf>
    <xf numFmtId="166" fontId="194" fillId="0" borderId="0" xfId="0" applyNumberFormat="1" applyFont="1" applyFill="1" applyAlignment="1">
      <alignment horizontal="right"/>
    </xf>
    <xf numFmtId="166" fontId="195" fillId="0" borderId="0" xfId="0" applyNumberFormat="1" applyFont="1" applyFill="1" applyAlignment="1">
      <alignment horizontal="right"/>
    </xf>
    <xf numFmtId="166" fontId="196" fillId="0" borderId="0" xfId="0" applyNumberFormat="1" applyFont="1" applyFill="1" applyAlignment="1">
      <alignment horizontal="right"/>
    </xf>
    <xf numFmtId="166" fontId="197" fillId="0" borderId="0" xfId="0" applyNumberFormat="1" applyFont="1" applyFill="1" applyAlignment="1">
      <alignment horizontal="right"/>
    </xf>
    <xf numFmtId="171" fontId="198" fillId="0" borderId="0" xfId="0" applyNumberFormat="1" applyFont="1" applyFill="1" applyAlignment="1">
      <alignment horizontal="right"/>
    </xf>
    <xf numFmtId="166" fontId="199" fillId="0" borderId="0" xfId="0" applyNumberFormat="1" applyFont="1" applyFill="1" applyAlignment="1">
      <alignment horizontal="right"/>
    </xf>
    <xf numFmtId="166" fontId="200" fillId="0" borderId="0" xfId="0" applyNumberFormat="1" applyFont="1" applyFill="1" applyAlignment="1">
      <alignment horizontal="right"/>
    </xf>
    <xf numFmtId="166" fontId="201" fillId="0" borderId="0" xfId="0" applyNumberFormat="1" applyFont="1" applyFill="1" applyAlignment="1">
      <alignment horizontal="right"/>
    </xf>
    <xf numFmtId="166" fontId="202" fillId="0" borderId="0" xfId="0" applyNumberFormat="1" applyFont="1" applyFill="1" applyAlignment="1">
      <alignment horizontal="right"/>
    </xf>
    <xf numFmtId="166" fontId="203" fillId="0" borderId="0" xfId="0" applyNumberFormat="1" applyFont="1" applyFill="1" applyAlignment="1">
      <alignment horizontal="right"/>
    </xf>
    <xf numFmtId="171" fontId="204" fillId="0" borderId="0" xfId="0" applyNumberFormat="1" applyFont="1" applyFill="1" applyAlignment="1">
      <alignment horizontal="right"/>
    </xf>
    <xf numFmtId="166" fontId="205" fillId="0" borderId="0" xfId="0" applyNumberFormat="1" applyFont="1" applyFill="1" applyAlignment="1">
      <alignment horizontal="right"/>
    </xf>
    <xf numFmtId="166" fontId="206" fillId="0" borderId="0" xfId="0" applyNumberFormat="1" applyFont="1" applyFill="1" applyAlignment="1">
      <alignment horizontal="right"/>
    </xf>
    <xf numFmtId="166" fontId="207" fillId="0" borderId="0" xfId="0" applyNumberFormat="1" applyFont="1" applyFill="1" applyAlignment="1">
      <alignment horizontal="right"/>
    </xf>
    <xf numFmtId="166" fontId="208" fillId="0" borderId="0" xfId="0" applyNumberFormat="1" applyFont="1" applyFill="1" applyAlignment="1">
      <alignment horizontal="right"/>
    </xf>
    <xf numFmtId="166" fontId="209" fillId="0" borderId="0" xfId="0" applyNumberFormat="1" applyFont="1" applyFill="1" applyAlignment="1">
      <alignment horizontal="right"/>
    </xf>
    <xf numFmtId="171" fontId="210" fillId="0" borderId="0" xfId="0" applyNumberFormat="1" applyFont="1" applyFill="1" applyAlignment="1">
      <alignment horizontal="right"/>
    </xf>
    <xf numFmtId="166" fontId="211" fillId="0" borderId="0" xfId="0" applyNumberFormat="1" applyFont="1" applyFill="1" applyAlignment="1">
      <alignment horizontal="right"/>
    </xf>
    <xf numFmtId="166" fontId="212" fillId="0" borderId="0" xfId="0" applyNumberFormat="1" applyFont="1" applyFill="1" applyAlignment="1">
      <alignment horizontal="right"/>
    </xf>
    <xf numFmtId="166" fontId="213" fillId="0" borderId="0" xfId="0" applyNumberFormat="1" applyFont="1" applyFill="1" applyAlignment="1">
      <alignment horizontal="right"/>
    </xf>
    <xf numFmtId="166" fontId="214" fillId="0" borderId="0" xfId="0" applyNumberFormat="1" applyFont="1" applyFill="1" applyAlignment="1">
      <alignment horizontal="right"/>
    </xf>
    <xf numFmtId="166" fontId="215" fillId="0" borderId="0" xfId="0" applyNumberFormat="1" applyFont="1" applyFill="1" applyAlignment="1">
      <alignment horizontal="right"/>
    </xf>
    <xf numFmtId="0" fontId="216" fillId="0" borderId="0" xfId="0" applyFont="1" applyFill="1" applyAlignment="1">
      <alignment horizontal="left" indent="1"/>
    </xf>
    <xf numFmtId="170" fontId="217" fillId="0" borderId="6" xfId="0" applyNumberFormat="1" applyFont="1" applyFill="1" applyBorder="1" applyAlignment="1">
      <alignment horizontal="right"/>
    </xf>
    <xf numFmtId="166" fontId="218" fillId="0" borderId="0" xfId="0" applyNumberFormat="1" applyFont="1" applyFill="1" applyAlignment="1">
      <alignment horizontal="right"/>
    </xf>
    <xf numFmtId="166" fontId="219" fillId="0" borderId="0" xfId="0" applyNumberFormat="1" applyFont="1" applyFill="1" applyAlignment="1">
      <alignment horizontal="right"/>
    </xf>
    <xf numFmtId="166" fontId="220" fillId="0" borderId="0" xfId="0" applyNumberFormat="1" applyFont="1" applyFill="1" applyAlignment="1">
      <alignment horizontal="right"/>
    </xf>
    <xf numFmtId="166" fontId="221" fillId="0" borderId="0" xfId="0" applyNumberFormat="1" applyFont="1" applyFill="1" applyAlignment="1">
      <alignment horizontal="right"/>
    </xf>
    <xf numFmtId="166" fontId="222" fillId="0" borderId="0" xfId="0" applyNumberFormat="1" applyFont="1" applyFill="1" applyAlignment="1">
      <alignment horizontal="right"/>
    </xf>
    <xf numFmtId="0" fontId="7" fillId="0" borderId="0" xfId="0" applyFont="1" applyFill="1"/>
    <xf numFmtId="0" fontId="223" fillId="0" borderId="0" xfId="0" applyFont="1" applyFill="1"/>
    <xf numFmtId="0" fontId="367" fillId="0" borderId="0" xfId="0" applyFont="1" applyFill="1"/>
    <xf numFmtId="0" fontId="368" fillId="0" borderId="0" xfId="0" applyFont="1" applyFill="1" applyAlignment="1">
      <alignment horizontal="center"/>
    </xf>
    <xf numFmtId="0" fontId="369" fillId="0" borderId="4" xfId="0" applyFont="1" applyFill="1" applyBorder="1" applyAlignment="1">
      <alignment horizontal="center" vertical="center" wrapText="1"/>
    </xf>
    <xf numFmtId="0" fontId="370" fillId="0" borderId="0" xfId="0" applyFont="1" applyFill="1" applyAlignment="1">
      <alignment horizontal="center"/>
    </xf>
    <xf numFmtId="0" fontId="371" fillId="0" borderId="0" xfId="0" applyFont="1" applyFill="1" applyAlignment="1">
      <alignment horizontal="left"/>
    </xf>
    <xf numFmtId="167" fontId="372" fillId="0" borderId="0" xfId="0" applyNumberFormat="1" applyFont="1" applyFill="1" applyAlignment="1">
      <alignment horizontal="right"/>
    </xf>
    <xf numFmtId="167" fontId="373" fillId="0" borderId="0" xfId="0" applyNumberFormat="1" applyFont="1" applyFill="1" applyAlignment="1">
      <alignment horizontal="right"/>
    </xf>
    <xf numFmtId="167" fontId="374" fillId="0" borderId="0" xfId="0" applyNumberFormat="1" applyFont="1" applyFill="1" applyAlignment="1">
      <alignment horizontal="right"/>
    </xf>
    <xf numFmtId="170" fontId="375" fillId="0" borderId="0" xfId="0" applyNumberFormat="1" applyFont="1" applyFill="1" applyAlignment="1">
      <alignment horizontal="right"/>
    </xf>
    <xf numFmtId="167" fontId="376" fillId="0" borderId="0" xfId="0" applyNumberFormat="1" applyFont="1" applyFill="1" applyAlignment="1">
      <alignment horizontal="right"/>
    </xf>
    <xf numFmtId="0" fontId="377" fillId="0" borderId="0" xfId="0" applyFont="1" applyFill="1" applyAlignment="1">
      <alignment horizontal="left" indent="1"/>
    </xf>
    <xf numFmtId="167" fontId="378" fillId="0" borderId="0" xfId="0" applyNumberFormat="1" applyFont="1" applyFill="1" applyAlignment="1">
      <alignment horizontal="right"/>
    </xf>
    <xf numFmtId="37" fontId="379" fillId="0" borderId="0" xfId="0" applyNumberFormat="1" applyFont="1" applyFill="1" applyAlignment="1">
      <alignment horizontal="right"/>
    </xf>
    <xf numFmtId="168" fontId="380" fillId="0" borderId="0" xfId="0" applyNumberFormat="1" applyFont="1" applyFill="1" applyAlignment="1">
      <alignment horizontal="right"/>
    </xf>
    <xf numFmtId="168" fontId="381" fillId="0" borderId="0" xfId="0" applyNumberFormat="1" applyFont="1" applyFill="1" applyAlignment="1">
      <alignment horizontal="right"/>
    </xf>
    <xf numFmtId="167" fontId="382" fillId="0" borderId="0" xfId="0" applyNumberFormat="1" applyFont="1" applyFill="1" applyAlignment="1">
      <alignment horizontal="right"/>
    </xf>
    <xf numFmtId="37" fontId="383" fillId="0" borderId="2" xfId="0" applyNumberFormat="1" applyFont="1" applyFill="1" applyBorder="1" applyAlignment="1">
      <alignment horizontal="right"/>
    </xf>
    <xf numFmtId="168" fontId="384" fillId="0" borderId="2" xfId="0" applyNumberFormat="1" applyFont="1" applyFill="1" applyBorder="1" applyAlignment="1">
      <alignment horizontal="right"/>
    </xf>
    <xf numFmtId="170" fontId="385" fillId="0" borderId="2" xfId="0" applyNumberFormat="1" applyFont="1" applyFill="1" applyBorder="1" applyAlignment="1">
      <alignment horizontal="right"/>
    </xf>
    <xf numFmtId="168" fontId="386" fillId="0" borderId="2" xfId="0" applyNumberFormat="1" applyFont="1" applyFill="1" applyBorder="1" applyAlignment="1">
      <alignment horizontal="right"/>
    </xf>
    <xf numFmtId="167" fontId="387" fillId="0" borderId="0" xfId="0" applyNumberFormat="1" applyFont="1" applyFill="1" applyAlignment="1">
      <alignment horizontal="right"/>
    </xf>
    <xf numFmtId="172" fontId="388" fillId="0" borderId="0" xfId="0" applyNumberFormat="1" applyFont="1" applyFill="1" applyAlignment="1">
      <alignment horizontal="right"/>
    </xf>
    <xf numFmtId="172" fontId="389" fillId="0" borderId="0" xfId="0" applyNumberFormat="1" applyFont="1" applyFill="1" applyAlignment="1">
      <alignment horizontal="right"/>
    </xf>
    <xf numFmtId="172" fontId="390" fillId="0" borderId="0" xfId="0" applyNumberFormat="1" applyFont="1" applyFill="1" applyAlignment="1">
      <alignment horizontal="right"/>
    </xf>
    <xf numFmtId="172" fontId="391" fillId="0" borderId="0" xfId="0" applyNumberFormat="1" applyFont="1" applyFill="1" applyAlignment="1">
      <alignment horizontal="right"/>
    </xf>
    <xf numFmtId="0" fontId="335" fillId="0" borderId="0" xfId="0" applyFont="1" applyFill="1"/>
    <xf numFmtId="0" fontId="336" fillId="0" borderId="0" xfId="0" applyFont="1" applyFill="1" applyAlignment="1">
      <alignment horizontal="center"/>
    </xf>
    <xf numFmtId="0" fontId="337" fillId="0" borderId="4" xfId="0" applyFont="1" applyFill="1" applyBorder="1" applyAlignment="1">
      <alignment horizontal="center" vertical="center" wrapText="1"/>
    </xf>
    <xf numFmtId="0" fontId="338" fillId="0" borderId="0" xfId="0" applyFont="1" applyFill="1" applyAlignment="1">
      <alignment horizontal="center"/>
    </xf>
    <xf numFmtId="0" fontId="339" fillId="0" borderId="0" xfId="0" applyFont="1" applyFill="1" applyAlignment="1">
      <alignment horizontal="left"/>
    </xf>
    <xf numFmtId="167" fontId="340" fillId="0" borderId="0" xfId="0" applyNumberFormat="1" applyFont="1" applyFill="1" applyAlignment="1">
      <alignment horizontal="right"/>
    </xf>
    <xf numFmtId="167" fontId="341" fillId="0" borderId="0" xfId="0" applyNumberFormat="1" applyFont="1" applyFill="1" applyAlignment="1">
      <alignment horizontal="right"/>
    </xf>
    <xf numFmtId="167" fontId="342" fillId="0" borderId="0" xfId="0" applyNumberFormat="1" applyFont="1" applyFill="1" applyAlignment="1">
      <alignment horizontal="right"/>
    </xf>
    <xf numFmtId="170" fontId="343" fillId="0" borderId="0" xfId="0" applyNumberFormat="1" applyFont="1" applyFill="1" applyAlignment="1">
      <alignment horizontal="right"/>
    </xf>
    <xf numFmtId="167" fontId="344" fillId="0" borderId="0" xfId="0" applyNumberFormat="1" applyFont="1" applyFill="1" applyAlignment="1">
      <alignment horizontal="right"/>
    </xf>
    <xf numFmtId="0" fontId="345" fillId="0" borderId="0" xfId="0" applyFont="1" applyFill="1" applyAlignment="1">
      <alignment horizontal="left" indent="1"/>
    </xf>
    <xf numFmtId="167" fontId="346" fillId="0" borderId="0" xfId="0" applyNumberFormat="1" applyFont="1" applyFill="1" applyAlignment="1">
      <alignment horizontal="right"/>
    </xf>
    <xf numFmtId="167" fontId="347" fillId="0" borderId="0" xfId="0" applyNumberFormat="1" applyFont="1" applyFill="1" applyAlignment="1">
      <alignment horizontal="right"/>
    </xf>
    <xf numFmtId="167" fontId="348" fillId="0" borderId="0" xfId="0" applyNumberFormat="1" applyFont="1" applyFill="1" applyAlignment="1">
      <alignment horizontal="right"/>
    </xf>
    <xf numFmtId="167" fontId="349" fillId="0" borderId="0" xfId="0" applyNumberFormat="1" applyFont="1" applyFill="1" applyAlignment="1">
      <alignment horizontal="right"/>
    </xf>
    <xf numFmtId="0" fontId="350" fillId="0" borderId="0" xfId="0" applyFont="1" applyFill="1" applyAlignment="1">
      <alignment horizontal="left" indent="2"/>
    </xf>
    <xf numFmtId="0" fontId="351" fillId="0" borderId="0" xfId="0" applyNumberFormat="1" applyFont="1" applyFill="1" applyAlignment="1">
      <alignment horizontal="center"/>
    </xf>
    <xf numFmtId="37" fontId="352" fillId="0" borderId="0" xfId="0" applyNumberFormat="1" applyFont="1" applyFill="1" applyAlignment="1">
      <alignment horizontal="right"/>
    </xf>
    <xf numFmtId="168" fontId="353" fillId="0" borderId="0" xfId="0" applyNumberFormat="1" applyFont="1" applyFill="1" applyAlignment="1">
      <alignment horizontal="right"/>
    </xf>
    <xf numFmtId="168" fontId="354" fillId="0" borderId="0" xfId="0" applyNumberFormat="1" applyFont="1" applyFill="1" applyAlignment="1">
      <alignment horizontal="right"/>
    </xf>
    <xf numFmtId="0" fontId="355" fillId="0" borderId="0" xfId="0" applyFont="1" applyFill="1" applyAlignment="1">
      <alignment horizontal="left" indent="1"/>
    </xf>
    <xf numFmtId="167" fontId="356" fillId="0" borderId="0" xfId="0" applyNumberFormat="1" applyFont="1" applyFill="1" applyAlignment="1">
      <alignment horizontal="right"/>
    </xf>
    <xf numFmtId="37" fontId="357" fillId="0" borderId="2" xfId="0" applyNumberFormat="1" applyFont="1" applyFill="1" applyBorder="1" applyAlignment="1">
      <alignment horizontal="right"/>
    </xf>
    <xf numFmtId="168" fontId="358" fillId="0" borderId="2" xfId="0" applyNumberFormat="1" applyFont="1" applyFill="1" applyBorder="1" applyAlignment="1">
      <alignment horizontal="right"/>
    </xf>
    <xf numFmtId="170" fontId="359" fillId="0" borderId="2" xfId="0" applyNumberFormat="1" applyFont="1" applyFill="1" applyBorder="1" applyAlignment="1">
      <alignment horizontal="right"/>
    </xf>
    <xf numFmtId="168" fontId="360" fillId="0" borderId="2" xfId="0" applyNumberFormat="1" applyFont="1" applyFill="1" applyBorder="1" applyAlignment="1">
      <alignment horizontal="right"/>
    </xf>
    <xf numFmtId="0" fontId="361" fillId="0" borderId="0" xfId="0" applyFont="1" applyFill="1" applyAlignment="1">
      <alignment horizontal="left"/>
    </xf>
    <xf numFmtId="167" fontId="362" fillId="0" borderId="0" xfId="0" applyNumberFormat="1" applyFont="1" applyFill="1" applyAlignment="1">
      <alignment horizontal="right"/>
    </xf>
    <xf numFmtId="37" fontId="363" fillId="0" borderId="6" xfId="0" applyNumberFormat="1" applyFont="1" applyFill="1" applyBorder="1" applyAlignment="1">
      <alignment horizontal="right"/>
    </xf>
    <xf numFmtId="168" fontId="364" fillId="0" borderId="6" xfId="0" applyNumberFormat="1" applyFont="1" applyFill="1" applyBorder="1" applyAlignment="1">
      <alignment horizontal="right"/>
    </xf>
    <xf numFmtId="170" fontId="365" fillId="0" borderId="6" xfId="0" applyNumberFormat="1" applyFont="1" applyFill="1" applyBorder="1" applyAlignment="1">
      <alignment horizontal="right"/>
    </xf>
    <xf numFmtId="168" fontId="366" fillId="0" borderId="6" xfId="0" applyNumberFormat="1" applyFont="1" applyFill="1" applyBorder="1" applyAlignment="1">
      <alignment horizontal="right"/>
    </xf>
    <xf numFmtId="0" fontId="266" fillId="0" borderId="0" xfId="0" applyFont="1" applyFill="1"/>
    <xf numFmtId="0" fontId="267" fillId="0" borderId="0" xfId="0" applyFont="1" applyFill="1" applyAlignment="1">
      <alignment horizontal="center"/>
    </xf>
    <xf numFmtId="0" fontId="268" fillId="0" borderId="4" xfId="0" applyFont="1" applyFill="1" applyBorder="1" applyAlignment="1">
      <alignment horizontal="center" vertical="center" wrapText="1"/>
    </xf>
    <xf numFmtId="0" fontId="269" fillId="0" borderId="0" xfId="0" applyFont="1" applyFill="1" applyAlignment="1">
      <alignment horizontal="center"/>
    </xf>
    <xf numFmtId="0" fontId="270" fillId="0" borderId="0" xfId="0" applyFont="1" applyFill="1" applyAlignment="1">
      <alignment horizontal="left"/>
    </xf>
    <xf numFmtId="0" fontId="271" fillId="0" borderId="0" xfId="0" applyNumberFormat="1" applyFont="1" applyFill="1" applyAlignment="1">
      <alignment horizontal="right"/>
    </xf>
    <xf numFmtId="167" fontId="272" fillId="0" borderId="0" xfId="0" applyNumberFormat="1" applyFont="1" applyFill="1" applyAlignment="1">
      <alignment horizontal="right"/>
    </xf>
    <xf numFmtId="167" fontId="273" fillId="0" borderId="0" xfId="0" applyNumberFormat="1" applyFont="1" applyFill="1" applyAlignment="1">
      <alignment horizontal="right"/>
    </xf>
    <xf numFmtId="167" fontId="274" fillId="0" borderId="0" xfId="0" applyNumberFormat="1" applyFont="1" applyFill="1" applyAlignment="1">
      <alignment horizontal="right"/>
    </xf>
    <xf numFmtId="167" fontId="275" fillId="0" borderId="0" xfId="0" applyNumberFormat="1" applyFont="1" applyFill="1" applyAlignment="1">
      <alignment horizontal="right"/>
    </xf>
    <xf numFmtId="167" fontId="276" fillId="0" borderId="0" xfId="0" applyNumberFormat="1" applyFont="1" applyFill="1" applyAlignment="1">
      <alignment horizontal="right"/>
    </xf>
    <xf numFmtId="167" fontId="277" fillId="0" borderId="0" xfId="0" applyNumberFormat="1" applyFont="1" applyFill="1" applyAlignment="1">
      <alignment horizontal="right"/>
    </xf>
    <xf numFmtId="167" fontId="278" fillId="0" borderId="0" xfId="0" applyNumberFormat="1" applyFont="1" applyFill="1" applyAlignment="1">
      <alignment horizontal="right"/>
    </xf>
    <xf numFmtId="0" fontId="279" fillId="0" borderId="0" xfId="0" applyFont="1" applyFill="1" applyAlignment="1">
      <alignment horizontal="left" indent="1"/>
    </xf>
    <xf numFmtId="167" fontId="280" fillId="0" borderId="0" xfId="0" applyNumberFormat="1" applyFont="1" applyFill="1" applyAlignment="1">
      <alignment horizontal="right"/>
    </xf>
    <xf numFmtId="167" fontId="281" fillId="0" borderId="0" xfId="0" applyNumberFormat="1" applyFont="1" applyFill="1" applyAlignment="1">
      <alignment horizontal="right"/>
    </xf>
    <xf numFmtId="167" fontId="282" fillId="0" borderId="0" xfId="0" applyNumberFormat="1" applyFont="1" applyFill="1" applyAlignment="1">
      <alignment horizontal="right"/>
    </xf>
    <xf numFmtId="167" fontId="283" fillId="0" borderId="0" xfId="0" applyNumberFormat="1" applyFont="1" applyFill="1" applyAlignment="1">
      <alignment horizontal="right"/>
    </xf>
    <xf numFmtId="167" fontId="284" fillId="0" borderId="0" xfId="0" applyNumberFormat="1" applyFont="1" applyFill="1" applyAlignment="1">
      <alignment horizontal="right"/>
    </xf>
    <xf numFmtId="167" fontId="285" fillId="0" borderId="0" xfId="0" applyNumberFormat="1" applyFont="1" applyFill="1" applyAlignment="1">
      <alignment horizontal="right"/>
    </xf>
    <xf numFmtId="167" fontId="286" fillId="0" borderId="0" xfId="0" applyNumberFormat="1" applyFont="1" applyFill="1" applyAlignment="1">
      <alignment horizontal="right"/>
    </xf>
    <xf numFmtId="167" fontId="287" fillId="0" borderId="0" xfId="0" applyNumberFormat="1" applyFont="1" applyFill="1" applyAlignment="1">
      <alignment horizontal="right"/>
    </xf>
    <xf numFmtId="167" fontId="288" fillId="0" borderId="0" xfId="0" applyNumberFormat="1" applyFont="1" applyFill="1" applyAlignment="1">
      <alignment horizontal="right"/>
    </xf>
    <xf numFmtId="167" fontId="289" fillId="0" borderId="0" xfId="0" applyNumberFormat="1" applyFont="1" applyFill="1" applyAlignment="1">
      <alignment horizontal="right"/>
    </xf>
    <xf numFmtId="173" fontId="290" fillId="0" borderId="0" xfId="0" applyNumberFormat="1" applyFont="1" applyFill="1" applyAlignment="1">
      <alignment horizontal="right"/>
    </xf>
    <xf numFmtId="168" fontId="291" fillId="0" borderId="0" xfId="0" applyNumberFormat="1" applyFont="1" applyFill="1" applyAlignment="1">
      <alignment horizontal="right"/>
    </xf>
    <xf numFmtId="37" fontId="292" fillId="0" borderId="0" xfId="0" applyNumberFormat="1" applyFont="1" applyFill="1" applyAlignment="1">
      <alignment horizontal="right"/>
    </xf>
    <xf numFmtId="37" fontId="293" fillId="0" borderId="0" xfId="0" applyNumberFormat="1" applyFont="1" applyFill="1" applyAlignment="1">
      <alignment horizontal="right"/>
    </xf>
    <xf numFmtId="37" fontId="294" fillId="0" borderId="0" xfId="0" applyNumberFormat="1" applyFont="1" applyFill="1" applyAlignment="1">
      <alignment horizontal="right"/>
    </xf>
    <xf numFmtId="167" fontId="295" fillId="0" borderId="0" xfId="0" applyNumberFormat="1" applyFont="1" applyFill="1" applyAlignment="1">
      <alignment horizontal="right"/>
    </xf>
    <xf numFmtId="167" fontId="296" fillId="0" borderId="0" xfId="0" applyNumberFormat="1" applyFont="1" applyFill="1" applyAlignment="1">
      <alignment horizontal="right"/>
    </xf>
    <xf numFmtId="167" fontId="297" fillId="0" borderId="0" xfId="0" applyNumberFormat="1" applyFont="1" applyFill="1" applyAlignment="1">
      <alignment horizontal="right"/>
    </xf>
    <xf numFmtId="167" fontId="298" fillId="0" borderId="0" xfId="0" applyNumberFormat="1" applyFont="1" applyFill="1" applyAlignment="1">
      <alignment horizontal="right"/>
    </xf>
    <xf numFmtId="167" fontId="299" fillId="0" borderId="0" xfId="0" applyNumberFormat="1" applyFont="1" applyFill="1" applyAlignment="1">
      <alignment horizontal="right"/>
    </xf>
    <xf numFmtId="167" fontId="300" fillId="0" borderId="0" xfId="0" applyNumberFormat="1" applyFont="1" applyFill="1" applyAlignment="1">
      <alignment horizontal="right"/>
    </xf>
    <xf numFmtId="167" fontId="301" fillId="0" borderId="0" xfId="0" applyNumberFormat="1" applyFont="1" applyFill="1" applyAlignment="1">
      <alignment horizontal="right"/>
    </xf>
    <xf numFmtId="167" fontId="302" fillId="0" borderId="2" xfId="0" applyNumberFormat="1" applyFont="1" applyFill="1" applyBorder="1" applyAlignment="1">
      <alignment horizontal="right"/>
    </xf>
    <xf numFmtId="167" fontId="303" fillId="0" borderId="0" xfId="0" applyNumberFormat="1" applyFont="1" applyFill="1" applyAlignment="1">
      <alignment horizontal="right"/>
    </xf>
    <xf numFmtId="167" fontId="304" fillId="0" borderId="0" xfId="0" applyNumberFormat="1" applyFont="1" applyFill="1" applyAlignment="1">
      <alignment horizontal="right"/>
    </xf>
    <xf numFmtId="167" fontId="305" fillId="0" borderId="0" xfId="0" applyNumberFormat="1" applyFont="1" applyFill="1" applyAlignment="1">
      <alignment horizontal="right"/>
    </xf>
    <xf numFmtId="167" fontId="306" fillId="0" borderId="0" xfId="0" applyNumberFormat="1" applyFont="1" applyFill="1" applyAlignment="1">
      <alignment horizontal="right"/>
    </xf>
    <xf numFmtId="167" fontId="307" fillId="0" borderId="0" xfId="0" applyNumberFormat="1" applyFont="1" applyFill="1" applyAlignment="1">
      <alignment horizontal="right"/>
    </xf>
    <xf numFmtId="37" fontId="308" fillId="0" borderId="0" xfId="0" applyNumberFormat="1" applyFont="1" applyFill="1" applyAlignment="1">
      <alignment horizontal="right"/>
    </xf>
    <xf numFmtId="167" fontId="309" fillId="0" borderId="0" xfId="0" applyNumberFormat="1" applyFont="1" applyFill="1" applyAlignment="1">
      <alignment horizontal="right"/>
    </xf>
    <xf numFmtId="167" fontId="310" fillId="0" borderId="2" xfId="0" applyNumberFormat="1" applyFont="1" applyFill="1" applyBorder="1" applyAlignment="1">
      <alignment horizontal="right"/>
    </xf>
    <xf numFmtId="167" fontId="311" fillId="0" borderId="0" xfId="0" applyNumberFormat="1" applyFont="1" applyFill="1" applyAlignment="1">
      <alignment horizontal="right"/>
    </xf>
    <xf numFmtId="167" fontId="312" fillId="0" borderId="0" xfId="0" applyNumberFormat="1" applyFont="1" applyFill="1" applyAlignment="1">
      <alignment horizontal="right"/>
    </xf>
    <xf numFmtId="167" fontId="313" fillId="0" borderId="0" xfId="0" applyNumberFormat="1" applyFont="1" applyFill="1" applyAlignment="1">
      <alignment horizontal="right"/>
    </xf>
    <xf numFmtId="167" fontId="314" fillId="0" borderId="0" xfId="0" applyNumberFormat="1" applyFont="1" applyFill="1" applyAlignment="1">
      <alignment horizontal="right"/>
    </xf>
    <xf numFmtId="167" fontId="315" fillId="0" borderId="0" xfId="0" applyNumberFormat="1" applyFont="1" applyFill="1" applyAlignment="1">
      <alignment horizontal="right"/>
    </xf>
    <xf numFmtId="167" fontId="316" fillId="0" borderId="0" xfId="0" applyNumberFormat="1" applyFont="1" applyFill="1" applyAlignment="1">
      <alignment horizontal="right"/>
    </xf>
    <xf numFmtId="167" fontId="317" fillId="0" borderId="0" xfId="0" applyNumberFormat="1" applyFont="1" applyFill="1" applyAlignment="1">
      <alignment horizontal="right"/>
    </xf>
    <xf numFmtId="167" fontId="318" fillId="0" borderId="2" xfId="0" applyNumberFormat="1" applyFont="1" applyFill="1" applyBorder="1" applyAlignment="1">
      <alignment horizontal="right"/>
    </xf>
    <xf numFmtId="37" fontId="319" fillId="0" borderId="0" xfId="0" applyNumberFormat="1" applyFont="1" applyFill="1" applyAlignment="1">
      <alignment horizontal="right"/>
    </xf>
    <xf numFmtId="37" fontId="320" fillId="0" borderId="2" xfId="0" applyNumberFormat="1" applyFont="1" applyFill="1" applyBorder="1" applyAlignment="1">
      <alignment horizontal="right"/>
    </xf>
    <xf numFmtId="37" fontId="321" fillId="0" borderId="2" xfId="0" applyNumberFormat="1" applyFont="1" applyFill="1" applyBorder="1" applyAlignment="1">
      <alignment horizontal="right"/>
    </xf>
    <xf numFmtId="168" fontId="322" fillId="0" borderId="2" xfId="0" applyNumberFormat="1" applyFont="1" applyFill="1" applyBorder="1" applyAlignment="1">
      <alignment horizontal="right"/>
    </xf>
    <xf numFmtId="168" fontId="323" fillId="0" borderId="2" xfId="0" applyNumberFormat="1" applyFont="1" applyFill="1" applyBorder="1" applyAlignment="1">
      <alignment horizontal="right"/>
    </xf>
    <xf numFmtId="37" fontId="324" fillId="0" borderId="2" xfId="0" applyNumberFormat="1" applyFont="1" applyFill="1" applyBorder="1" applyAlignment="1">
      <alignment horizontal="right"/>
    </xf>
    <xf numFmtId="37" fontId="325" fillId="0" borderId="2" xfId="0" applyNumberFormat="1" applyFont="1" applyFill="1" applyBorder="1" applyAlignment="1">
      <alignment horizontal="right"/>
    </xf>
    <xf numFmtId="37" fontId="326" fillId="0" borderId="2" xfId="0" applyNumberFormat="1" applyFont="1" applyFill="1" applyBorder="1" applyAlignment="1">
      <alignment horizontal="right"/>
    </xf>
    <xf numFmtId="167" fontId="327" fillId="0" borderId="0" xfId="0" applyNumberFormat="1" applyFont="1" applyFill="1" applyAlignment="1">
      <alignment horizontal="right"/>
    </xf>
    <xf numFmtId="169" fontId="328" fillId="0" borderId="0" xfId="0" applyNumberFormat="1" applyFont="1" applyFill="1" applyAlignment="1">
      <alignment horizontal="right"/>
    </xf>
    <xf numFmtId="169" fontId="329" fillId="0" borderId="0" xfId="0" applyNumberFormat="1" applyFont="1" applyFill="1" applyAlignment="1">
      <alignment horizontal="right"/>
    </xf>
    <xf numFmtId="169" fontId="330" fillId="0" borderId="0" xfId="0" applyNumberFormat="1" applyFont="1" applyFill="1" applyAlignment="1">
      <alignment horizontal="right"/>
    </xf>
    <xf numFmtId="169" fontId="331" fillId="0" borderId="0" xfId="0" applyNumberFormat="1" applyFont="1" applyFill="1" applyAlignment="1">
      <alignment horizontal="right"/>
    </xf>
    <xf numFmtId="169" fontId="332" fillId="0" borderId="0" xfId="0" applyNumberFormat="1" applyFont="1" applyFill="1" applyAlignment="1">
      <alignment horizontal="right"/>
    </xf>
    <xf numFmtId="169" fontId="333" fillId="0" borderId="0" xfId="0" applyNumberFormat="1" applyFont="1" applyFill="1" applyAlignment="1">
      <alignment horizontal="right"/>
    </xf>
    <xf numFmtId="169" fontId="334" fillId="0" borderId="0" xfId="0" applyNumberFormat="1" applyFont="1" applyFill="1" applyAlignment="1">
      <alignment horizontal="right"/>
    </xf>
    <xf numFmtId="0" fontId="224" fillId="0" borderId="0" xfId="0" applyFont="1" applyFill="1"/>
    <xf numFmtId="0" fontId="225" fillId="0" borderId="0" xfId="0" applyFont="1" applyFill="1" applyAlignment="1">
      <alignment horizontal="center"/>
    </xf>
    <xf numFmtId="0" fontId="226" fillId="0" borderId="4" xfId="0" applyFont="1" applyFill="1" applyBorder="1" applyAlignment="1">
      <alignment horizontal="center" vertical="center" wrapText="1"/>
    </xf>
    <xf numFmtId="0" fontId="227" fillId="0" borderId="0" xfId="0" applyFont="1" applyFill="1" applyAlignment="1">
      <alignment horizontal="center"/>
    </xf>
    <xf numFmtId="0" fontId="228" fillId="0" borderId="0" xfId="0" applyFont="1" applyFill="1" applyAlignment="1">
      <alignment horizontal="left"/>
    </xf>
    <xf numFmtId="167" fontId="229" fillId="0" borderId="0" xfId="0" applyNumberFormat="1" applyFont="1" applyFill="1" applyAlignment="1">
      <alignment horizontal="right"/>
    </xf>
    <xf numFmtId="167" fontId="230" fillId="0" borderId="0" xfId="0" applyNumberFormat="1" applyFont="1" applyFill="1" applyAlignment="1">
      <alignment horizontal="right"/>
    </xf>
    <xf numFmtId="167" fontId="231" fillId="0" borderId="0" xfId="0" applyNumberFormat="1" applyFont="1" applyFill="1" applyAlignment="1">
      <alignment horizontal="right"/>
    </xf>
    <xf numFmtId="167" fontId="232" fillId="0" borderId="0" xfId="0" applyNumberFormat="1" applyFont="1" applyFill="1" applyAlignment="1">
      <alignment horizontal="right"/>
    </xf>
    <xf numFmtId="167" fontId="233" fillId="0" borderId="0" xfId="0" applyNumberFormat="1" applyFont="1" applyFill="1" applyAlignment="1">
      <alignment horizontal="right"/>
    </xf>
    <xf numFmtId="37" fontId="234" fillId="0" borderId="0" xfId="0" applyNumberFormat="1" applyFont="1" applyFill="1" applyAlignment="1">
      <alignment horizontal="right"/>
    </xf>
    <xf numFmtId="0" fontId="235" fillId="0" borderId="0" xfId="0" applyFont="1" applyFill="1" applyAlignment="1">
      <alignment horizontal="left" indent="1"/>
    </xf>
    <xf numFmtId="167" fontId="236" fillId="0" borderId="0" xfId="0" applyNumberFormat="1" applyFont="1" applyFill="1" applyAlignment="1">
      <alignment horizontal="right"/>
    </xf>
    <xf numFmtId="167" fontId="237" fillId="0" borderId="0" xfId="0" applyNumberFormat="1" applyFont="1" applyFill="1" applyAlignment="1">
      <alignment horizontal="right"/>
    </xf>
    <xf numFmtId="167" fontId="238" fillId="0" borderId="0" xfId="0" applyNumberFormat="1" applyFont="1" applyFill="1" applyAlignment="1">
      <alignment horizontal="right"/>
    </xf>
    <xf numFmtId="167" fontId="239" fillId="0" borderId="0" xfId="0" applyNumberFormat="1" applyFont="1" applyFill="1" applyAlignment="1">
      <alignment horizontal="right"/>
    </xf>
    <xf numFmtId="167" fontId="240" fillId="0" borderId="0" xfId="0" applyNumberFormat="1" applyFont="1" applyFill="1" applyAlignment="1">
      <alignment horizontal="right"/>
    </xf>
    <xf numFmtId="0" fontId="241" fillId="0" borderId="0" xfId="0" applyFont="1" applyFill="1" applyAlignment="1">
      <alignment horizontal="left" indent="2"/>
    </xf>
    <xf numFmtId="167" fontId="242" fillId="0" borderId="0" xfId="0" applyNumberFormat="1" applyFont="1" applyFill="1" applyAlignment="1">
      <alignment horizontal="center"/>
    </xf>
    <xf numFmtId="37" fontId="243" fillId="0" borderId="0" xfId="0" applyNumberFormat="1" applyFont="1" applyFill="1" applyAlignment="1">
      <alignment horizontal="right"/>
    </xf>
    <xf numFmtId="37" fontId="244" fillId="0" borderId="0" xfId="0" applyNumberFormat="1" applyFont="1" applyFill="1" applyAlignment="1">
      <alignment horizontal="right"/>
    </xf>
    <xf numFmtId="168" fontId="245" fillId="0" borderId="0" xfId="0" applyNumberFormat="1" applyFont="1" applyFill="1" applyAlignment="1">
      <alignment horizontal="right"/>
    </xf>
    <xf numFmtId="168" fontId="246" fillId="0" borderId="0" xfId="0" applyNumberFormat="1" applyFont="1" applyFill="1" applyAlignment="1">
      <alignment horizontal="right"/>
    </xf>
    <xf numFmtId="0" fontId="247" fillId="0" borderId="0" xfId="0" applyFont="1" applyFill="1" applyAlignment="1">
      <alignment horizontal="left" indent="2"/>
    </xf>
    <xf numFmtId="167" fontId="248" fillId="0" borderId="0" xfId="0" applyNumberFormat="1" applyFont="1" applyFill="1" applyAlignment="1">
      <alignment horizontal="right"/>
    </xf>
    <xf numFmtId="37" fontId="249" fillId="0" borderId="2" xfId="0" applyNumberFormat="1" applyFont="1" applyFill="1" applyBorder="1" applyAlignment="1">
      <alignment horizontal="right"/>
    </xf>
    <xf numFmtId="37" fontId="250" fillId="0" borderId="2" xfId="0" applyNumberFormat="1" applyFont="1" applyFill="1" applyBorder="1" applyAlignment="1">
      <alignment horizontal="right"/>
    </xf>
    <xf numFmtId="168" fontId="251" fillId="0" borderId="2" xfId="0" applyNumberFormat="1" applyFont="1" applyFill="1" applyBorder="1" applyAlignment="1">
      <alignment horizontal="right"/>
    </xf>
    <xf numFmtId="168" fontId="252" fillId="0" borderId="2" xfId="0" applyNumberFormat="1" applyFont="1" applyFill="1" applyBorder="1" applyAlignment="1">
      <alignment horizontal="right"/>
    </xf>
    <xf numFmtId="37" fontId="253" fillId="0" borderId="2" xfId="0" applyNumberFormat="1" applyFont="1" applyFill="1" applyBorder="1" applyAlignment="1">
      <alignment horizontal="right"/>
    </xf>
    <xf numFmtId="0" fontId="254" fillId="0" borderId="0" xfId="0" applyFont="1" applyFill="1" applyAlignment="1">
      <alignment horizontal="left" indent="1"/>
    </xf>
    <xf numFmtId="167" fontId="255" fillId="0" borderId="0" xfId="0" applyNumberFormat="1" applyFont="1" applyFill="1" applyAlignment="1">
      <alignment horizontal="right"/>
    </xf>
    <xf numFmtId="37" fontId="256" fillId="0" borderId="6" xfId="0" applyNumberFormat="1" applyFont="1" applyFill="1" applyBorder="1" applyAlignment="1">
      <alignment horizontal="right"/>
    </xf>
    <xf numFmtId="37" fontId="257" fillId="0" borderId="6" xfId="0" applyNumberFormat="1" applyFont="1" applyFill="1" applyBorder="1" applyAlignment="1">
      <alignment horizontal="right"/>
    </xf>
    <xf numFmtId="168" fontId="258" fillId="0" borderId="6" xfId="0" applyNumberFormat="1" applyFont="1" applyFill="1" applyBorder="1" applyAlignment="1">
      <alignment horizontal="right"/>
    </xf>
    <xf numFmtId="168" fontId="259" fillId="0" borderId="6" xfId="0" applyNumberFormat="1" applyFont="1" applyFill="1" applyBorder="1" applyAlignment="1">
      <alignment horizontal="right"/>
    </xf>
    <xf numFmtId="37" fontId="260" fillId="0" borderId="6" xfId="0" applyNumberFormat="1" applyFont="1" applyFill="1" applyBorder="1" applyAlignment="1">
      <alignment horizontal="right"/>
    </xf>
    <xf numFmtId="0" fontId="261" fillId="0" borderId="0" xfId="0" applyFont="1" applyFill="1" applyAlignment="1">
      <alignment horizontal="left"/>
    </xf>
    <xf numFmtId="0" fontId="262" fillId="0" borderId="0" xfId="0" applyFont="1" applyFill="1" applyAlignment="1">
      <alignment horizontal="left" indent="1"/>
    </xf>
    <xf numFmtId="0" fontId="263" fillId="0" borderId="0" xfId="0" applyFont="1" applyFill="1" applyAlignment="1">
      <alignment horizontal="left" indent="2"/>
    </xf>
    <xf numFmtId="0" fontId="264" fillId="0" borderId="0" xfId="0" applyFont="1" applyFill="1" applyAlignment="1">
      <alignment horizontal="left" indent="2"/>
    </xf>
    <xf numFmtId="0" fontId="265" fillId="0" borderId="0" xfId="0" applyFont="1" applyFill="1" applyAlignment="1">
      <alignment horizontal="left" inden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395" fillId="0" borderId="0" xfId="0" applyFont="1" applyFill="1"/>
  </cellXfs>
  <cellStyles count="16">
    <cellStyle name="Comma 2" xfId="4"/>
    <cellStyle name="Comma 3" xfId="7"/>
    <cellStyle name="Comma 4" xfId="2"/>
    <cellStyle name="Currency 2" xfId="5"/>
    <cellStyle name="Currency 3" xfId="6"/>
    <cellStyle name="Currency 4" xfId="8"/>
    <cellStyle name="Normal" xfId="0" builtinId="0"/>
    <cellStyle name="Normal 2" xfId="3"/>
    <cellStyle name="Normal 2 2" xfId="9"/>
    <cellStyle name="Normal 2 3" xfId="1"/>
    <cellStyle name="Normal 2_JV09G-PPA April 2012" xfId="10"/>
    <cellStyle name="Normal 3" xfId="11"/>
    <cellStyle name="Normal 4" xfId="15"/>
    <cellStyle name="Style 1" xfId="12"/>
    <cellStyle name="Style 1 2" xfId="13"/>
    <cellStyle name="Style 1_JV09G-PPA April 201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style="2" customWidth="1"/>
    <col min="2" max="2" width="54.6640625" style="2" customWidth="1"/>
    <col min="3" max="10" width="13.6640625" style="2" customWidth="1"/>
    <col min="11" max="16384" width="8.88671875" style="2"/>
  </cols>
  <sheetData>
    <row r="1" spans="1:10" s="393" customFormat="1" x14ac:dyDescent="0.3">
      <c r="B1" s="393" t="s">
        <v>192</v>
      </c>
    </row>
    <row r="2" spans="1:10" s="393" customFormat="1" x14ac:dyDescent="0.3">
      <c r="B2" s="393" t="s">
        <v>193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3" t="s">
        <v>56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91" t="s">
        <v>9</v>
      </c>
      <c r="B8" s="391" t="s">
        <v>52</v>
      </c>
      <c r="C8" s="391" t="s">
        <v>57</v>
      </c>
      <c r="D8" s="392"/>
      <c r="E8" s="392"/>
      <c r="F8" s="392"/>
      <c r="G8" s="391" t="s">
        <v>58</v>
      </c>
      <c r="H8" s="392"/>
      <c r="I8" s="392"/>
      <c r="J8" s="391"/>
    </row>
    <row r="9" spans="1:10" x14ac:dyDescent="0.3">
      <c r="A9" s="391"/>
      <c r="B9" s="391"/>
      <c r="C9" s="5" t="s">
        <v>10</v>
      </c>
      <c r="D9" s="5" t="s">
        <v>59</v>
      </c>
      <c r="E9" s="5" t="s">
        <v>60</v>
      </c>
      <c r="F9" s="5" t="s">
        <v>61</v>
      </c>
      <c r="G9" s="5" t="s">
        <v>10</v>
      </c>
      <c r="H9" s="5" t="s">
        <v>59</v>
      </c>
      <c r="I9" s="5" t="s">
        <v>60</v>
      </c>
      <c r="J9" s="5" t="s">
        <v>61</v>
      </c>
    </row>
    <row r="10" spans="1:10" x14ac:dyDescent="0.3">
      <c r="A10" s="6" t="s">
        <v>12</v>
      </c>
      <c r="B10" s="7" t="s">
        <v>62</v>
      </c>
      <c r="C10" s="8" t="s">
        <v>52</v>
      </c>
      <c r="D10" s="9" t="s">
        <v>52</v>
      </c>
      <c r="E10" s="9" t="s">
        <v>52</v>
      </c>
      <c r="F10" s="10" t="s">
        <v>52</v>
      </c>
      <c r="G10" s="11" t="s">
        <v>52</v>
      </c>
      <c r="H10" s="12" t="s">
        <v>52</v>
      </c>
      <c r="I10" s="12" t="s">
        <v>52</v>
      </c>
      <c r="J10" s="13" t="s">
        <v>52</v>
      </c>
    </row>
    <row r="11" spans="1:10" x14ac:dyDescent="0.3">
      <c r="A11" s="6" t="s">
        <v>13</v>
      </c>
      <c r="B11" s="14" t="s">
        <v>63</v>
      </c>
      <c r="C11" s="15">
        <v>233906502.74000001</v>
      </c>
      <c r="D11" s="16">
        <v>237029921</v>
      </c>
      <c r="E11" s="16">
        <f t="shared" ref="E11:E18" si="0">C11 - D11</f>
        <v>-3123418.2599999905</v>
      </c>
      <c r="F11" s="17">
        <f t="shared" ref="F11:F18" si="1">IF(D11 =0,0,( C11 - D11 ) / D11 )</f>
        <v>-1.3177316377707396E-2</v>
      </c>
      <c r="G11" s="18">
        <v>3230411536</v>
      </c>
      <c r="H11" s="19">
        <v>3270304063</v>
      </c>
      <c r="I11" s="19">
        <f t="shared" ref="I11:I18" si="2">G11 - H11</f>
        <v>-39892527</v>
      </c>
      <c r="J11" s="20">
        <f t="shared" ref="J11:J18" si="3">IF(H11 =0,0,( G11 - H11 ) / H11 )</f>
        <v>-1.2198415263993756E-2</v>
      </c>
    </row>
    <row r="12" spans="1:10" x14ac:dyDescent="0.3">
      <c r="A12" s="6" t="s">
        <v>15</v>
      </c>
      <c r="B12" s="14" t="s">
        <v>14</v>
      </c>
      <c r="C12" s="21">
        <v>0</v>
      </c>
      <c r="D12" s="22">
        <v>0</v>
      </c>
      <c r="E12" s="22">
        <f t="shared" si="0"/>
        <v>0</v>
      </c>
      <c r="F12" s="23">
        <f t="shared" si="1"/>
        <v>0</v>
      </c>
      <c r="G12" s="24">
        <v>8789711</v>
      </c>
      <c r="H12" s="25">
        <v>8789712</v>
      </c>
      <c r="I12" s="25">
        <f t="shared" si="2"/>
        <v>-1</v>
      </c>
      <c r="J12" s="26">
        <f t="shared" si="3"/>
        <v>-1.137693703729997E-7</v>
      </c>
    </row>
    <row r="13" spans="1:10" x14ac:dyDescent="0.3">
      <c r="A13" s="6" t="s">
        <v>16</v>
      </c>
      <c r="B13" s="14" t="s">
        <v>64</v>
      </c>
      <c r="C13" s="21">
        <v>-12481193.869999999</v>
      </c>
      <c r="D13" s="22">
        <v>-5902729.4800000004</v>
      </c>
      <c r="E13" s="22">
        <f t="shared" si="0"/>
        <v>-6578464.3899999987</v>
      </c>
      <c r="F13" s="23">
        <f t="shared" si="1"/>
        <v>1.11447838026282</v>
      </c>
      <c r="G13" s="24">
        <v>-75302855</v>
      </c>
      <c r="H13" s="25">
        <v>-75437782</v>
      </c>
      <c r="I13" s="25">
        <f t="shared" si="2"/>
        <v>134927</v>
      </c>
      <c r="J13" s="26">
        <f t="shared" si="3"/>
        <v>-1.7885865202134389E-3</v>
      </c>
    </row>
    <row r="14" spans="1:10" x14ac:dyDescent="0.3">
      <c r="A14" s="6" t="s">
        <v>17</v>
      </c>
      <c r="B14" s="14" t="s">
        <v>65</v>
      </c>
      <c r="C14" s="21">
        <v>-3551312.18</v>
      </c>
      <c r="D14" s="22">
        <v>-1140000</v>
      </c>
      <c r="E14" s="22">
        <f t="shared" si="0"/>
        <v>-2411312.1800000002</v>
      </c>
      <c r="F14" s="23">
        <f t="shared" si="1"/>
        <v>2.1151861228070179</v>
      </c>
      <c r="G14" s="24">
        <v>-44018078</v>
      </c>
      <c r="H14" s="25">
        <v>-41573430</v>
      </c>
      <c r="I14" s="25">
        <f t="shared" si="2"/>
        <v>-2444648</v>
      </c>
      <c r="J14" s="26">
        <f t="shared" si="3"/>
        <v>5.8803134598227759E-2</v>
      </c>
    </row>
    <row r="15" spans="1:10" x14ac:dyDescent="0.3">
      <c r="A15" s="6" t="s">
        <v>18</v>
      </c>
      <c r="B15" s="14" t="s">
        <v>66</v>
      </c>
      <c r="C15" s="21">
        <v>15133875.93</v>
      </c>
      <c r="D15" s="22">
        <v>11267132.77</v>
      </c>
      <c r="E15" s="22">
        <f t="shared" si="0"/>
        <v>3866743.16</v>
      </c>
      <c r="F15" s="23">
        <f t="shared" si="1"/>
        <v>0.34318785789900658</v>
      </c>
      <c r="G15" s="24">
        <v>196640914</v>
      </c>
      <c r="H15" s="25">
        <v>173406445</v>
      </c>
      <c r="I15" s="25">
        <f t="shared" si="2"/>
        <v>23234469</v>
      </c>
      <c r="J15" s="26">
        <f t="shared" si="3"/>
        <v>0.13398849737101756</v>
      </c>
    </row>
    <row r="16" spans="1:10" x14ac:dyDescent="0.3">
      <c r="A16" s="6" t="s">
        <v>19</v>
      </c>
      <c r="B16" s="14" t="s">
        <v>67</v>
      </c>
      <c r="C16" s="21">
        <v>8280003.1799999997</v>
      </c>
      <c r="D16" s="22">
        <v>4697720.42</v>
      </c>
      <c r="E16" s="22">
        <f t="shared" si="0"/>
        <v>3582282.76</v>
      </c>
      <c r="F16" s="23">
        <f t="shared" si="1"/>
        <v>0.76255767472854419</v>
      </c>
      <c r="G16" s="24">
        <v>96596814</v>
      </c>
      <c r="H16" s="25">
        <v>108968968</v>
      </c>
      <c r="I16" s="25">
        <f t="shared" si="2"/>
        <v>-12372154</v>
      </c>
      <c r="J16" s="26">
        <f t="shared" si="3"/>
        <v>-0.11353832404836577</v>
      </c>
    </row>
    <row r="17" spans="1:10" x14ac:dyDescent="0.3">
      <c r="A17" s="6" t="s">
        <v>20</v>
      </c>
      <c r="B17" s="14" t="s">
        <v>68</v>
      </c>
      <c r="C17" s="21">
        <v>388516</v>
      </c>
      <c r="D17" s="22">
        <v>192600</v>
      </c>
      <c r="E17" s="22">
        <f t="shared" si="0"/>
        <v>195916</v>
      </c>
      <c r="F17" s="23">
        <f t="shared" si="1"/>
        <v>1.0172170301142265</v>
      </c>
      <c r="G17" s="24">
        <v>20443519</v>
      </c>
      <c r="H17" s="25">
        <v>13419341</v>
      </c>
      <c r="I17" s="25">
        <f t="shared" si="2"/>
        <v>7024178</v>
      </c>
      <c r="J17" s="26">
        <f t="shared" si="3"/>
        <v>0.52343688114043752</v>
      </c>
    </row>
    <row r="18" spans="1:10" x14ac:dyDescent="0.3">
      <c r="A18" s="6" t="s">
        <v>21</v>
      </c>
      <c r="B18" s="27" t="s">
        <v>69</v>
      </c>
      <c r="C18" s="28">
        <v>241676391.80000001</v>
      </c>
      <c r="D18" s="29">
        <v>246144645.11426428</v>
      </c>
      <c r="E18" s="29">
        <f t="shared" si="0"/>
        <v>-4468253.3142642677</v>
      </c>
      <c r="F18" s="30">
        <f t="shared" si="1"/>
        <v>-1.8152957632655519E-2</v>
      </c>
      <c r="G18" s="31">
        <v>3433561560</v>
      </c>
      <c r="H18" s="32">
        <v>3457877317</v>
      </c>
      <c r="I18" s="32">
        <f t="shared" si="2"/>
        <v>-24315757</v>
      </c>
      <c r="J18" s="33">
        <f t="shared" si="3"/>
        <v>-7.0319895042129394E-3</v>
      </c>
    </row>
    <row r="19" spans="1:10" x14ac:dyDescent="0.3">
      <c r="A19" s="6" t="s">
        <v>22</v>
      </c>
    </row>
    <row r="20" spans="1:10" x14ac:dyDescent="0.3">
      <c r="A20" s="6" t="s">
        <v>23</v>
      </c>
      <c r="B20" s="34" t="s">
        <v>70</v>
      </c>
      <c r="C20" s="35">
        <v>0</v>
      </c>
      <c r="D20" s="36">
        <v>0</v>
      </c>
      <c r="E20" s="37">
        <f>C20 - D20</f>
        <v>0</v>
      </c>
      <c r="F20" s="38">
        <f>IF(D20 =0,0,( C20 - D20 ) / D20 )</f>
        <v>0</v>
      </c>
      <c r="G20" s="39">
        <v>0</v>
      </c>
      <c r="H20" s="40">
        <v>0</v>
      </c>
      <c r="I20" s="41">
        <f>G20 - H20</f>
        <v>0</v>
      </c>
      <c r="J20" s="42">
        <f>IF(H20 =0,0,( G20 - H20 ) / H20 )</f>
        <v>0</v>
      </c>
    </row>
    <row r="21" spans="1:10" x14ac:dyDescent="0.3">
      <c r="A21" s="6" t="s">
        <v>24</v>
      </c>
      <c r="B21" s="14" t="s">
        <v>29</v>
      </c>
      <c r="C21" s="21">
        <v>42044.21</v>
      </c>
      <c r="D21" s="22">
        <v>46310</v>
      </c>
      <c r="E21" s="22">
        <f>C21 - D21</f>
        <v>-4265.7900000000009</v>
      </c>
      <c r="F21" s="23">
        <f>IF(D21 =0,0,( C21 - D21 ) / D21 )</f>
        <v>-9.2113798315698575E-2</v>
      </c>
      <c r="G21" s="24">
        <v>409306</v>
      </c>
      <c r="H21" s="25">
        <v>414159.81</v>
      </c>
      <c r="I21" s="25">
        <f>G21 - H21</f>
        <v>-4853.8099999999977</v>
      </c>
      <c r="J21" s="26">
        <f>IF(H21 =0,0,( G21 - H21 ) / H21 )</f>
        <v>-1.1719654787363356E-2</v>
      </c>
    </row>
    <row r="22" spans="1:10" x14ac:dyDescent="0.3">
      <c r="A22" s="6" t="s">
        <v>25</v>
      </c>
      <c r="B22" s="14" t="s">
        <v>31</v>
      </c>
      <c r="C22" s="21">
        <v>471831</v>
      </c>
      <c r="D22" s="22">
        <v>241600</v>
      </c>
      <c r="E22" s="22">
        <f>C22 - D22</f>
        <v>230231</v>
      </c>
      <c r="F22" s="23">
        <f>IF(D22 =0,0,( C22 - D22 ) / D22 )</f>
        <v>0.95294288079470202</v>
      </c>
      <c r="G22" s="24">
        <v>1836614</v>
      </c>
      <c r="H22" s="25">
        <v>1553305.0899999999</v>
      </c>
      <c r="I22" s="25">
        <f>G22 - H22</f>
        <v>283308.91000000015</v>
      </c>
      <c r="J22" s="26">
        <f>IF(H22 =0,0,( G22 - H22 ) / H22 )</f>
        <v>0.18239102660765771</v>
      </c>
    </row>
    <row r="23" spans="1:10" x14ac:dyDescent="0.3">
      <c r="A23" s="6" t="s">
        <v>26</v>
      </c>
      <c r="B23" s="14" t="s">
        <v>71</v>
      </c>
      <c r="C23" s="21">
        <v>513875.21</v>
      </c>
      <c r="D23" s="22">
        <v>287910</v>
      </c>
      <c r="E23" s="22">
        <f>C23 - D23</f>
        <v>225965.21000000002</v>
      </c>
      <c r="F23" s="23">
        <f>IF(D23 =0,0,( C23 - D23 ) / D23 )</f>
        <v>0.78484668820117409</v>
      </c>
      <c r="G23" s="24">
        <v>2245921</v>
      </c>
      <c r="H23" s="25">
        <v>1967464.9</v>
      </c>
      <c r="I23" s="25">
        <f>G23 - H23</f>
        <v>278456.10000000009</v>
      </c>
      <c r="J23" s="26">
        <f>IF(H23 =0,0,( G23 - H23 ) / H23 )</f>
        <v>0.14153040290579014</v>
      </c>
    </row>
    <row r="24" spans="1:10" x14ac:dyDescent="0.3">
      <c r="A24" s="6" t="s">
        <v>27</v>
      </c>
    </row>
    <row r="25" spans="1:10" x14ac:dyDescent="0.3">
      <c r="A25" s="6" t="s">
        <v>28</v>
      </c>
      <c r="B25" s="14" t="s">
        <v>34</v>
      </c>
      <c r="C25" s="21">
        <v>0</v>
      </c>
      <c r="D25" s="22">
        <v>375</v>
      </c>
      <c r="E25" s="22">
        <f>C25 - D25</f>
        <v>-375</v>
      </c>
      <c r="F25" s="23">
        <f>IF(D25 =0,0,( C25 - D25 ) / D25 )</f>
        <v>-1</v>
      </c>
      <c r="G25" s="24">
        <v>5148</v>
      </c>
      <c r="H25" s="25">
        <v>5522.7199999999993</v>
      </c>
      <c r="I25" s="25">
        <f>G25 - H25</f>
        <v>-374.71999999999935</v>
      </c>
      <c r="J25" s="26">
        <f>IF(H25 =0,0,( G25 - H25 ) / H25 )</f>
        <v>-6.785062433004016E-2</v>
      </c>
    </row>
    <row r="26" spans="1:10" x14ac:dyDescent="0.3">
      <c r="A26" s="6" t="s">
        <v>30</v>
      </c>
    </row>
    <row r="27" spans="1:10" x14ac:dyDescent="0.3">
      <c r="A27" s="6" t="s">
        <v>32</v>
      </c>
      <c r="B27" s="43" t="s">
        <v>72</v>
      </c>
      <c r="C27" s="44" t="s">
        <v>52</v>
      </c>
      <c r="D27" s="45" t="s">
        <v>52</v>
      </c>
      <c r="E27" s="45" t="s">
        <v>52</v>
      </c>
      <c r="F27" s="46" t="s">
        <v>52</v>
      </c>
      <c r="G27" s="47" t="s">
        <v>52</v>
      </c>
      <c r="H27" s="48" t="s">
        <v>52</v>
      </c>
      <c r="I27" s="48" t="s">
        <v>52</v>
      </c>
      <c r="J27" s="49" t="s">
        <v>52</v>
      </c>
    </row>
    <row r="28" spans="1:10" x14ac:dyDescent="0.3">
      <c r="A28" s="6" t="s">
        <v>33</v>
      </c>
      <c r="B28" s="14" t="s">
        <v>73</v>
      </c>
      <c r="C28" s="21">
        <v>-244835.1</v>
      </c>
      <c r="D28" s="22">
        <v>0</v>
      </c>
      <c r="E28" s="22">
        <f>C28 - D28</f>
        <v>-244835.1</v>
      </c>
      <c r="F28" s="50">
        <f>IF(D28 =0,0,( C28 - D28 ) / D28 )</f>
        <v>0</v>
      </c>
      <c r="G28" s="24">
        <v>-1575570</v>
      </c>
      <c r="H28" s="25">
        <v>-662934</v>
      </c>
      <c r="I28" s="25">
        <f>G28 - H28</f>
        <v>-912636</v>
      </c>
      <c r="J28" s="51">
        <f>IF(H28 =0,0,( G28 - H28 ) / H28 )</f>
        <v>1.3766619301468925</v>
      </c>
    </row>
    <row r="29" spans="1:10" x14ac:dyDescent="0.3">
      <c r="A29" s="6" t="s">
        <v>35</v>
      </c>
      <c r="B29" s="14" t="s">
        <v>74</v>
      </c>
      <c r="C29" s="21">
        <v>184950.51</v>
      </c>
      <c r="D29" s="22">
        <v>0</v>
      </c>
      <c r="E29" s="22">
        <f>C29 - D29</f>
        <v>184950.51</v>
      </c>
      <c r="F29" s="52">
        <f>IF(D29 =0,0,( C29 - D29 ) / D29 )</f>
        <v>0</v>
      </c>
      <c r="G29" s="24">
        <v>-167577</v>
      </c>
      <c r="H29" s="25">
        <v>255266</v>
      </c>
      <c r="I29" s="25">
        <f>G29 - H29</f>
        <v>-422843</v>
      </c>
      <c r="J29" s="53">
        <f>IF(H29 =0,0,( G29 - H29 ) / H29 )</f>
        <v>-1.6564799072340226</v>
      </c>
    </row>
    <row r="30" spans="1:10" x14ac:dyDescent="0.3">
      <c r="A30" s="6" t="s">
        <v>36</v>
      </c>
      <c r="B30" s="14" t="s">
        <v>75</v>
      </c>
      <c r="C30" s="21">
        <v>373590.71</v>
      </c>
      <c r="D30" s="22">
        <v>0</v>
      </c>
      <c r="E30" s="22">
        <f>C30 - D30</f>
        <v>373590.71</v>
      </c>
      <c r="F30" s="54">
        <f>IF(D30 =0,0,( C30 - D30 ) / D30 )</f>
        <v>0</v>
      </c>
      <c r="G30" s="24">
        <v>529547</v>
      </c>
      <c r="H30" s="25">
        <v>-708798</v>
      </c>
      <c r="I30" s="25">
        <f>G30 - H30</f>
        <v>1238345</v>
      </c>
      <c r="J30" s="55">
        <f>IF(H30 =0,0,( G30 - H30 ) / H30 )</f>
        <v>-1.7471056633906981</v>
      </c>
    </row>
    <row r="31" spans="1:10" x14ac:dyDescent="0.3">
      <c r="A31" s="6" t="s">
        <v>37</v>
      </c>
      <c r="B31" s="56" t="s">
        <v>76</v>
      </c>
      <c r="C31" s="57">
        <v>242503973.13</v>
      </c>
      <c r="D31" s="58">
        <v>246432930</v>
      </c>
      <c r="E31" s="58">
        <f>C31 - D31</f>
        <v>-3928956.8700000048</v>
      </c>
      <c r="F31" s="59">
        <f>IF(D31 =0,0,( C31 - D31 ) / D31 )</f>
        <v>-1.5943311107001833E-2</v>
      </c>
      <c r="G31" s="60">
        <v>3434599029</v>
      </c>
      <c r="H31" s="61">
        <v>3458733841</v>
      </c>
      <c r="I31" s="61">
        <f>G31 - H31</f>
        <v>-24134812</v>
      </c>
      <c r="J31" s="62">
        <f>IF(H31 =0,0,( G31 - H31 ) / H31 )</f>
        <v>-6.9779327087573948E-3</v>
      </c>
    </row>
    <row r="32" spans="1:10" x14ac:dyDescent="0.3">
      <c r="A32" s="6" t="s">
        <v>38</v>
      </c>
    </row>
    <row r="33" spans="1:10" x14ac:dyDescent="0.3">
      <c r="A33" s="6" t="s">
        <v>39</v>
      </c>
      <c r="B33" s="63" t="s">
        <v>77</v>
      </c>
      <c r="C33" s="64" t="s">
        <v>52</v>
      </c>
      <c r="D33" s="65" t="s">
        <v>52</v>
      </c>
      <c r="E33" s="65" t="s">
        <v>52</v>
      </c>
      <c r="F33" s="66" t="s">
        <v>52</v>
      </c>
      <c r="G33" s="67" t="s">
        <v>52</v>
      </c>
      <c r="H33" s="68" t="s">
        <v>52</v>
      </c>
      <c r="I33" s="68" t="s">
        <v>52</v>
      </c>
      <c r="J33" s="69" t="s">
        <v>52</v>
      </c>
    </row>
    <row r="34" spans="1:10" x14ac:dyDescent="0.3">
      <c r="A34" s="6" t="s">
        <v>40</v>
      </c>
      <c r="B34" s="14" t="s">
        <v>78</v>
      </c>
      <c r="C34" s="21">
        <v>7851861286</v>
      </c>
      <c r="D34" s="22">
        <v>8080389954</v>
      </c>
      <c r="E34" s="22">
        <f>C34 - D34</f>
        <v>-228528668</v>
      </c>
      <c r="F34" s="23">
        <f>IF(D34 =0,0,( C34 - D34 ) / D34 )</f>
        <v>-2.828188606007467E-2</v>
      </c>
      <c r="G34" s="24">
        <v>96868701823</v>
      </c>
      <c r="H34" s="25">
        <v>97525562394</v>
      </c>
      <c r="I34" s="25">
        <f>G34 - H34</f>
        <v>-656860571</v>
      </c>
      <c r="J34" s="26">
        <f>IF(H34 =0,0,( G34 - H34 ) / H34 )</f>
        <v>-6.7352656562625632E-3</v>
      </c>
    </row>
    <row r="35" spans="1:10" x14ac:dyDescent="0.3">
      <c r="A35" s="6" t="s">
        <v>41</v>
      </c>
      <c r="B35" s="14" t="s">
        <v>79</v>
      </c>
      <c r="C35" s="21">
        <v>514076111</v>
      </c>
      <c r="D35" s="22">
        <v>475529454</v>
      </c>
      <c r="E35" s="22">
        <f>C35 - D35</f>
        <v>38546657</v>
      </c>
      <c r="F35" s="23">
        <f>IF(D35 =0,0,( C35 - D35 ) / D35 )</f>
        <v>8.1060503562414454E-2</v>
      </c>
      <c r="G35" s="24">
        <v>4989565724</v>
      </c>
      <c r="H35" s="25">
        <v>4740513869</v>
      </c>
      <c r="I35" s="25">
        <f>G35 - H35</f>
        <v>249051855</v>
      </c>
      <c r="J35" s="26">
        <f>IF(H35 =0,0,( G35 - H35 ) / H35 )</f>
        <v>5.2536889856739703E-2</v>
      </c>
    </row>
    <row r="36" spans="1:10" x14ac:dyDescent="0.3">
      <c r="A36" s="6" t="s">
        <v>42</v>
      </c>
      <c r="B36" s="14" t="s">
        <v>80</v>
      </c>
      <c r="C36" s="70">
        <v>8365937397</v>
      </c>
      <c r="D36" s="71">
        <v>8555919408</v>
      </c>
      <c r="E36" s="71">
        <f>C36 - D36</f>
        <v>-189982011</v>
      </c>
      <c r="F36" s="72">
        <f>IF(D36 =0,0,( C36 - D36 ) / D36 )</f>
        <v>-2.2204745269381806E-2</v>
      </c>
      <c r="G36" s="73">
        <v>101858267547</v>
      </c>
      <c r="H36" s="74">
        <v>102266076263</v>
      </c>
      <c r="I36" s="74">
        <f>G36 - H36</f>
        <v>-407808716</v>
      </c>
      <c r="J36" s="75">
        <f>IF(H36 =0,0,( G36 - H36 ) / H36 )</f>
        <v>-3.9877223308267843E-3</v>
      </c>
    </row>
    <row r="37" spans="1:10" x14ac:dyDescent="0.3">
      <c r="A37" s="6" t="s">
        <v>43</v>
      </c>
      <c r="B37" s="76" t="s">
        <v>81</v>
      </c>
      <c r="C37" s="77">
        <v>8365937397</v>
      </c>
      <c r="D37" s="78">
        <v>8555919408</v>
      </c>
      <c r="E37" s="78">
        <f>C37 - D37</f>
        <v>-189982011</v>
      </c>
      <c r="F37" s="79">
        <f>IF(D37 =0,0,( C37 - D37 ) / D37 )</f>
        <v>-2.2204745269381806E-2</v>
      </c>
      <c r="G37" s="80">
        <v>101858267547</v>
      </c>
      <c r="H37" s="81">
        <v>102266076263</v>
      </c>
      <c r="I37" s="81">
        <f>G37 - H37</f>
        <v>-407808716</v>
      </c>
      <c r="J37" s="82">
        <f>IF(H37 =0,0,( G37 - H37 ) / H37 )</f>
        <v>-3.9877223308267843E-3</v>
      </c>
    </row>
    <row r="38" spans="1:10" x14ac:dyDescent="0.3">
      <c r="A38" s="6" t="s">
        <v>44</v>
      </c>
      <c r="B38" s="14" t="s">
        <v>82</v>
      </c>
      <c r="C38" s="83">
        <v>0.93855129999999998</v>
      </c>
      <c r="D38" s="84">
        <v>0.94442099999999995</v>
      </c>
      <c r="E38" s="84">
        <f>C38 - D38</f>
        <v>-5.8696999999999777E-3</v>
      </c>
      <c r="F38" s="85">
        <f>IF(D38 =0,0,( C38 - D38 ) / D38 )</f>
        <v>-6.2151307520692343E-3</v>
      </c>
      <c r="G38" s="86">
        <v>0.95101460000000004</v>
      </c>
      <c r="H38" s="87">
        <v>0.95364530000000003</v>
      </c>
      <c r="I38" s="87">
        <f>G38 - H38</f>
        <v>-2.6306999999999858E-3</v>
      </c>
      <c r="J38" s="88">
        <f>IF(H38 =0,0,( G38 - H38 ) / H38 )</f>
        <v>-2.7585728152804672E-3</v>
      </c>
    </row>
    <row r="39" spans="1:10" x14ac:dyDescent="0.3">
      <c r="A39" s="6" t="s">
        <v>45</v>
      </c>
    </row>
    <row r="40" spans="1:10" x14ac:dyDescent="0.3">
      <c r="A40" s="6" t="s">
        <v>46</v>
      </c>
      <c r="B40" s="89" t="s">
        <v>83</v>
      </c>
      <c r="C40" s="90" t="s">
        <v>52</v>
      </c>
      <c r="D40" s="91" t="s">
        <v>52</v>
      </c>
      <c r="E40" s="91" t="s">
        <v>52</v>
      </c>
      <c r="F40" s="92" t="s">
        <v>52</v>
      </c>
      <c r="G40" s="93" t="s">
        <v>52</v>
      </c>
      <c r="H40" s="94" t="s">
        <v>52</v>
      </c>
      <c r="I40" s="94" t="s">
        <v>52</v>
      </c>
      <c r="J40" s="95" t="s">
        <v>52</v>
      </c>
    </row>
    <row r="41" spans="1:10" x14ac:dyDescent="0.3">
      <c r="A41" s="6" t="s">
        <v>47</v>
      </c>
      <c r="B41" s="14" t="s">
        <v>84</v>
      </c>
      <c r="C41" s="21">
        <v>252400363.85939679</v>
      </c>
      <c r="D41" s="22">
        <v>263473286.74959669</v>
      </c>
      <c r="E41" s="22">
        <f>C41 - D41</f>
        <v>-11072922.8901999</v>
      </c>
      <c r="F41" s="23">
        <f>IF(D41 =0,0,( C41 - D41 ) / D41 )</f>
        <v>-4.2026738371862098E-2</v>
      </c>
      <c r="G41" s="24">
        <v>3176441550.6597695</v>
      </c>
      <c r="H41" s="25">
        <v>3191971259</v>
      </c>
      <c r="I41" s="25">
        <f>G41 - H41</f>
        <v>-15529708.340230465</v>
      </c>
      <c r="J41" s="26">
        <f>IF(H41 =0,0,( G41 - H41 ) / H41 )</f>
        <v>-4.8652406554236033E-3</v>
      </c>
    </row>
    <row r="42" spans="1:10" x14ac:dyDescent="0.3">
      <c r="A42" s="6" t="s">
        <v>48</v>
      </c>
    </row>
    <row r="43" spans="1:10" x14ac:dyDescent="0.3">
      <c r="A43" s="6" t="s">
        <v>49</v>
      </c>
      <c r="B43" s="96" t="s">
        <v>85</v>
      </c>
      <c r="C43" s="97" t="s">
        <v>52</v>
      </c>
      <c r="D43" s="98" t="s">
        <v>52</v>
      </c>
      <c r="E43" s="98" t="s">
        <v>52</v>
      </c>
      <c r="F43" s="99" t="s">
        <v>52</v>
      </c>
      <c r="G43" s="100" t="s">
        <v>52</v>
      </c>
      <c r="H43" s="101" t="s">
        <v>52</v>
      </c>
      <c r="I43" s="101" t="s">
        <v>52</v>
      </c>
      <c r="J43" s="102" t="s">
        <v>52</v>
      </c>
    </row>
    <row r="44" spans="1:10" x14ac:dyDescent="0.3">
      <c r="A44" s="6" t="s">
        <v>50</v>
      </c>
      <c r="B44" s="14" t="s">
        <v>86</v>
      </c>
      <c r="C44" s="21">
        <v>-12313801.083333334</v>
      </c>
      <c r="D44" s="22">
        <v>-12313801</v>
      </c>
      <c r="E44" s="22">
        <f>C44 - D44</f>
        <v>-8.333333395421505E-2</v>
      </c>
      <c r="F44" s="23">
        <f>IF(D44 =0,0,( C44 - D44 ) / D44 )</f>
        <v>6.7674744747145943E-9</v>
      </c>
      <c r="G44" s="24">
        <v>-135451812</v>
      </c>
      <c r="H44" s="25">
        <v>-135451811</v>
      </c>
      <c r="I44" s="25">
        <f>G44 - H44</f>
        <v>-1</v>
      </c>
      <c r="J44" s="26">
        <f>IF(H44 =0,0,( G44 - H44 ) / H44 )</f>
        <v>7.382699371955979E-9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6" t="s">
        <v>12</v>
      </c>
      <c r="B46" s="14" t="s">
        <v>87</v>
      </c>
      <c r="C46" s="21">
        <v>-1722090.04</v>
      </c>
      <c r="D46" s="22">
        <v>-1722090</v>
      </c>
      <c r="E46" s="22">
        <f t="shared" ref="E46:E57" si="4">C46 - D46</f>
        <v>-4.0000000037252903E-2</v>
      </c>
      <c r="F46" s="23">
        <f t="shared" ref="F46:F57" si="5">IF(D46 =0,0,( C46 - D46 ) / D46 )</f>
        <v>2.3227589752714958E-8</v>
      </c>
      <c r="G46" s="24">
        <v>-18942990</v>
      </c>
      <c r="H46" s="25">
        <v>-18942990</v>
      </c>
      <c r="I46" s="25">
        <f t="shared" ref="I46:I57" si="6">G46 - H46</f>
        <v>0</v>
      </c>
      <c r="J46" s="26">
        <f t="shared" ref="J46:J57" si="7">IF(H46 =0,0,( G46 - H46 ) / H46 )</f>
        <v>0</v>
      </c>
    </row>
    <row r="47" spans="1:10" x14ac:dyDescent="0.3">
      <c r="A47" s="6" t="s">
        <v>13</v>
      </c>
      <c r="B47" s="103" t="s">
        <v>88</v>
      </c>
      <c r="C47" s="104">
        <v>238364472.73606345</v>
      </c>
      <c r="D47" s="105">
        <v>249437396</v>
      </c>
      <c r="E47" s="105">
        <f t="shared" si="4"/>
        <v>-11072923.263936549</v>
      </c>
      <c r="F47" s="106">
        <f t="shared" si="5"/>
        <v>-4.4391592606012248E-2</v>
      </c>
      <c r="G47" s="107">
        <v>3022046748</v>
      </c>
      <c r="H47" s="108">
        <v>3037576458</v>
      </c>
      <c r="I47" s="108">
        <f t="shared" si="6"/>
        <v>-15529710</v>
      </c>
      <c r="J47" s="109">
        <f t="shared" si="7"/>
        <v>-5.1125330389955245E-3</v>
      </c>
    </row>
    <row r="48" spans="1:10" x14ac:dyDescent="0.3">
      <c r="A48" s="6" t="s">
        <v>15</v>
      </c>
      <c r="B48" s="14" t="s">
        <v>89</v>
      </c>
      <c r="C48" s="110">
        <v>242503973.13</v>
      </c>
      <c r="D48" s="111">
        <v>246432930.11426428</v>
      </c>
      <c r="E48" s="111">
        <f t="shared" si="4"/>
        <v>-3928956.9842642844</v>
      </c>
      <c r="F48" s="112">
        <f t="shared" si="5"/>
        <v>-1.5943311563282284E-2</v>
      </c>
      <c r="G48" s="113">
        <v>3434599029</v>
      </c>
      <c r="H48" s="114">
        <v>3458733839</v>
      </c>
      <c r="I48" s="114">
        <f t="shared" si="6"/>
        <v>-24134810</v>
      </c>
      <c r="J48" s="115">
        <f t="shared" si="7"/>
        <v>-6.9779321345460723E-3</v>
      </c>
    </row>
    <row r="49" spans="1:10" x14ac:dyDescent="0.3">
      <c r="A49" s="6" t="s">
        <v>16</v>
      </c>
      <c r="B49" s="14" t="s">
        <v>90</v>
      </c>
      <c r="C49" s="21">
        <v>242503973.13</v>
      </c>
      <c r="D49" s="22">
        <v>246432930</v>
      </c>
      <c r="E49" s="22">
        <f t="shared" si="4"/>
        <v>-3928956.8700000048</v>
      </c>
      <c r="F49" s="23">
        <f t="shared" si="5"/>
        <v>-1.5943311107001833E-2</v>
      </c>
      <c r="G49" s="24">
        <v>3434599029</v>
      </c>
      <c r="H49" s="25">
        <v>3458733841</v>
      </c>
      <c r="I49" s="25">
        <f t="shared" si="6"/>
        <v>-24134812</v>
      </c>
      <c r="J49" s="26">
        <f t="shared" si="7"/>
        <v>-6.9779327087573948E-3</v>
      </c>
    </row>
    <row r="50" spans="1:10" x14ac:dyDescent="0.3">
      <c r="A50" s="6" t="s">
        <v>17</v>
      </c>
      <c r="B50" s="14" t="s">
        <v>91</v>
      </c>
      <c r="C50" s="116">
        <v>0.93855129999999998</v>
      </c>
      <c r="D50" s="117">
        <v>0.94442099999999995</v>
      </c>
      <c r="E50" s="117">
        <f t="shared" si="4"/>
        <v>-5.8696999999999777E-3</v>
      </c>
      <c r="F50" s="118">
        <f t="shared" si="5"/>
        <v>-6.2151307520692343E-3</v>
      </c>
      <c r="G50" s="119">
        <v>0</v>
      </c>
      <c r="H50" s="120">
        <v>0</v>
      </c>
      <c r="I50" s="120">
        <f t="shared" si="6"/>
        <v>0</v>
      </c>
      <c r="J50" s="121">
        <f t="shared" si="7"/>
        <v>0</v>
      </c>
    </row>
    <row r="51" spans="1:10" x14ac:dyDescent="0.3">
      <c r="A51" s="6" t="s">
        <v>18</v>
      </c>
      <c r="B51" s="14" t="s">
        <v>92</v>
      </c>
      <c r="C51" s="122">
        <v>227987067.32483593</v>
      </c>
      <c r="D51" s="123">
        <v>233129758.75730017</v>
      </c>
      <c r="E51" s="123">
        <f t="shared" si="4"/>
        <v>-5142691.432464242</v>
      </c>
      <c r="F51" s="124">
        <f t="shared" si="5"/>
        <v>-2.2059352095920293E-2</v>
      </c>
      <c r="G51" s="125">
        <v>3271592798</v>
      </c>
      <c r="H51" s="126">
        <v>3302977814</v>
      </c>
      <c r="I51" s="126">
        <f t="shared" si="6"/>
        <v>-31385016</v>
      </c>
      <c r="J51" s="127">
        <f t="shared" si="7"/>
        <v>-9.5020365765012063E-3</v>
      </c>
    </row>
    <row r="52" spans="1:10" x14ac:dyDescent="0.3">
      <c r="A52" s="6" t="s">
        <v>19</v>
      </c>
      <c r="B52" s="14" t="s">
        <v>93</v>
      </c>
      <c r="C52" s="128">
        <v>10377405.411227524</v>
      </c>
      <c r="D52" s="129">
        <v>16307637.242699832</v>
      </c>
      <c r="E52" s="129">
        <f t="shared" si="4"/>
        <v>-5930231.8314723074</v>
      </c>
      <c r="F52" s="130">
        <f t="shared" si="5"/>
        <v>-0.36364751945454243</v>
      </c>
      <c r="G52" s="131">
        <v>-249546050</v>
      </c>
      <c r="H52" s="132">
        <v>-265401356</v>
      </c>
      <c r="I52" s="132">
        <f t="shared" si="6"/>
        <v>15855306</v>
      </c>
      <c r="J52" s="133">
        <f t="shared" si="7"/>
        <v>-5.9740862816089001E-2</v>
      </c>
    </row>
    <row r="53" spans="1:10" x14ac:dyDescent="0.3">
      <c r="A53" s="6" t="s">
        <v>20</v>
      </c>
      <c r="B53" s="14" t="s">
        <v>94</v>
      </c>
      <c r="C53" s="134">
        <v>-17088.96151558909</v>
      </c>
      <c r="D53" s="135">
        <v>-14612.06</v>
      </c>
      <c r="E53" s="135">
        <f t="shared" si="4"/>
        <v>-2476.9015155890902</v>
      </c>
      <c r="F53" s="136">
        <f t="shared" si="5"/>
        <v>0.16951076820031469</v>
      </c>
      <c r="G53" s="137">
        <v>-136537</v>
      </c>
      <c r="H53" s="138">
        <v>-131466</v>
      </c>
      <c r="I53" s="138">
        <f t="shared" si="6"/>
        <v>-5071</v>
      </c>
      <c r="J53" s="139">
        <f t="shared" si="7"/>
        <v>3.8572710814963565E-2</v>
      </c>
    </row>
    <row r="54" spans="1:10" x14ac:dyDescent="0.3">
      <c r="A54" s="6" t="s">
        <v>21</v>
      </c>
      <c r="B54" s="14" t="s">
        <v>95</v>
      </c>
      <c r="C54" s="21">
        <v>-284670505.5</v>
      </c>
      <c r="D54" s="22">
        <v>-306453448.04000002</v>
      </c>
      <c r="E54" s="22">
        <f t="shared" si="4"/>
        <v>21782942.540000021</v>
      </c>
      <c r="F54" s="23">
        <f t="shared" si="5"/>
        <v>-7.1080755264195258E-2</v>
      </c>
      <c r="G54" s="24">
        <v>-147765613</v>
      </c>
      <c r="H54" s="25">
        <v>-147765613</v>
      </c>
      <c r="I54" s="25">
        <f t="shared" si="6"/>
        <v>0</v>
      </c>
      <c r="J54" s="26">
        <f t="shared" si="7"/>
        <v>0</v>
      </c>
    </row>
    <row r="55" spans="1:10" x14ac:dyDescent="0.3">
      <c r="A55" s="6" t="s">
        <v>22</v>
      </c>
      <c r="B55" s="14" t="s">
        <v>96</v>
      </c>
      <c r="C55" s="140">
        <v>-98482</v>
      </c>
      <c r="D55" s="141">
        <v>-98482</v>
      </c>
      <c r="E55" s="141">
        <f t="shared" si="4"/>
        <v>0</v>
      </c>
      <c r="F55" s="142">
        <f t="shared" si="5"/>
        <v>0</v>
      </c>
      <c r="G55" s="143">
        <v>-98482</v>
      </c>
      <c r="H55" s="144">
        <v>-98482</v>
      </c>
      <c r="I55" s="144">
        <f t="shared" si="6"/>
        <v>0</v>
      </c>
      <c r="J55" s="145">
        <f t="shared" si="7"/>
        <v>0</v>
      </c>
    </row>
    <row r="56" spans="1:10" x14ac:dyDescent="0.3">
      <c r="A56" s="6" t="s">
        <v>23</v>
      </c>
      <c r="B56" s="14" t="s">
        <v>97</v>
      </c>
      <c r="C56" s="21">
        <v>12313801.083333334</v>
      </c>
      <c r="D56" s="22">
        <v>12313801.08</v>
      </c>
      <c r="E56" s="22">
        <f t="shared" si="4"/>
        <v>3.3333338797092438E-3</v>
      </c>
      <c r="F56" s="23">
        <f t="shared" si="5"/>
        <v>2.706990195840685E-10</v>
      </c>
      <c r="G56" s="24">
        <v>135451812</v>
      </c>
      <c r="H56" s="25">
        <v>135451812</v>
      </c>
      <c r="I56" s="25">
        <f t="shared" si="6"/>
        <v>0</v>
      </c>
      <c r="J56" s="26">
        <f t="shared" si="7"/>
        <v>0</v>
      </c>
    </row>
    <row r="57" spans="1:10" x14ac:dyDescent="0.3">
      <c r="A57" s="6" t="s">
        <v>24</v>
      </c>
      <c r="B57" s="146" t="s">
        <v>98</v>
      </c>
      <c r="C57" s="147">
        <v>-262094869.96695474</v>
      </c>
      <c r="D57" s="148">
        <v>-277945104.22000003</v>
      </c>
      <c r="E57" s="148">
        <f t="shared" si="4"/>
        <v>15850234.253045291</v>
      </c>
      <c r="F57" s="149">
        <f t="shared" si="5"/>
        <v>-5.7026491966915387E-2</v>
      </c>
      <c r="G57" s="150">
        <v>-262094870</v>
      </c>
      <c r="H57" s="151">
        <v>-277945104</v>
      </c>
      <c r="I57" s="151">
        <f t="shared" si="6"/>
        <v>15850234</v>
      </c>
      <c r="J57" s="152">
        <f t="shared" si="7"/>
        <v>-5.7026491101638543E-2</v>
      </c>
    </row>
    <row r="58" spans="1:10" x14ac:dyDescent="0.3">
      <c r="A58" s="6" t="s">
        <v>25</v>
      </c>
    </row>
    <row r="59" spans="1:10" x14ac:dyDescent="0.3">
      <c r="A59" s="6" t="s">
        <v>26</v>
      </c>
      <c r="B59" s="153" t="s">
        <v>99</v>
      </c>
      <c r="C59" s="154" t="s">
        <v>52</v>
      </c>
      <c r="D59" s="155" t="s">
        <v>52</v>
      </c>
      <c r="E59" s="155" t="s">
        <v>52</v>
      </c>
      <c r="F59" s="156" t="s">
        <v>52</v>
      </c>
      <c r="G59" s="157" t="s">
        <v>52</v>
      </c>
      <c r="H59" s="158" t="s">
        <v>52</v>
      </c>
      <c r="I59" s="158" t="s">
        <v>52</v>
      </c>
      <c r="J59" s="159" t="s">
        <v>52</v>
      </c>
    </row>
    <row r="60" spans="1:10" x14ac:dyDescent="0.3">
      <c r="A60" s="6" t="s">
        <v>27</v>
      </c>
      <c r="B60" s="14" t="s">
        <v>100</v>
      </c>
      <c r="C60" s="160">
        <v>-284768987.5</v>
      </c>
      <c r="D60" s="161">
        <v>0</v>
      </c>
      <c r="E60" s="161">
        <f t="shared" ref="E60:E69" si="8">C60 - D60</f>
        <v>-284768987.5</v>
      </c>
      <c r="F60" s="162">
        <f t="shared" ref="F60:F69" si="9">IF(D60 =0,0,( C60 - D60 ) / D60 )</f>
        <v>0</v>
      </c>
      <c r="G60" s="163">
        <v>0</v>
      </c>
      <c r="H60" s="164">
        <v>0</v>
      </c>
      <c r="I60" s="164">
        <f t="shared" ref="I60:I69" si="10">G60 - H60</f>
        <v>0</v>
      </c>
      <c r="J60" s="165">
        <f t="shared" ref="J60:J69" si="11">IF(H60 =0,0,( G60 - H60 ) / H60 )</f>
        <v>0</v>
      </c>
    </row>
    <row r="61" spans="1:10" x14ac:dyDescent="0.3">
      <c r="A61" s="6" t="s">
        <v>28</v>
      </c>
      <c r="B61" s="14" t="s">
        <v>101</v>
      </c>
      <c r="C61" s="166">
        <v>-262077781.00543913</v>
      </c>
      <c r="D61" s="167">
        <v>0</v>
      </c>
      <c r="E61" s="167">
        <f t="shared" si="8"/>
        <v>-262077781.00543913</v>
      </c>
      <c r="F61" s="168">
        <f t="shared" si="9"/>
        <v>0</v>
      </c>
      <c r="G61" s="169">
        <v>0</v>
      </c>
      <c r="H61" s="170">
        <v>0</v>
      </c>
      <c r="I61" s="170">
        <f t="shared" si="10"/>
        <v>0</v>
      </c>
      <c r="J61" s="171">
        <f t="shared" si="11"/>
        <v>0</v>
      </c>
    </row>
    <row r="62" spans="1:10" x14ac:dyDescent="0.3">
      <c r="A62" s="6" t="s">
        <v>30</v>
      </c>
      <c r="B62" s="14" t="s">
        <v>102</v>
      </c>
      <c r="C62" s="172">
        <v>-546846768.50543916</v>
      </c>
      <c r="D62" s="173">
        <v>0</v>
      </c>
      <c r="E62" s="173">
        <f t="shared" si="8"/>
        <v>-546846768.50543916</v>
      </c>
      <c r="F62" s="174">
        <f t="shared" si="9"/>
        <v>0</v>
      </c>
      <c r="G62" s="175">
        <v>0</v>
      </c>
      <c r="H62" s="176">
        <v>0</v>
      </c>
      <c r="I62" s="176">
        <f t="shared" si="10"/>
        <v>0</v>
      </c>
      <c r="J62" s="177">
        <f t="shared" si="11"/>
        <v>0</v>
      </c>
    </row>
    <row r="63" spans="1:10" x14ac:dyDescent="0.3">
      <c r="A63" s="6" t="s">
        <v>32</v>
      </c>
      <c r="B63" s="14" t="s">
        <v>103</v>
      </c>
      <c r="C63" s="178">
        <v>-273423384.25271958</v>
      </c>
      <c r="D63" s="179">
        <v>0</v>
      </c>
      <c r="E63" s="179">
        <f t="shared" si="8"/>
        <v>-273423384.25271958</v>
      </c>
      <c r="F63" s="180">
        <f t="shared" si="9"/>
        <v>0</v>
      </c>
      <c r="G63" s="181">
        <v>0</v>
      </c>
      <c r="H63" s="182">
        <v>0</v>
      </c>
      <c r="I63" s="182">
        <f t="shared" si="10"/>
        <v>0</v>
      </c>
      <c r="J63" s="183">
        <f t="shared" si="11"/>
        <v>0</v>
      </c>
    </row>
    <row r="64" spans="1:10" x14ac:dyDescent="0.3">
      <c r="A64" s="6" t="s">
        <v>33</v>
      </c>
      <c r="B64" s="14" t="s">
        <v>104</v>
      </c>
      <c r="C64" s="184">
        <v>6.9999999999999999E-4</v>
      </c>
      <c r="D64" s="185">
        <v>0</v>
      </c>
      <c r="E64" s="185">
        <f t="shared" si="8"/>
        <v>6.9999999999999999E-4</v>
      </c>
      <c r="F64" s="186">
        <f t="shared" si="9"/>
        <v>0</v>
      </c>
      <c r="G64" s="187">
        <v>0</v>
      </c>
      <c r="H64" s="188">
        <v>0</v>
      </c>
      <c r="I64" s="188">
        <f t="shared" si="10"/>
        <v>0</v>
      </c>
      <c r="J64" s="189">
        <f t="shared" si="11"/>
        <v>0</v>
      </c>
    </row>
    <row r="65" spans="1:10" x14ac:dyDescent="0.3">
      <c r="A65" s="6" t="s">
        <v>35</v>
      </c>
      <c r="B65" s="14" t="s">
        <v>105</v>
      </c>
      <c r="C65" s="190">
        <v>8.0000000000000004E-4</v>
      </c>
      <c r="D65" s="191">
        <v>0</v>
      </c>
      <c r="E65" s="191">
        <f t="shared" si="8"/>
        <v>8.0000000000000004E-4</v>
      </c>
      <c r="F65" s="192">
        <f t="shared" si="9"/>
        <v>0</v>
      </c>
      <c r="G65" s="193">
        <v>0</v>
      </c>
      <c r="H65" s="194">
        <v>0</v>
      </c>
      <c r="I65" s="194">
        <f t="shared" si="10"/>
        <v>0</v>
      </c>
      <c r="J65" s="195">
        <f t="shared" si="11"/>
        <v>0</v>
      </c>
    </row>
    <row r="66" spans="1:10" x14ac:dyDescent="0.3">
      <c r="A66" s="6" t="s">
        <v>36</v>
      </c>
      <c r="B66" s="14" t="s">
        <v>106</v>
      </c>
      <c r="C66" s="196">
        <v>1.5E-3</v>
      </c>
      <c r="D66" s="197">
        <v>0</v>
      </c>
      <c r="E66" s="197">
        <f t="shared" si="8"/>
        <v>1.5E-3</v>
      </c>
      <c r="F66" s="198">
        <f t="shared" si="9"/>
        <v>0</v>
      </c>
      <c r="G66" s="199">
        <v>0</v>
      </c>
      <c r="H66" s="200">
        <v>0</v>
      </c>
      <c r="I66" s="200">
        <f t="shared" si="10"/>
        <v>0</v>
      </c>
      <c r="J66" s="201">
        <f t="shared" si="11"/>
        <v>0</v>
      </c>
    </row>
    <row r="67" spans="1:10" x14ac:dyDescent="0.3">
      <c r="A67" s="6" t="s">
        <v>37</v>
      </c>
      <c r="B67" s="14" t="s">
        <v>107</v>
      </c>
      <c r="C67" s="202">
        <v>7.5000000000000002E-4</v>
      </c>
      <c r="D67" s="203">
        <v>0</v>
      </c>
      <c r="E67" s="203">
        <f t="shared" si="8"/>
        <v>7.5000000000000002E-4</v>
      </c>
      <c r="F67" s="204">
        <f t="shared" si="9"/>
        <v>0</v>
      </c>
      <c r="G67" s="205">
        <v>0</v>
      </c>
      <c r="H67" s="206">
        <v>0</v>
      </c>
      <c r="I67" s="206">
        <f t="shared" si="10"/>
        <v>0</v>
      </c>
      <c r="J67" s="207">
        <f t="shared" si="11"/>
        <v>0</v>
      </c>
    </row>
    <row r="68" spans="1:10" x14ac:dyDescent="0.3">
      <c r="A68" s="6" t="s">
        <v>38</v>
      </c>
      <c r="B68" s="14" t="s">
        <v>108</v>
      </c>
      <c r="C68" s="208">
        <v>6.2500000000000001E-5</v>
      </c>
      <c r="D68" s="209">
        <v>0</v>
      </c>
      <c r="E68" s="209">
        <f t="shared" si="8"/>
        <v>6.2500000000000001E-5</v>
      </c>
      <c r="F68" s="210">
        <f t="shared" si="9"/>
        <v>0</v>
      </c>
      <c r="G68" s="211">
        <v>0</v>
      </c>
      <c r="H68" s="212">
        <v>0</v>
      </c>
      <c r="I68" s="212">
        <f t="shared" si="10"/>
        <v>0</v>
      </c>
      <c r="J68" s="213">
        <f t="shared" si="11"/>
        <v>0</v>
      </c>
    </row>
    <row r="69" spans="1:10" x14ac:dyDescent="0.3">
      <c r="A69" s="6" t="s">
        <v>39</v>
      </c>
      <c r="B69" s="214" t="s">
        <v>109</v>
      </c>
      <c r="C69" s="215">
        <v>-17088.96151558909</v>
      </c>
      <c r="D69" s="216">
        <v>0</v>
      </c>
      <c r="E69" s="216">
        <f t="shared" si="8"/>
        <v>-17088.96151558909</v>
      </c>
      <c r="F69" s="217">
        <f t="shared" si="9"/>
        <v>0</v>
      </c>
      <c r="G69" s="218">
        <v>0</v>
      </c>
      <c r="H69" s="219">
        <v>0</v>
      </c>
      <c r="I69" s="219">
        <f t="shared" si="10"/>
        <v>0</v>
      </c>
      <c r="J69" s="220">
        <f t="shared" si="11"/>
        <v>0</v>
      </c>
    </row>
    <row r="70" spans="1:10" x14ac:dyDescent="0.3">
      <c r="A70" s="6" t="s">
        <v>40</v>
      </c>
      <c r="B70" s="221" t="s">
        <v>52</v>
      </c>
    </row>
    <row r="71" spans="1:10" x14ac:dyDescent="0.3">
      <c r="A71" s="6" t="s">
        <v>41</v>
      </c>
      <c r="B71" s="221" t="s">
        <v>110</v>
      </c>
    </row>
    <row r="72" spans="1:10" x14ac:dyDescent="0.3">
      <c r="A72" s="6" t="s">
        <v>42</v>
      </c>
      <c r="B72" s="221" t="s">
        <v>111</v>
      </c>
    </row>
    <row r="73" spans="1:10" x14ac:dyDescent="0.3">
      <c r="A73" s="6" t="s">
        <v>43</v>
      </c>
      <c r="B73" s="221" t="s">
        <v>112</v>
      </c>
    </row>
    <row r="74" spans="1:10" x14ac:dyDescent="0.3">
      <c r="A74" s="6" t="s">
        <v>44</v>
      </c>
      <c r="B74" s="221" t="s">
        <v>54</v>
      </c>
    </row>
    <row r="75" spans="1:10" x14ac:dyDescent="0.3">
      <c r="A75" s="6" t="s">
        <v>45</v>
      </c>
      <c r="B75" s="221" t="s">
        <v>55</v>
      </c>
    </row>
    <row r="76" spans="1:10" x14ac:dyDescent="0.3">
      <c r="A76" s="6" t="s">
        <v>46</v>
      </c>
      <c r="B76" s="221" t="s">
        <v>113</v>
      </c>
    </row>
    <row r="77" spans="1:10" x14ac:dyDescent="0.3">
      <c r="A77" s="6" t="s">
        <v>47</v>
      </c>
      <c r="B77" s="221" t="s">
        <v>114</v>
      </c>
    </row>
    <row r="78" spans="1:10" x14ac:dyDescent="0.3">
      <c r="A78" s="6" t="s">
        <v>48</v>
      </c>
      <c r="B78" s="222" t="s">
        <v>52</v>
      </c>
    </row>
    <row r="79" spans="1:10" x14ac:dyDescent="0.3">
      <c r="A79" s="6" t="s">
        <v>49</v>
      </c>
      <c r="B79" s="222" t="s">
        <v>115</v>
      </c>
    </row>
    <row r="80" spans="1:10" x14ac:dyDescent="0.3">
      <c r="A80" s="6" t="s">
        <v>50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 r:id="rId1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93" customFormat="1" x14ac:dyDescent="0.3">
      <c r="B1" s="393" t="s">
        <v>194</v>
      </c>
    </row>
    <row r="2" spans="1:13" s="393" customFormat="1" x14ac:dyDescent="0.3">
      <c r="B2" s="393" t="s">
        <v>193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E4" s="349" t="s">
        <v>116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350" t="s">
        <v>0</v>
      </c>
      <c r="C6" s="350" t="s">
        <v>1</v>
      </c>
      <c r="D6" s="350" t="s">
        <v>2</v>
      </c>
      <c r="E6" s="350" t="s">
        <v>3</v>
      </c>
      <c r="F6" s="350" t="s">
        <v>4</v>
      </c>
      <c r="G6" s="350" t="s">
        <v>5</v>
      </c>
      <c r="H6" s="350" t="s">
        <v>6</v>
      </c>
      <c r="I6" s="350" t="s">
        <v>7</v>
      </c>
      <c r="J6" s="350" t="s">
        <v>8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351" t="s">
        <v>9</v>
      </c>
      <c r="B8" s="351" t="s">
        <v>117</v>
      </c>
      <c r="C8" s="351" t="s">
        <v>118</v>
      </c>
      <c r="D8" s="351" t="s">
        <v>119</v>
      </c>
      <c r="E8" s="351" t="s">
        <v>120</v>
      </c>
      <c r="F8" s="351" t="s">
        <v>121</v>
      </c>
      <c r="G8" s="351" t="s">
        <v>122</v>
      </c>
      <c r="H8" s="351" t="s">
        <v>123</v>
      </c>
      <c r="I8" s="351" t="s">
        <v>124</v>
      </c>
      <c r="J8" s="351" t="s">
        <v>125</v>
      </c>
    </row>
    <row r="9" spans="1:13" x14ac:dyDescent="0.3">
      <c r="A9" s="352" t="s">
        <v>12</v>
      </c>
      <c r="B9" s="353" t="s">
        <v>11</v>
      </c>
      <c r="C9" s="354"/>
      <c r="D9" s="355"/>
      <c r="E9" s="356"/>
      <c r="F9" s="357"/>
      <c r="G9" s="358"/>
      <c r="H9" s="359"/>
      <c r="I9" s="359"/>
      <c r="J9" s="359"/>
    </row>
    <row r="10" spans="1:13" x14ac:dyDescent="0.3">
      <c r="A10" s="352" t="s">
        <v>13</v>
      </c>
      <c r="B10" s="360" t="s">
        <v>126</v>
      </c>
      <c r="C10" s="361"/>
      <c r="D10" s="362"/>
      <c r="E10" s="363"/>
      <c r="F10" s="364"/>
      <c r="G10" s="365"/>
      <c r="H10" s="359"/>
      <c r="I10" s="359"/>
      <c r="J10" s="359"/>
    </row>
    <row r="11" spans="1:13" x14ac:dyDescent="0.3">
      <c r="A11" s="352" t="s">
        <v>15</v>
      </c>
      <c r="B11" s="366" t="s">
        <v>127</v>
      </c>
      <c r="C11" s="367" t="s">
        <v>128</v>
      </c>
      <c r="D11" s="368">
        <v>160000</v>
      </c>
      <c r="E11" s="369">
        <v>160000</v>
      </c>
      <c r="F11" s="370">
        <f>IF(( E11 * 1000 ) =0,0,( H11 * 100 ) / ( E11 * 1000 ) )</f>
        <v>3.4762499999999998</v>
      </c>
      <c r="G11" s="371">
        <f>IF(( E11 * 1000 ) =0,0,( I11 * 100 ) / ( E11 * 1000 ) )</f>
        <v>4.5012499999999998</v>
      </c>
      <c r="H11" s="359">
        <v>5562000</v>
      </c>
      <c r="I11" s="359">
        <v>7202000</v>
      </c>
      <c r="J11" s="359">
        <v>1140000</v>
      </c>
    </row>
    <row r="12" spans="1:13" x14ac:dyDescent="0.3">
      <c r="A12" s="352" t="s">
        <v>16</v>
      </c>
      <c r="B12" s="366" t="s">
        <v>129</v>
      </c>
      <c r="C12" s="367" t="s">
        <v>128</v>
      </c>
      <c r="D12" s="368">
        <v>47197.207972579403</v>
      </c>
      <c r="E12" s="369">
        <v>47197.207972579403</v>
      </c>
      <c r="F12" s="370">
        <f>IF(( E12 * 1000 ) =0,0,( H12 * 100 ) / ( E12 * 1000 ) )</f>
        <v>0.72192719999999944</v>
      </c>
      <c r="G12" s="371">
        <f>IF(( E12 * 1000 ) =0,0,( I12 * 100 ) / ( E12 * 1000 ) )</f>
        <v>0.72192719999999944</v>
      </c>
      <c r="H12" s="359">
        <v>340729.48199461901</v>
      </c>
      <c r="I12" s="359">
        <v>340729.48199461901</v>
      </c>
      <c r="J12" s="359">
        <v>0</v>
      </c>
    </row>
    <row r="13" spans="1:13" x14ac:dyDescent="0.3">
      <c r="A13" s="352" t="s">
        <v>17</v>
      </c>
      <c r="B13" s="372" t="s">
        <v>130</v>
      </c>
      <c r="C13" s="373"/>
      <c r="D13" s="374">
        <v>207197.2079725794</v>
      </c>
      <c r="E13" s="375">
        <v>207197.2079725794</v>
      </c>
      <c r="F13" s="376">
        <f>IF(( E13 * 1000 ) =0,0,( H13 * 100 ) / ( E13 * 1000 ) )</f>
        <v>2.8488460533579145</v>
      </c>
      <c r="G13" s="377">
        <f>IF(( E13 * 1000 ) =0,0,( I13 * 100 ) / ( E13 * 1000 ) )</f>
        <v>3.6403625105763142</v>
      </c>
      <c r="H13" s="378">
        <v>5902729.4819946187</v>
      </c>
      <c r="I13" s="378">
        <v>7542729.4819946187</v>
      </c>
      <c r="J13" s="378">
        <v>1140000</v>
      </c>
    </row>
    <row r="14" spans="1:13" x14ac:dyDescent="0.3">
      <c r="A14" s="352" t="s">
        <v>18</v>
      </c>
    </row>
    <row r="15" spans="1:13" x14ac:dyDescent="0.3">
      <c r="A15" s="352" t="s">
        <v>19</v>
      </c>
      <c r="B15" s="379" t="s">
        <v>131</v>
      </c>
      <c r="C15" s="380"/>
      <c r="D15" s="381">
        <v>207197.2079725794</v>
      </c>
      <c r="E15" s="382">
        <v>207197.2079725794</v>
      </c>
      <c r="F15" s="383">
        <f>IF(( E15 * 1000 ) =0,0,( H15 * 100 ) / ( E15 * 1000 ) )</f>
        <v>2.8488460533579145</v>
      </c>
      <c r="G15" s="384">
        <f>IF(( E15 * 1000 ) =0,0,( I15 * 100 ) / ( E15 * 1000 ) )</f>
        <v>3.6403625105763142</v>
      </c>
      <c r="H15" s="385">
        <v>5902729.4819946187</v>
      </c>
      <c r="I15" s="385">
        <v>7542729.4819946187</v>
      </c>
      <c r="J15" s="385">
        <v>1140000</v>
      </c>
    </row>
    <row r="16" spans="1:13" x14ac:dyDescent="0.3">
      <c r="A16" s="352" t="s">
        <v>20</v>
      </c>
    </row>
    <row r="17" spans="1:10" x14ac:dyDescent="0.3">
      <c r="A17" s="352" t="s">
        <v>21</v>
      </c>
      <c r="B17" s="386" t="s">
        <v>10</v>
      </c>
      <c r="C17" s="354"/>
      <c r="D17" s="355"/>
      <c r="E17" s="356"/>
      <c r="F17" s="357"/>
      <c r="G17" s="358"/>
      <c r="H17" s="359"/>
      <c r="I17" s="359"/>
      <c r="J17" s="359"/>
    </row>
    <row r="18" spans="1:10" x14ac:dyDescent="0.3">
      <c r="A18" s="352" t="s">
        <v>22</v>
      </c>
      <c r="B18" s="387" t="s">
        <v>132</v>
      </c>
      <c r="C18" s="361"/>
      <c r="D18" s="362"/>
      <c r="E18" s="363"/>
      <c r="F18" s="364"/>
      <c r="G18" s="365"/>
      <c r="H18" s="359"/>
      <c r="I18" s="359"/>
      <c r="J18" s="359"/>
    </row>
    <row r="19" spans="1:10" x14ac:dyDescent="0.3">
      <c r="A19" s="352" t="s">
        <v>23</v>
      </c>
      <c r="B19" s="388" t="s">
        <v>133</v>
      </c>
      <c r="C19" s="367" t="s">
        <v>134</v>
      </c>
      <c r="D19" s="368">
        <v>31983</v>
      </c>
      <c r="E19" s="369">
        <v>31983</v>
      </c>
      <c r="F19" s="370">
        <f>IF(( E19 * 1000 ) =0,0,( H19 * 100 ) / ( E19 * 1000 ) )</f>
        <v>0.74129450020323295</v>
      </c>
      <c r="G19" s="371">
        <f>IF(( E19 * 1000 ) =0,0,( I19 * 100 ) / ( E19 * 1000 ) )</f>
        <v>0.74129450020323295</v>
      </c>
      <c r="H19" s="359">
        <v>237088.22</v>
      </c>
      <c r="I19" s="359">
        <v>237088.22</v>
      </c>
      <c r="J19" s="359">
        <v>0</v>
      </c>
    </row>
    <row r="20" spans="1:10" x14ac:dyDescent="0.3">
      <c r="A20" s="352" t="s">
        <v>24</v>
      </c>
      <c r="B20" s="388" t="s">
        <v>135</v>
      </c>
      <c r="C20" s="367" t="s">
        <v>134</v>
      </c>
      <c r="D20" s="368">
        <v>22117</v>
      </c>
      <c r="E20" s="369">
        <v>22117</v>
      </c>
      <c r="F20" s="370">
        <f>IF(( E20 * 1000 ) =0,0,( H20 * 100 ) / ( E20 * 1000 ) )</f>
        <v>0.69668354659311837</v>
      </c>
      <c r="G20" s="371">
        <f>IF(( E20 * 1000 ) =0,0,( I20 * 100 ) / ( E20 * 1000 ) )</f>
        <v>0.69668354659311837</v>
      </c>
      <c r="H20" s="359">
        <v>154085.5</v>
      </c>
      <c r="I20" s="359">
        <v>154085.5</v>
      </c>
      <c r="J20" s="359">
        <v>0</v>
      </c>
    </row>
    <row r="21" spans="1:10" x14ac:dyDescent="0.3">
      <c r="A21" s="352" t="s">
        <v>25</v>
      </c>
      <c r="B21" s="389" t="s">
        <v>136</v>
      </c>
      <c r="C21" s="373"/>
      <c r="D21" s="374">
        <v>54100</v>
      </c>
      <c r="E21" s="375">
        <v>54100</v>
      </c>
      <c r="F21" s="376">
        <f>IF(( E21 * 1000 ) =0,0,( H21 * 100 ) / ( E21 * 1000 ) )</f>
        <v>0.7230567837338262</v>
      </c>
      <c r="G21" s="377">
        <f>IF(( E21 * 1000 ) =0,0,( I21 * 100 ) / ( E21 * 1000 ) )</f>
        <v>0.7230567837338262</v>
      </c>
      <c r="H21" s="378">
        <v>391173.72</v>
      </c>
      <c r="I21" s="378">
        <v>391173.72</v>
      </c>
      <c r="J21" s="378">
        <v>0</v>
      </c>
    </row>
    <row r="22" spans="1:10" x14ac:dyDescent="0.3">
      <c r="A22" s="352" t="s">
        <v>26</v>
      </c>
    </row>
    <row r="23" spans="1:10" x14ac:dyDescent="0.3">
      <c r="A23" s="352" t="s">
        <v>27</v>
      </c>
      <c r="B23" s="387" t="s">
        <v>137</v>
      </c>
      <c r="C23" s="361"/>
      <c r="D23" s="362"/>
      <c r="E23" s="363"/>
      <c r="F23" s="364"/>
      <c r="G23" s="365"/>
      <c r="H23" s="359"/>
      <c r="I23" s="359"/>
      <c r="J23" s="359"/>
    </row>
    <row r="24" spans="1:10" x14ac:dyDescent="0.3">
      <c r="A24" s="352" t="s">
        <v>28</v>
      </c>
      <c r="B24" s="388" t="s">
        <v>138</v>
      </c>
      <c r="C24" s="367" t="s">
        <v>128</v>
      </c>
      <c r="D24" s="368">
        <v>91432</v>
      </c>
      <c r="E24" s="369">
        <v>91432</v>
      </c>
      <c r="F24" s="370">
        <f t="shared" ref="F24:F42" si="0">IF(( E24 * 1000 ) =0,0,( H24 * 100 ) / ( E24 * 1000 ) )</f>
        <v>3.1141434508705923</v>
      </c>
      <c r="G24" s="371">
        <f t="shared" ref="G24:G42" si="1">IF(( E24 * 1000 ) =0,0,( I24 * 100 ) / ( E24 * 1000 ) )</f>
        <v>3.8299933283751861</v>
      </c>
      <c r="H24" s="359">
        <v>2847323.64</v>
      </c>
      <c r="I24" s="359">
        <v>3501839.5</v>
      </c>
      <c r="J24" s="359">
        <v>652582.15</v>
      </c>
    </row>
    <row r="25" spans="1:10" x14ac:dyDescent="0.3">
      <c r="A25" s="352" t="s">
        <v>30</v>
      </c>
      <c r="B25" s="388" t="s">
        <v>139</v>
      </c>
      <c r="C25" s="367" t="s">
        <v>128</v>
      </c>
      <c r="D25" s="368">
        <v>39588</v>
      </c>
      <c r="E25" s="369">
        <v>39588</v>
      </c>
      <c r="F25" s="370">
        <f t="shared" si="0"/>
        <v>3.1354974739820149</v>
      </c>
      <c r="G25" s="371">
        <f t="shared" si="1"/>
        <v>3.6052212791755078</v>
      </c>
      <c r="H25" s="359">
        <v>1241280.74</v>
      </c>
      <c r="I25" s="359">
        <v>1427235</v>
      </c>
      <c r="J25" s="359">
        <v>125253.20000000001</v>
      </c>
    </row>
    <row r="26" spans="1:10" x14ac:dyDescent="0.3">
      <c r="A26" s="352" t="s">
        <v>32</v>
      </c>
      <c r="B26" s="388" t="s">
        <v>140</v>
      </c>
      <c r="C26" s="367" t="s">
        <v>128</v>
      </c>
      <c r="D26" s="368">
        <v>44952</v>
      </c>
      <c r="E26" s="369">
        <v>44952</v>
      </c>
      <c r="F26" s="370">
        <f t="shared" si="0"/>
        <v>2.8885002669514144</v>
      </c>
      <c r="G26" s="371">
        <f t="shared" si="1"/>
        <v>4.1128715073856554</v>
      </c>
      <c r="H26" s="359">
        <v>1298438.6399999999</v>
      </c>
      <c r="I26" s="359">
        <v>1848818</v>
      </c>
      <c r="J26" s="359">
        <v>394589.58000000007</v>
      </c>
    </row>
    <row r="27" spans="1:10" x14ac:dyDescent="0.3">
      <c r="A27" s="352" t="s">
        <v>33</v>
      </c>
      <c r="B27" s="388" t="s">
        <v>141</v>
      </c>
      <c r="C27" s="367" t="s">
        <v>128</v>
      </c>
      <c r="D27" s="368">
        <v>30653</v>
      </c>
      <c r="E27" s="369">
        <v>30653</v>
      </c>
      <c r="F27" s="370">
        <f t="shared" si="0"/>
        <v>3.1790950641046551</v>
      </c>
      <c r="G27" s="371">
        <f t="shared" si="1"/>
        <v>4.3880435846409815</v>
      </c>
      <c r="H27" s="359">
        <v>974488.01</v>
      </c>
      <c r="I27" s="359">
        <v>1345067</v>
      </c>
      <c r="J27" s="359">
        <v>338634.57</v>
      </c>
    </row>
    <row r="28" spans="1:10" x14ac:dyDescent="0.3">
      <c r="A28" s="352" t="s">
        <v>35</v>
      </c>
      <c r="B28" s="388" t="s">
        <v>142</v>
      </c>
      <c r="C28" s="367" t="s">
        <v>128</v>
      </c>
      <c r="D28" s="368">
        <v>4884</v>
      </c>
      <c r="E28" s="369">
        <v>4884</v>
      </c>
      <c r="F28" s="370">
        <f t="shared" si="0"/>
        <v>2.9728908681408681</v>
      </c>
      <c r="G28" s="371">
        <f t="shared" si="1"/>
        <v>4.2005937755937754</v>
      </c>
      <c r="H28" s="359">
        <v>145195.99</v>
      </c>
      <c r="I28" s="359">
        <v>205157</v>
      </c>
      <c r="J28" s="359">
        <v>37482.180000000008</v>
      </c>
    </row>
    <row r="29" spans="1:10" x14ac:dyDescent="0.3">
      <c r="A29" s="352" t="s">
        <v>36</v>
      </c>
      <c r="B29" s="388" t="s">
        <v>143</v>
      </c>
      <c r="C29" s="367" t="s">
        <v>128</v>
      </c>
      <c r="D29" s="368">
        <v>4857</v>
      </c>
      <c r="E29" s="369">
        <v>4857</v>
      </c>
      <c r="F29" s="370">
        <f t="shared" si="0"/>
        <v>2.5671904467778464</v>
      </c>
      <c r="G29" s="371">
        <f t="shared" si="1"/>
        <v>3.6646489602635373</v>
      </c>
      <c r="H29" s="359">
        <v>124688.44</v>
      </c>
      <c r="I29" s="359">
        <v>177992</v>
      </c>
      <c r="J29" s="359">
        <v>10028.32</v>
      </c>
    </row>
    <row r="30" spans="1:10" x14ac:dyDescent="0.3">
      <c r="A30" s="352" t="s">
        <v>37</v>
      </c>
      <c r="B30" s="388" t="s">
        <v>144</v>
      </c>
      <c r="C30" s="367" t="s">
        <v>128</v>
      </c>
      <c r="D30" s="368">
        <v>54244</v>
      </c>
      <c r="E30" s="369">
        <v>54244</v>
      </c>
      <c r="F30" s="370">
        <f t="shared" si="0"/>
        <v>2.8416734016665437</v>
      </c>
      <c r="G30" s="371">
        <f t="shared" si="1"/>
        <v>4.0728043654597741</v>
      </c>
      <c r="H30" s="359">
        <v>1541437.32</v>
      </c>
      <c r="I30" s="359">
        <v>2209252</v>
      </c>
      <c r="J30" s="359">
        <v>652741.99999999988</v>
      </c>
    </row>
    <row r="31" spans="1:10" x14ac:dyDescent="0.3">
      <c r="A31" s="352" t="s">
        <v>38</v>
      </c>
      <c r="B31" s="388" t="s">
        <v>145</v>
      </c>
      <c r="C31" s="367" t="s">
        <v>128</v>
      </c>
      <c r="D31" s="368">
        <v>7350</v>
      </c>
      <c r="E31" s="369">
        <v>7350</v>
      </c>
      <c r="F31" s="370">
        <f t="shared" si="0"/>
        <v>3.0683326530612245</v>
      </c>
      <c r="G31" s="371">
        <f t="shared" si="1"/>
        <v>3.968734693877551</v>
      </c>
      <c r="H31" s="359">
        <v>225522.45</v>
      </c>
      <c r="I31" s="359">
        <v>291702</v>
      </c>
      <c r="J31" s="359">
        <v>66179.549999999988</v>
      </c>
    </row>
    <row r="32" spans="1:10" x14ac:dyDescent="0.3">
      <c r="A32" s="352" t="s">
        <v>39</v>
      </c>
      <c r="B32" s="388" t="s">
        <v>146</v>
      </c>
      <c r="C32" s="367" t="s">
        <v>128</v>
      </c>
      <c r="D32" s="368">
        <v>1699</v>
      </c>
      <c r="E32" s="369">
        <v>1699</v>
      </c>
      <c r="F32" s="370">
        <f t="shared" si="0"/>
        <v>2.5463360800470864</v>
      </c>
      <c r="G32" s="371">
        <f t="shared" si="1"/>
        <v>3.5758092995879931</v>
      </c>
      <c r="H32" s="359">
        <v>43262.25</v>
      </c>
      <c r="I32" s="359">
        <v>60753</v>
      </c>
      <c r="J32" s="359">
        <v>905.7400000000016</v>
      </c>
    </row>
    <row r="33" spans="1:13" x14ac:dyDescent="0.3">
      <c r="A33" s="352" t="s">
        <v>40</v>
      </c>
      <c r="B33" s="388" t="s">
        <v>147</v>
      </c>
      <c r="C33" s="367" t="s">
        <v>128</v>
      </c>
      <c r="D33" s="368">
        <v>2150</v>
      </c>
      <c r="E33" s="369">
        <v>2150</v>
      </c>
      <c r="F33" s="370">
        <f t="shared" si="0"/>
        <v>3.1202413953488373</v>
      </c>
      <c r="G33" s="371">
        <f t="shared" si="1"/>
        <v>5.184883720930233</v>
      </c>
      <c r="H33" s="359">
        <v>67085.19</v>
      </c>
      <c r="I33" s="359">
        <v>111475</v>
      </c>
      <c r="J33" s="359">
        <v>34213.189999999995</v>
      </c>
    </row>
    <row r="34" spans="1:13" x14ac:dyDescent="0.3">
      <c r="A34" s="352" t="s">
        <v>41</v>
      </c>
      <c r="B34" s="388" t="s">
        <v>148</v>
      </c>
      <c r="C34" s="367" t="s">
        <v>128</v>
      </c>
      <c r="D34" s="368">
        <v>10597</v>
      </c>
      <c r="E34" s="369">
        <v>10597</v>
      </c>
      <c r="F34" s="370">
        <f t="shared" si="0"/>
        <v>2.6093186750967257</v>
      </c>
      <c r="G34" s="371">
        <f t="shared" si="1"/>
        <v>3.5881381523072569</v>
      </c>
      <c r="H34" s="359">
        <v>276509.5</v>
      </c>
      <c r="I34" s="359">
        <v>380235</v>
      </c>
      <c r="J34" s="359">
        <v>18224.770000000004</v>
      </c>
    </row>
    <row r="35" spans="1:13" x14ac:dyDescent="0.3">
      <c r="A35" s="352" t="s">
        <v>42</v>
      </c>
      <c r="B35" s="388" t="s">
        <v>149</v>
      </c>
      <c r="C35" s="367" t="s">
        <v>128</v>
      </c>
      <c r="D35" s="368">
        <v>2890</v>
      </c>
      <c r="E35" s="369">
        <v>2890</v>
      </c>
      <c r="F35" s="370">
        <f t="shared" si="0"/>
        <v>2.7544442906574393</v>
      </c>
      <c r="G35" s="371">
        <f t="shared" si="1"/>
        <v>3.8117647058823527</v>
      </c>
      <c r="H35" s="359">
        <v>79603.44</v>
      </c>
      <c r="I35" s="359">
        <v>110160</v>
      </c>
      <c r="J35" s="359">
        <v>30461.499999999996</v>
      </c>
    </row>
    <row r="36" spans="1:13" x14ac:dyDescent="0.3">
      <c r="A36" s="352" t="s">
        <v>43</v>
      </c>
      <c r="B36" s="388" t="s">
        <v>150</v>
      </c>
      <c r="C36" s="367" t="s">
        <v>128</v>
      </c>
      <c r="D36" s="368">
        <v>4585</v>
      </c>
      <c r="E36" s="369">
        <v>4585</v>
      </c>
      <c r="F36" s="370">
        <f t="shared" si="0"/>
        <v>2.6147273718647766</v>
      </c>
      <c r="G36" s="371">
        <f t="shared" si="1"/>
        <v>3.4127589967284622</v>
      </c>
      <c r="H36" s="359">
        <v>119885.25</v>
      </c>
      <c r="I36" s="359">
        <v>156475</v>
      </c>
      <c r="J36" s="359">
        <v>36589.75</v>
      </c>
    </row>
    <row r="37" spans="1:13" x14ac:dyDescent="0.3">
      <c r="A37" s="352" t="s">
        <v>44</v>
      </c>
      <c r="B37" s="388" t="s">
        <v>151</v>
      </c>
      <c r="C37" s="367" t="s">
        <v>128</v>
      </c>
      <c r="D37" s="368">
        <v>64012</v>
      </c>
      <c r="E37" s="369">
        <v>64012</v>
      </c>
      <c r="F37" s="370">
        <f t="shared" si="0"/>
        <v>3.390607776666875</v>
      </c>
      <c r="G37" s="371">
        <f t="shared" si="1"/>
        <v>4.8629538211585324</v>
      </c>
      <c r="H37" s="359">
        <v>2170395.85</v>
      </c>
      <c r="I37" s="359">
        <v>3112874</v>
      </c>
      <c r="J37" s="359">
        <v>802327.2699999999</v>
      </c>
    </row>
    <row r="38" spans="1:13" x14ac:dyDescent="0.3">
      <c r="A38" s="352" t="s">
        <v>45</v>
      </c>
      <c r="B38" s="388" t="s">
        <v>152</v>
      </c>
      <c r="C38" s="367" t="s">
        <v>128</v>
      </c>
      <c r="D38" s="368">
        <v>1743</v>
      </c>
      <c r="E38" s="369">
        <v>1743</v>
      </c>
      <c r="F38" s="370">
        <f t="shared" si="0"/>
        <v>2.5834440619621342</v>
      </c>
      <c r="G38" s="371">
        <f t="shared" si="1"/>
        <v>3.6349971313826734</v>
      </c>
      <c r="H38" s="359">
        <v>45029.43</v>
      </c>
      <c r="I38" s="359">
        <v>63358</v>
      </c>
      <c r="J38" s="359">
        <v>18328.57</v>
      </c>
    </row>
    <row r="39" spans="1:13" x14ac:dyDescent="0.3">
      <c r="A39" s="352" t="s">
        <v>46</v>
      </c>
      <c r="B39" s="388" t="s">
        <v>153</v>
      </c>
      <c r="C39" s="367" t="s">
        <v>128</v>
      </c>
      <c r="D39" s="368">
        <v>24429</v>
      </c>
      <c r="E39" s="369">
        <v>24429</v>
      </c>
      <c r="F39" s="370">
        <f t="shared" si="0"/>
        <v>3.1235045642474111</v>
      </c>
      <c r="G39" s="371">
        <f t="shared" si="1"/>
        <v>4.5792132301772481</v>
      </c>
      <c r="H39" s="359">
        <v>763040.93</v>
      </c>
      <c r="I39" s="359">
        <v>1118656</v>
      </c>
      <c r="J39" s="359">
        <v>350674.32999999996</v>
      </c>
    </row>
    <row r="40" spans="1:13" x14ac:dyDescent="0.3">
      <c r="A40" s="352" t="s">
        <v>47</v>
      </c>
      <c r="B40" s="388" t="s">
        <v>154</v>
      </c>
      <c r="C40" s="367" t="s">
        <v>128</v>
      </c>
      <c r="D40" s="368">
        <v>3422</v>
      </c>
      <c r="E40" s="369">
        <v>3422</v>
      </c>
      <c r="F40" s="370">
        <f t="shared" si="0"/>
        <v>2.8692635885447109</v>
      </c>
      <c r="G40" s="371">
        <f t="shared" si="1"/>
        <v>3.9678550555230858</v>
      </c>
      <c r="H40" s="359">
        <v>98186.2</v>
      </c>
      <c r="I40" s="359">
        <v>135780</v>
      </c>
      <c r="J40" s="359">
        <v>15459.830000000002</v>
      </c>
    </row>
    <row r="41" spans="1:13" x14ac:dyDescent="0.3">
      <c r="A41" s="352" t="s">
        <v>48</v>
      </c>
      <c r="B41" s="388" t="s">
        <v>155</v>
      </c>
      <c r="C41" s="367" t="s">
        <v>128</v>
      </c>
      <c r="D41" s="368">
        <v>127</v>
      </c>
      <c r="E41" s="369">
        <v>127</v>
      </c>
      <c r="F41" s="370">
        <f t="shared" si="0"/>
        <v>3.3616771653543309</v>
      </c>
      <c r="G41" s="371">
        <f t="shared" si="1"/>
        <v>0.18444881889763778</v>
      </c>
      <c r="H41" s="359">
        <v>4269.33</v>
      </c>
      <c r="I41" s="359">
        <v>234.25</v>
      </c>
      <c r="J41" s="359">
        <v>-4035.08</v>
      </c>
    </row>
    <row r="42" spans="1:13" x14ac:dyDescent="0.3">
      <c r="A42" s="352" t="s">
        <v>49</v>
      </c>
      <c r="B42" s="389" t="s">
        <v>156</v>
      </c>
      <c r="C42" s="373"/>
      <c r="D42" s="374">
        <v>393614</v>
      </c>
      <c r="E42" s="375">
        <v>393614</v>
      </c>
      <c r="F42" s="376">
        <f t="shared" si="0"/>
        <v>3.0653489459216385</v>
      </c>
      <c r="G42" s="377">
        <f t="shared" si="1"/>
        <v>4.1302044007581031</v>
      </c>
      <c r="H42" s="378">
        <v>12065642.599999998</v>
      </c>
      <c r="I42" s="378">
        <v>16257062.75</v>
      </c>
      <c r="J42" s="378">
        <v>3580641.42</v>
      </c>
    </row>
    <row r="43" spans="1:13" x14ac:dyDescent="0.3">
      <c r="A43" s="352" t="s">
        <v>50</v>
      </c>
    </row>
    <row r="44" spans="1: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352" t="s">
        <v>12</v>
      </c>
      <c r="B45" s="387" t="s">
        <v>157</v>
      </c>
      <c r="C45" s="361"/>
      <c r="D45" s="362"/>
      <c r="E45" s="363"/>
      <c r="F45" s="364"/>
      <c r="G45" s="365"/>
      <c r="H45" s="359"/>
      <c r="I45" s="359"/>
      <c r="J45" s="359"/>
    </row>
    <row r="46" spans="1:13" x14ac:dyDescent="0.3">
      <c r="A46" s="352" t="s">
        <v>13</v>
      </c>
      <c r="B46" s="388" t="s">
        <v>158</v>
      </c>
      <c r="C46" s="367" t="s">
        <v>157</v>
      </c>
      <c r="D46" s="368">
        <v>75</v>
      </c>
      <c r="E46" s="369">
        <v>75</v>
      </c>
      <c r="F46" s="370">
        <f t="shared" ref="F46:F52" si="2">IF(( E46 * 1000 ) =0,0,( H46 * 100 ) / ( E46 * 1000 ) )</f>
        <v>3.0225333333333335</v>
      </c>
      <c r="G46" s="371">
        <f t="shared" ref="G46:G52" si="3">IF(( E46 * 1000 ) =0,0,( I46 * 100 ) / ( E46 * 1000 ) )</f>
        <v>3.8133333333333335</v>
      </c>
      <c r="H46" s="359">
        <v>2266.9</v>
      </c>
      <c r="I46" s="359">
        <v>2860</v>
      </c>
      <c r="J46" s="359">
        <v>593.09999999999991</v>
      </c>
    </row>
    <row r="47" spans="1:13" x14ac:dyDescent="0.3">
      <c r="A47" s="352" t="s">
        <v>15</v>
      </c>
      <c r="B47" s="388" t="s">
        <v>159</v>
      </c>
      <c r="C47" s="367" t="s">
        <v>157</v>
      </c>
      <c r="D47" s="368">
        <v>131</v>
      </c>
      <c r="E47" s="369">
        <v>131</v>
      </c>
      <c r="F47" s="370">
        <f t="shared" si="2"/>
        <v>2.518175572519084</v>
      </c>
      <c r="G47" s="371">
        <f t="shared" si="3"/>
        <v>3.3055496183206112</v>
      </c>
      <c r="H47" s="359">
        <v>3298.81</v>
      </c>
      <c r="I47" s="359">
        <v>4330.2700000000004</v>
      </c>
      <c r="J47" s="359">
        <v>1031.4600000000005</v>
      </c>
    </row>
    <row r="48" spans="1:13" x14ac:dyDescent="0.3">
      <c r="A48" s="352" t="s">
        <v>16</v>
      </c>
      <c r="B48" s="388" t="s">
        <v>160</v>
      </c>
      <c r="C48" s="367" t="s">
        <v>157</v>
      </c>
      <c r="D48" s="368">
        <v>243</v>
      </c>
      <c r="E48" s="369">
        <v>243</v>
      </c>
      <c r="F48" s="370">
        <f t="shared" si="2"/>
        <v>3.1885761316872427</v>
      </c>
      <c r="G48" s="371">
        <f t="shared" si="3"/>
        <v>4.1733497942386828</v>
      </c>
      <c r="H48" s="359">
        <v>7748.24</v>
      </c>
      <c r="I48" s="359">
        <v>10141.24</v>
      </c>
      <c r="J48" s="359">
        <v>2393</v>
      </c>
    </row>
    <row r="49" spans="1:10" x14ac:dyDescent="0.3">
      <c r="A49" s="352" t="s">
        <v>17</v>
      </c>
      <c r="B49" s="388" t="s">
        <v>161</v>
      </c>
      <c r="C49" s="367" t="s">
        <v>157</v>
      </c>
      <c r="D49" s="368">
        <v>195</v>
      </c>
      <c r="E49" s="369">
        <v>195</v>
      </c>
      <c r="F49" s="370">
        <f t="shared" si="2"/>
        <v>2.6949999999999998</v>
      </c>
      <c r="G49" s="371">
        <f t="shared" si="3"/>
        <v>3.2479743589743588</v>
      </c>
      <c r="H49" s="359">
        <v>5255.25</v>
      </c>
      <c r="I49" s="359">
        <v>6333.55</v>
      </c>
      <c r="J49" s="359">
        <v>1078.3000000000002</v>
      </c>
    </row>
    <row r="50" spans="1:10" x14ac:dyDescent="0.3">
      <c r="A50" s="352" t="s">
        <v>18</v>
      </c>
      <c r="B50" s="388" t="s">
        <v>162</v>
      </c>
      <c r="C50" s="367" t="s">
        <v>157</v>
      </c>
      <c r="D50" s="368">
        <v>50</v>
      </c>
      <c r="E50" s="369">
        <v>50</v>
      </c>
      <c r="F50" s="370">
        <f t="shared" si="2"/>
        <v>3.6549999999999998</v>
      </c>
      <c r="G50" s="371">
        <f t="shared" si="3"/>
        <v>4.2119999999999997</v>
      </c>
      <c r="H50" s="359">
        <v>1827.5</v>
      </c>
      <c r="I50" s="359">
        <v>2106</v>
      </c>
      <c r="J50" s="359">
        <v>278.5</v>
      </c>
    </row>
    <row r="51" spans="1:10" x14ac:dyDescent="0.3">
      <c r="A51" s="352" t="s">
        <v>19</v>
      </c>
      <c r="B51" s="388" t="s">
        <v>163</v>
      </c>
      <c r="C51" s="367" t="s">
        <v>157</v>
      </c>
      <c r="D51" s="368">
        <v>147</v>
      </c>
      <c r="E51" s="369">
        <v>147</v>
      </c>
      <c r="F51" s="370">
        <f t="shared" si="2"/>
        <v>2.7080612244897959</v>
      </c>
      <c r="G51" s="371">
        <f t="shared" si="3"/>
        <v>3.4881972789115641</v>
      </c>
      <c r="H51" s="359">
        <v>3980.85</v>
      </c>
      <c r="I51" s="359">
        <v>5127.6499999999996</v>
      </c>
      <c r="J51" s="359">
        <v>1146.7999999999997</v>
      </c>
    </row>
    <row r="52" spans="1:10" x14ac:dyDescent="0.3">
      <c r="A52" s="352" t="s">
        <v>20</v>
      </c>
      <c r="B52" s="389" t="s">
        <v>164</v>
      </c>
      <c r="C52" s="373"/>
      <c r="D52" s="374">
        <v>841</v>
      </c>
      <c r="E52" s="375">
        <v>841</v>
      </c>
      <c r="F52" s="376">
        <f t="shared" si="2"/>
        <v>2.8986385255648037</v>
      </c>
      <c r="G52" s="377">
        <f t="shared" si="3"/>
        <v>3.6740439952437574</v>
      </c>
      <c r="H52" s="378">
        <v>24377.55</v>
      </c>
      <c r="I52" s="378">
        <v>30898.71</v>
      </c>
      <c r="J52" s="378">
        <v>6521.16</v>
      </c>
    </row>
    <row r="53" spans="1:10" x14ac:dyDescent="0.3">
      <c r="A53" s="352" t="s">
        <v>21</v>
      </c>
    </row>
    <row r="54" spans="1:10" x14ac:dyDescent="0.3">
      <c r="A54" s="352" t="s">
        <v>22</v>
      </c>
      <c r="B54" s="390" t="s">
        <v>165</v>
      </c>
      <c r="C54" s="380"/>
      <c r="D54" s="381">
        <v>448555</v>
      </c>
      <c r="E54" s="382">
        <v>448555</v>
      </c>
      <c r="F54" s="383">
        <f>IF(( E54 * 1000 ) =0,0,( H54 * 100 ) / ( E54 * 1000 ) )</f>
        <v>2.7825336625385964</v>
      </c>
      <c r="G54" s="384">
        <f>IF(( E54 * 1000 ) =0,0,( I54 * 100 ) / ( E54 * 1000 ) )</f>
        <v>3.718414727290968</v>
      </c>
      <c r="H54" s="385">
        <v>12481193.869999999</v>
      </c>
      <c r="I54" s="385">
        <v>16679135.180000002</v>
      </c>
      <c r="J54" s="385">
        <v>3587162.58</v>
      </c>
    </row>
    <row r="55" spans="1:10" x14ac:dyDescent="0.3">
      <c r="A55" s="352" t="s">
        <v>23</v>
      </c>
    </row>
    <row r="56" spans="1:10" x14ac:dyDescent="0.3">
      <c r="A56" s="352" t="s">
        <v>24</v>
      </c>
    </row>
    <row r="57" spans="1:10" x14ac:dyDescent="0.3">
      <c r="A57" s="352" t="s">
        <v>25</v>
      </c>
    </row>
    <row r="58" spans="1:10" x14ac:dyDescent="0.3">
      <c r="A58" s="352" t="s">
        <v>26</v>
      </c>
    </row>
    <row r="59" spans="1:10" x14ac:dyDescent="0.3">
      <c r="A59" s="352" t="s">
        <v>27</v>
      </c>
    </row>
    <row r="60" spans="1:10" x14ac:dyDescent="0.3">
      <c r="A60" s="352" t="s">
        <v>28</v>
      </c>
    </row>
    <row r="61" spans="1:10" x14ac:dyDescent="0.3">
      <c r="A61" s="352" t="s">
        <v>30</v>
      </c>
    </row>
    <row r="62" spans="1:10" x14ac:dyDescent="0.3">
      <c r="A62" s="352" t="s">
        <v>32</v>
      </c>
    </row>
    <row r="63" spans="1:10" x14ac:dyDescent="0.3">
      <c r="A63" s="352" t="s">
        <v>33</v>
      </c>
    </row>
    <row r="64" spans="1:10" x14ac:dyDescent="0.3">
      <c r="A64" s="352" t="s">
        <v>35</v>
      </c>
    </row>
    <row r="65" spans="1:13" x14ac:dyDescent="0.3">
      <c r="A65" s="352" t="s">
        <v>36</v>
      </c>
    </row>
    <row r="66" spans="1:13" x14ac:dyDescent="0.3">
      <c r="A66" s="352" t="s">
        <v>37</v>
      </c>
    </row>
    <row r="67" spans="1:13" x14ac:dyDescent="0.3">
      <c r="A67" s="352" t="s">
        <v>38</v>
      </c>
    </row>
    <row r="68" spans="1:13" x14ac:dyDescent="0.3">
      <c r="A68" s="352" t="s">
        <v>39</v>
      </c>
    </row>
    <row r="69" spans="1:13" x14ac:dyDescent="0.3">
      <c r="A69" s="352" t="s">
        <v>40</v>
      </c>
    </row>
    <row r="70" spans="1:13" x14ac:dyDescent="0.3">
      <c r="A70" s="352" t="s">
        <v>41</v>
      </c>
    </row>
    <row r="71" spans="1:13" x14ac:dyDescent="0.3">
      <c r="A71" s="352" t="s">
        <v>42</v>
      </c>
    </row>
    <row r="72" spans="1:13" x14ac:dyDescent="0.3">
      <c r="A72" s="352" t="s">
        <v>43</v>
      </c>
    </row>
    <row r="73" spans="1:13" x14ac:dyDescent="0.3">
      <c r="A73" s="352" t="s">
        <v>44</v>
      </c>
    </row>
    <row r="74" spans="1:13" x14ac:dyDescent="0.3">
      <c r="A74" s="352" t="s">
        <v>45</v>
      </c>
    </row>
    <row r="75" spans="1:13" x14ac:dyDescent="0.3">
      <c r="A75" s="352" t="s">
        <v>46</v>
      </c>
    </row>
    <row r="76" spans="1:13" x14ac:dyDescent="0.3">
      <c r="A76" s="352" t="s">
        <v>47</v>
      </c>
    </row>
    <row r="77" spans="1:13" x14ac:dyDescent="0.3">
      <c r="A77" s="352" t="s">
        <v>48</v>
      </c>
    </row>
    <row r="78" spans="1:13" x14ac:dyDescent="0.3">
      <c r="A78" s="352" t="s">
        <v>49</v>
      </c>
    </row>
    <row r="79" spans="1:13" x14ac:dyDescent="0.3">
      <c r="A79" s="352" t="s">
        <v>50</v>
      </c>
    </row>
    <row r="80" spans="1: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46.88671875" style="2" customWidth="1"/>
    <col min="3" max="12" width="11.6640625" style="2" customWidth="1"/>
    <col min="13" max="16384" width="8.88671875" style="2"/>
  </cols>
  <sheetData>
    <row r="1" spans="1:12" s="393" customFormat="1" x14ac:dyDescent="0.3">
      <c r="B1" s="393" t="s">
        <v>195</v>
      </c>
    </row>
    <row r="2" spans="1:12" s="393" customFormat="1" x14ac:dyDescent="0.3">
      <c r="B2" s="393" t="s">
        <v>193</v>
      </c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E4" s="280" t="s">
        <v>116</v>
      </c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B6" s="281" t="s">
        <v>0</v>
      </c>
      <c r="C6" s="281" t="s">
        <v>1</v>
      </c>
      <c r="D6" s="281" t="s">
        <v>2</v>
      </c>
      <c r="E6" s="281" t="s">
        <v>3</v>
      </c>
      <c r="F6" s="281" t="s">
        <v>4</v>
      </c>
      <c r="G6" s="281" t="s">
        <v>5</v>
      </c>
      <c r="H6" s="281" t="s">
        <v>6</v>
      </c>
      <c r="I6" s="281" t="s">
        <v>7</v>
      </c>
      <c r="J6" s="281" t="s">
        <v>8</v>
      </c>
    </row>
    <row r="7" spans="1:1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0.6" x14ac:dyDescent="0.3">
      <c r="A8" s="282" t="s">
        <v>9</v>
      </c>
      <c r="B8" s="282" t="s">
        <v>117</v>
      </c>
      <c r="C8" s="282" t="s">
        <v>118</v>
      </c>
      <c r="D8" s="282" t="s">
        <v>119</v>
      </c>
      <c r="E8" s="282" t="s">
        <v>120</v>
      </c>
      <c r="F8" s="282" t="s">
        <v>121</v>
      </c>
      <c r="G8" s="282" t="s">
        <v>122</v>
      </c>
      <c r="H8" s="282" t="s">
        <v>123</v>
      </c>
      <c r="I8" s="282" t="s">
        <v>124</v>
      </c>
      <c r="J8" s="282" t="s">
        <v>125</v>
      </c>
    </row>
    <row r="9" spans="1:12" x14ac:dyDescent="0.3">
      <c r="A9" s="283" t="s">
        <v>12</v>
      </c>
      <c r="B9" s="284" t="s">
        <v>166</v>
      </c>
      <c r="C9" s="285"/>
      <c r="D9" s="286"/>
      <c r="E9" s="287"/>
      <c r="F9" s="288"/>
      <c r="G9" s="289"/>
      <c r="H9" s="290"/>
      <c r="I9" s="291"/>
      <c r="J9" s="292"/>
    </row>
    <row r="10" spans="1:12" x14ac:dyDescent="0.3">
      <c r="A10" s="283" t="s">
        <v>13</v>
      </c>
      <c r="B10" s="293" t="s">
        <v>167</v>
      </c>
      <c r="C10" s="294">
        <v>0</v>
      </c>
      <c r="D10" s="295">
        <v>0</v>
      </c>
      <c r="E10" s="296">
        <v>0</v>
      </c>
      <c r="F10" s="297">
        <v>0</v>
      </c>
      <c r="G10" s="298">
        <v>0</v>
      </c>
      <c r="H10" s="299">
        <v>0</v>
      </c>
      <c r="I10" s="300">
        <v>0</v>
      </c>
      <c r="J10" s="301">
        <v>3587162.5799999996</v>
      </c>
    </row>
    <row r="11" spans="1:12" x14ac:dyDescent="0.3">
      <c r="A11" s="283" t="s">
        <v>15</v>
      </c>
      <c r="B11" s="293" t="s">
        <v>168</v>
      </c>
      <c r="C11" s="285" t="s">
        <v>52</v>
      </c>
      <c r="D11" s="302">
        <v>0</v>
      </c>
      <c r="E11" s="303">
        <v>0</v>
      </c>
      <c r="F11" s="304">
        <v>0</v>
      </c>
      <c r="G11" s="305">
        <v>0</v>
      </c>
      <c r="H11" s="306">
        <v>0</v>
      </c>
      <c r="I11" s="307">
        <v>0</v>
      </c>
      <c r="J11" s="308">
        <v>-35850.400000000001</v>
      </c>
    </row>
    <row r="12" spans="1:12" x14ac:dyDescent="0.3">
      <c r="A12" s="283" t="s">
        <v>16</v>
      </c>
      <c r="B12" s="293" t="s">
        <v>169</v>
      </c>
      <c r="C12" s="309">
        <v>0</v>
      </c>
      <c r="D12" s="310">
        <v>0</v>
      </c>
      <c r="E12" s="311">
        <v>0</v>
      </c>
      <c r="F12" s="312">
        <v>0</v>
      </c>
      <c r="G12" s="313">
        <v>0</v>
      </c>
      <c r="H12" s="314">
        <v>0</v>
      </c>
      <c r="I12" s="315">
        <v>0</v>
      </c>
      <c r="J12" s="316">
        <v>3551312.1799999997</v>
      </c>
    </row>
    <row r="13" spans="1:12" x14ac:dyDescent="0.3">
      <c r="A13" s="283" t="s">
        <v>17</v>
      </c>
      <c r="B13" s="293" t="s">
        <v>170</v>
      </c>
      <c r="C13" s="285" t="s">
        <v>52</v>
      </c>
      <c r="D13" s="302">
        <v>0</v>
      </c>
      <c r="E13" s="303">
        <v>0</v>
      </c>
      <c r="F13" s="304">
        <v>0</v>
      </c>
      <c r="G13" s="305">
        <v>0</v>
      </c>
      <c r="H13" s="306">
        <v>0</v>
      </c>
      <c r="I13" s="307">
        <v>0</v>
      </c>
      <c r="J13" s="308">
        <v>-25624.78</v>
      </c>
    </row>
    <row r="14" spans="1:12" x14ac:dyDescent="0.3">
      <c r="A14" s="283" t="s">
        <v>18</v>
      </c>
      <c r="B14" s="293" t="s">
        <v>171</v>
      </c>
      <c r="C14" s="285" t="s">
        <v>52</v>
      </c>
      <c r="D14" s="302">
        <v>0</v>
      </c>
      <c r="E14" s="303">
        <v>0</v>
      </c>
      <c r="F14" s="304">
        <v>0</v>
      </c>
      <c r="G14" s="305">
        <v>0</v>
      </c>
      <c r="H14" s="306">
        <v>0</v>
      </c>
      <c r="I14" s="307">
        <v>0</v>
      </c>
      <c r="J14" s="308">
        <v>-471831</v>
      </c>
    </row>
    <row r="15" spans="1:12" x14ac:dyDescent="0.3">
      <c r="A15" s="283" t="s">
        <v>19</v>
      </c>
      <c r="B15" s="293" t="s">
        <v>172</v>
      </c>
      <c r="C15" s="317">
        <v>0</v>
      </c>
      <c r="D15" s="318">
        <v>0</v>
      </c>
      <c r="E15" s="319">
        <v>0</v>
      </c>
      <c r="F15" s="320">
        <v>0</v>
      </c>
      <c r="G15" s="321">
        <v>0</v>
      </c>
      <c r="H15" s="322">
        <v>0</v>
      </c>
      <c r="I15" s="323">
        <v>0</v>
      </c>
      <c r="J15" s="324">
        <v>3053856.4</v>
      </c>
    </row>
    <row r="16" spans="1:12" x14ac:dyDescent="0.3">
      <c r="A16" s="283" t="s">
        <v>20</v>
      </c>
    </row>
    <row r="17" spans="1:10" x14ac:dyDescent="0.3">
      <c r="A17" s="283" t="s">
        <v>21</v>
      </c>
      <c r="B17" s="284" t="s">
        <v>173</v>
      </c>
      <c r="C17" s="285"/>
      <c r="D17" s="286"/>
      <c r="E17" s="287"/>
      <c r="F17" s="288"/>
      <c r="G17" s="289"/>
      <c r="H17" s="290"/>
      <c r="I17" s="291"/>
      <c r="J17" s="292"/>
    </row>
    <row r="18" spans="1:10" x14ac:dyDescent="0.3">
      <c r="A18" s="283" t="s">
        <v>22</v>
      </c>
      <c r="B18" s="293" t="s">
        <v>174</v>
      </c>
      <c r="C18" s="285" t="s">
        <v>52</v>
      </c>
      <c r="D18" s="302">
        <v>0</v>
      </c>
      <c r="E18" s="303">
        <v>0</v>
      </c>
      <c r="F18" s="304">
        <v>0</v>
      </c>
      <c r="G18" s="305">
        <v>0</v>
      </c>
      <c r="H18" s="306">
        <v>0</v>
      </c>
      <c r="I18" s="307">
        <v>0</v>
      </c>
      <c r="J18" s="308">
        <v>1140000</v>
      </c>
    </row>
    <row r="19" spans="1:10" x14ac:dyDescent="0.3">
      <c r="A19" s="283" t="s">
        <v>23</v>
      </c>
      <c r="B19" s="293" t="s">
        <v>168</v>
      </c>
      <c r="C19" s="285" t="s">
        <v>52</v>
      </c>
      <c r="D19" s="302">
        <v>0</v>
      </c>
      <c r="E19" s="303">
        <v>0</v>
      </c>
      <c r="F19" s="304">
        <v>0</v>
      </c>
      <c r="G19" s="305">
        <v>0</v>
      </c>
      <c r="H19" s="306">
        <v>0</v>
      </c>
      <c r="I19" s="307">
        <v>0</v>
      </c>
      <c r="J19" s="308">
        <v>9.9999999999999995E-8</v>
      </c>
    </row>
    <row r="20" spans="1:10" x14ac:dyDescent="0.3">
      <c r="A20" s="283" t="s">
        <v>24</v>
      </c>
      <c r="B20" s="293" t="s">
        <v>171</v>
      </c>
      <c r="C20" s="285" t="s">
        <v>52</v>
      </c>
      <c r="D20" s="302">
        <v>0</v>
      </c>
      <c r="E20" s="303">
        <v>0</v>
      </c>
      <c r="F20" s="304">
        <v>0</v>
      </c>
      <c r="G20" s="305">
        <v>0</v>
      </c>
      <c r="H20" s="306">
        <v>0</v>
      </c>
      <c r="I20" s="307">
        <v>0</v>
      </c>
      <c r="J20" s="308">
        <v>-241600</v>
      </c>
    </row>
    <row r="21" spans="1:10" x14ac:dyDescent="0.3">
      <c r="A21" s="283" t="s">
        <v>25</v>
      </c>
      <c r="B21" s="293" t="s">
        <v>71</v>
      </c>
      <c r="C21" s="325">
        <v>0</v>
      </c>
      <c r="D21" s="326">
        <v>0</v>
      </c>
      <c r="E21" s="327">
        <v>0</v>
      </c>
      <c r="F21" s="328">
        <v>0</v>
      </c>
      <c r="G21" s="329">
        <v>0</v>
      </c>
      <c r="H21" s="330">
        <v>0</v>
      </c>
      <c r="I21" s="331">
        <v>0</v>
      </c>
      <c r="J21" s="332">
        <v>898400.00000009988</v>
      </c>
    </row>
    <row r="22" spans="1:10" x14ac:dyDescent="0.3">
      <c r="A22" s="283" t="s">
        <v>26</v>
      </c>
    </row>
    <row r="23" spans="1:10" x14ac:dyDescent="0.3">
      <c r="A23" s="283" t="s">
        <v>27</v>
      </c>
      <c r="B23" s="284" t="s">
        <v>57</v>
      </c>
      <c r="C23" s="285"/>
      <c r="D23" s="286"/>
      <c r="E23" s="287"/>
      <c r="F23" s="288"/>
      <c r="G23" s="289"/>
      <c r="H23" s="290"/>
      <c r="I23" s="291"/>
      <c r="J23" s="292"/>
    </row>
    <row r="24" spans="1:10" x14ac:dyDescent="0.3">
      <c r="A24" s="283" t="s">
        <v>28</v>
      </c>
      <c r="B24" s="293" t="s">
        <v>10</v>
      </c>
      <c r="C24" s="285" t="s">
        <v>52</v>
      </c>
      <c r="D24" s="302">
        <v>448555</v>
      </c>
      <c r="E24" s="303">
        <v>448555</v>
      </c>
      <c r="F24" s="304">
        <v>2.7825336625385955</v>
      </c>
      <c r="G24" s="305">
        <v>3.718414727290968</v>
      </c>
      <c r="H24" s="306">
        <v>12481193.869999995</v>
      </c>
      <c r="I24" s="307">
        <v>16679135.18</v>
      </c>
      <c r="J24" s="308">
        <v>3053856.4</v>
      </c>
    </row>
    <row r="25" spans="1:10" x14ac:dyDescent="0.3">
      <c r="A25" s="283" t="s">
        <v>30</v>
      </c>
      <c r="B25" s="293" t="s">
        <v>59</v>
      </c>
      <c r="C25" s="285" t="s">
        <v>52</v>
      </c>
      <c r="D25" s="302">
        <v>207197.2079725794</v>
      </c>
      <c r="E25" s="303">
        <v>207197.2079725794</v>
      </c>
      <c r="F25" s="304">
        <v>2.848846053357915</v>
      </c>
      <c r="G25" s="305">
        <v>3.6403625105763142</v>
      </c>
      <c r="H25" s="306">
        <v>5902729.4819946187</v>
      </c>
      <c r="I25" s="307">
        <v>7542729.4819946187</v>
      </c>
      <c r="J25" s="308">
        <v>898400</v>
      </c>
    </row>
    <row r="26" spans="1:10" x14ac:dyDescent="0.3">
      <c r="A26" s="283" t="s">
        <v>32</v>
      </c>
      <c r="B26" s="293" t="s">
        <v>175</v>
      </c>
      <c r="C26" s="333">
        <v>0</v>
      </c>
      <c r="D26" s="334">
        <v>241357.7920274206</v>
      </c>
      <c r="E26" s="335">
        <v>241357.7920274206</v>
      </c>
      <c r="F26" s="336">
        <v>-6.63123908193195E-2</v>
      </c>
      <c r="G26" s="337">
        <v>7.8052216714653788E-2</v>
      </c>
      <c r="H26" s="338">
        <v>6578464.3880053768</v>
      </c>
      <c r="I26" s="339">
        <v>9136405.698005382</v>
      </c>
      <c r="J26" s="340">
        <v>2155456.4</v>
      </c>
    </row>
    <row r="27" spans="1:10" x14ac:dyDescent="0.3">
      <c r="A27" s="283" t="s">
        <v>33</v>
      </c>
      <c r="B27" s="293" t="s">
        <v>176</v>
      </c>
      <c r="C27" s="341">
        <v>0</v>
      </c>
      <c r="D27" s="342">
        <v>1.1648699052902394</v>
      </c>
      <c r="E27" s="343">
        <v>1.1648699052902394</v>
      </c>
      <c r="F27" s="344">
        <v>-2.3276930229753044E-2</v>
      </c>
      <c r="G27" s="345">
        <v>2.1440781374901359E-2</v>
      </c>
      <c r="H27" s="346">
        <v>1.1144783795483064</v>
      </c>
      <c r="I27" s="347">
        <v>1.2112864076346708</v>
      </c>
      <c r="J27" s="348">
        <v>2.3992168299198573</v>
      </c>
    </row>
    <row r="28" spans="1:10" x14ac:dyDescent="0.3">
      <c r="A28" s="283" t="s">
        <v>35</v>
      </c>
    </row>
    <row r="29" spans="1:10" x14ac:dyDescent="0.3">
      <c r="A29" s="283" t="s">
        <v>36</v>
      </c>
      <c r="B29" s="284" t="s">
        <v>177</v>
      </c>
      <c r="C29" s="285"/>
      <c r="D29" s="286"/>
      <c r="E29" s="287"/>
      <c r="F29" s="288"/>
      <c r="G29" s="289"/>
      <c r="H29" s="290"/>
      <c r="I29" s="291"/>
      <c r="J29" s="292"/>
    </row>
    <row r="30" spans="1:10" x14ac:dyDescent="0.3">
      <c r="A30" s="283" t="s">
        <v>37</v>
      </c>
      <c r="B30" s="293" t="s">
        <v>10</v>
      </c>
      <c r="C30" s="285" t="s">
        <v>52</v>
      </c>
      <c r="D30" s="302">
        <v>2821969</v>
      </c>
      <c r="E30" s="303">
        <v>2821969</v>
      </c>
      <c r="F30" s="304">
        <v>2.6684508369679891</v>
      </c>
      <c r="G30" s="305">
        <v>4.3833589029503868</v>
      </c>
      <c r="H30" s="306">
        <v>75302855.399477184</v>
      </c>
      <c r="I30" s="307">
        <v>123697029.39999999</v>
      </c>
      <c r="J30" s="308">
        <v>41900265.650523223</v>
      </c>
    </row>
    <row r="31" spans="1:10" x14ac:dyDescent="0.3">
      <c r="A31" s="283" t="s">
        <v>38</v>
      </c>
      <c r="B31" s="293" t="s">
        <v>59</v>
      </c>
      <c r="C31" s="285" t="s">
        <v>52</v>
      </c>
      <c r="D31" s="302">
        <v>2463584.4956175052</v>
      </c>
      <c r="E31" s="303">
        <v>2463584.4956175052</v>
      </c>
      <c r="F31" s="304">
        <v>3.062114687611591</v>
      </c>
      <c r="G31" s="305">
        <v>4.9162928514530213</v>
      </c>
      <c r="H31" s="306">
        <v>75437782.682025552</v>
      </c>
      <c r="I31" s="307">
        <v>121117028.44754836</v>
      </c>
      <c r="J31" s="308">
        <v>40020125.909999996</v>
      </c>
    </row>
    <row r="32" spans="1:10" x14ac:dyDescent="0.3">
      <c r="A32" s="283" t="s">
        <v>39</v>
      </c>
      <c r="B32" s="293" t="s">
        <v>175</v>
      </c>
      <c r="C32" s="333">
        <v>0</v>
      </c>
      <c r="D32" s="334">
        <v>358384.50438249484</v>
      </c>
      <c r="E32" s="335">
        <v>358384.50438249484</v>
      </c>
      <c r="F32" s="336">
        <v>-0.39366385064360188</v>
      </c>
      <c r="G32" s="337">
        <v>-0.53293394850263454</v>
      </c>
      <c r="H32" s="338">
        <v>-134927.28254836798</v>
      </c>
      <c r="I32" s="339">
        <v>2580000.9524516314</v>
      </c>
      <c r="J32" s="340">
        <v>1880139.7405232266</v>
      </c>
    </row>
    <row r="33" spans="1:12" x14ac:dyDescent="0.3">
      <c r="A33" s="283" t="s">
        <v>40</v>
      </c>
      <c r="B33" s="293" t="s">
        <v>176</v>
      </c>
      <c r="C33" s="341">
        <v>0</v>
      </c>
      <c r="D33" s="342">
        <v>0.14547278772862413</v>
      </c>
      <c r="E33" s="343">
        <v>0.14547278772862413</v>
      </c>
      <c r="F33" s="344">
        <v>-0.12855947304529422</v>
      </c>
      <c r="G33" s="345">
        <v>-0.10840158725392543</v>
      </c>
      <c r="H33" s="346">
        <v>-1.7885902494920083E-3</v>
      </c>
      <c r="I33" s="347">
        <v>2.1301719382662541E-2</v>
      </c>
      <c r="J33" s="348">
        <v>4.6979855704387681E-2</v>
      </c>
    </row>
    <row r="34" spans="1:12" x14ac:dyDescent="0.3">
      <c r="A34" s="283" t="s">
        <v>41</v>
      </c>
    </row>
    <row r="35" spans="1:12" x14ac:dyDescent="0.3">
      <c r="A35" s="283" t="s">
        <v>42</v>
      </c>
    </row>
    <row r="36" spans="1:12" x14ac:dyDescent="0.3">
      <c r="A36" s="283" t="s">
        <v>43</v>
      </c>
    </row>
    <row r="37" spans="1:12" x14ac:dyDescent="0.3">
      <c r="A37" s="283" t="s">
        <v>44</v>
      </c>
    </row>
    <row r="38" spans="1:12" x14ac:dyDescent="0.3">
      <c r="A38" s="283" t="s">
        <v>45</v>
      </c>
    </row>
    <row r="39" spans="1:12" x14ac:dyDescent="0.3">
      <c r="A39" s="283" t="s">
        <v>46</v>
      </c>
    </row>
    <row r="40" spans="1:12" x14ac:dyDescent="0.3">
      <c r="A40" s="283" t="s">
        <v>47</v>
      </c>
    </row>
    <row r="41" spans="1:12" x14ac:dyDescent="0.3">
      <c r="A41" s="283" t="s">
        <v>48</v>
      </c>
    </row>
    <row r="42" spans="1:12" x14ac:dyDescent="0.3">
      <c r="A42" s="283" t="s">
        <v>49</v>
      </c>
    </row>
    <row r="43" spans="1:12" x14ac:dyDescent="0.3">
      <c r="A43" s="283" t="s">
        <v>50</v>
      </c>
    </row>
    <row r="44" spans="1:12" x14ac:dyDescent="0.3">
      <c r="A44" s="283" t="s">
        <v>51</v>
      </c>
    </row>
    <row r="45" spans="1:12" x14ac:dyDescent="0.3">
      <c r="A45" s="283" t="s">
        <v>53</v>
      </c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93" customFormat="1" x14ac:dyDescent="0.3">
      <c r="B1" s="393" t="s">
        <v>196</v>
      </c>
    </row>
    <row r="2" spans="1:13" s="393" customFormat="1" x14ac:dyDescent="0.3">
      <c r="B2" s="393" t="s">
        <v>193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48" t="s">
        <v>181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49" t="s">
        <v>0</v>
      </c>
      <c r="C6" s="249" t="s">
        <v>1</v>
      </c>
      <c r="D6" s="249" t="s">
        <v>2</v>
      </c>
      <c r="E6" s="249" t="s">
        <v>3</v>
      </c>
      <c r="F6" s="249" t="s">
        <v>4</v>
      </c>
      <c r="G6" s="249" t="s">
        <v>5</v>
      </c>
      <c r="H6" s="249" t="s">
        <v>6</v>
      </c>
      <c r="I6" s="249" t="s">
        <v>7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50" t="s">
        <v>9</v>
      </c>
      <c r="B8" s="250" t="s">
        <v>182</v>
      </c>
      <c r="C8" s="250" t="s">
        <v>118</v>
      </c>
      <c r="D8" s="250" t="s">
        <v>179</v>
      </c>
      <c r="E8" s="250" t="s">
        <v>183</v>
      </c>
      <c r="F8" s="250" t="s">
        <v>184</v>
      </c>
      <c r="G8" s="250" t="s">
        <v>185</v>
      </c>
      <c r="H8" s="250" t="s">
        <v>186</v>
      </c>
      <c r="I8" s="250" t="s">
        <v>187</v>
      </c>
    </row>
    <row r="9" spans="1:13" x14ac:dyDescent="0.3">
      <c r="A9" s="251" t="s">
        <v>12</v>
      </c>
      <c r="B9" s="252" t="s">
        <v>11</v>
      </c>
      <c r="C9" s="253"/>
      <c r="D9" s="254"/>
      <c r="E9" s="255"/>
      <c r="F9" s="256"/>
      <c r="G9" s="257"/>
      <c r="H9" s="256"/>
      <c r="I9" s="256"/>
    </row>
    <row r="10" spans="1:13" x14ac:dyDescent="0.3">
      <c r="A10" s="251" t="s">
        <v>13</v>
      </c>
      <c r="B10" s="258" t="s">
        <v>188</v>
      </c>
      <c r="C10" s="259"/>
      <c r="D10" s="260"/>
      <c r="E10" s="261"/>
      <c r="F10" s="256"/>
      <c r="G10" s="262"/>
      <c r="H10" s="256"/>
      <c r="I10" s="256"/>
    </row>
    <row r="11" spans="1:13" x14ac:dyDescent="0.3">
      <c r="A11" s="251" t="s">
        <v>15</v>
      </c>
      <c r="B11" s="263" t="s">
        <v>188</v>
      </c>
      <c r="C11" s="264" t="s">
        <v>126</v>
      </c>
      <c r="D11" s="265">
        <v>7800</v>
      </c>
      <c r="E11" s="266">
        <f>IF(( D11 * 1000 ) =0,0,( F11 * 100 ) / ( D11 * 1000 ) )</f>
        <v>2.4692307692307693</v>
      </c>
      <c r="F11" s="256">
        <v>192600</v>
      </c>
      <c r="G11" s="267">
        <f>IF(( D11 * 1000 ) =0,0,( H11 * 100 ) / ( D11 * 1000 ) )</f>
        <v>3.7003846153846154</v>
      </c>
      <c r="H11" s="256">
        <v>288630</v>
      </c>
      <c r="I11" s="256">
        <v>96030</v>
      </c>
    </row>
    <row r="12" spans="1:13" x14ac:dyDescent="0.3">
      <c r="A12" s="251" t="s">
        <v>16</v>
      </c>
      <c r="B12" s="268" t="s">
        <v>189</v>
      </c>
      <c r="C12" s="269"/>
      <c r="D12" s="270">
        <v>7800</v>
      </c>
      <c r="E12" s="271">
        <f>IF(( D12 * 1000 ) =0,0,( F12 * 100 ) / ( D12 * 1000 ) )</f>
        <v>2.4692307692307693</v>
      </c>
      <c r="F12" s="272">
        <v>192600</v>
      </c>
      <c r="G12" s="273">
        <f>IF(( D12 * 1000 ) =0,0,( H12 * 100 ) / ( D12 * 1000 ) )</f>
        <v>3.7003846153846154</v>
      </c>
      <c r="H12" s="272">
        <v>288630</v>
      </c>
      <c r="I12" s="272">
        <v>96030</v>
      </c>
    </row>
    <row r="13" spans="1:13" x14ac:dyDescent="0.3">
      <c r="A13" s="251" t="s">
        <v>17</v>
      </c>
      <c r="B13" s="274" t="s">
        <v>131</v>
      </c>
      <c r="C13" s="275"/>
      <c r="D13" s="276">
        <v>7800</v>
      </c>
      <c r="E13" s="277">
        <f>IF(( D13 * 1000 ) =0,0,( F13 * 100 ) / ( D13 * 1000 ) )</f>
        <v>2.4692307692307693</v>
      </c>
      <c r="F13" s="278">
        <v>192600</v>
      </c>
      <c r="G13" s="279">
        <f>IF(( D13 * 1000 ) =0,0,( H13 * 100 ) / ( D13 * 1000 ) )</f>
        <v>3.7003846153846154</v>
      </c>
      <c r="H13" s="278">
        <v>288630</v>
      </c>
      <c r="I13" s="278">
        <v>96030</v>
      </c>
    </row>
    <row r="14" spans="1:13" x14ac:dyDescent="0.3">
      <c r="A14" s="251" t="s">
        <v>18</v>
      </c>
    </row>
    <row r="15" spans="1:13" x14ac:dyDescent="0.3">
      <c r="A15" s="251" t="s">
        <v>19</v>
      </c>
      <c r="B15" s="252" t="s">
        <v>10</v>
      </c>
      <c r="C15" s="253"/>
      <c r="D15" s="254"/>
      <c r="E15" s="255"/>
      <c r="F15" s="256"/>
      <c r="G15" s="257"/>
      <c r="H15" s="256"/>
      <c r="I15" s="256"/>
    </row>
    <row r="16" spans="1:13" x14ac:dyDescent="0.3">
      <c r="A16" s="251" t="s">
        <v>20</v>
      </c>
      <c r="B16" s="258" t="s">
        <v>188</v>
      </c>
      <c r="C16" s="259"/>
      <c r="D16" s="260"/>
      <c r="E16" s="261"/>
      <c r="F16" s="256"/>
      <c r="G16" s="262"/>
      <c r="H16" s="256"/>
      <c r="I16" s="256"/>
    </row>
    <row r="17" spans="1:9" x14ac:dyDescent="0.3">
      <c r="A17" s="251" t="s">
        <v>21</v>
      </c>
      <c r="B17" s="263" t="s">
        <v>138</v>
      </c>
      <c r="C17" s="264" t="s">
        <v>128</v>
      </c>
      <c r="D17" s="265">
        <v>2300</v>
      </c>
      <c r="E17" s="266">
        <f t="shared" ref="E17:E27" si="0">IF(( D17 * 1000 ) =0,0,( F17 * 100 ) / ( D17 * 1000 ) )</f>
        <v>2.2608695652173911</v>
      </c>
      <c r="F17" s="256">
        <v>52000</v>
      </c>
      <c r="G17" s="267">
        <f t="shared" ref="G17:G27" si="1">IF(( D17 * 1000 ) =0,0,( H17 * 100 ) / ( D17 * 1000 ) )</f>
        <v>2.3105217391304347</v>
      </c>
      <c r="H17" s="256">
        <v>53142</v>
      </c>
      <c r="I17" s="256">
        <v>1142</v>
      </c>
    </row>
    <row r="18" spans="1:9" x14ac:dyDescent="0.3">
      <c r="A18" s="251" t="s">
        <v>22</v>
      </c>
      <c r="B18" s="263" t="s">
        <v>139</v>
      </c>
      <c r="C18" s="264" t="s">
        <v>128</v>
      </c>
      <c r="D18" s="265">
        <v>53</v>
      </c>
      <c r="E18" s="266">
        <f t="shared" si="0"/>
        <v>3.7</v>
      </c>
      <c r="F18" s="256">
        <v>1961</v>
      </c>
      <c r="G18" s="267">
        <f t="shared" si="1"/>
        <v>4.3120000000000003</v>
      </c>
      <c r="H18" s="256">
        <v>2285.36</v>
      </c>
      <c r="I18" s="256">
        <v>324.36000000000013</v>
      </c>
    </row>
    <row r="19" spans="1:9" x14ac:dyDescent="0.3">
      <c r="A19" s="251" t="s">
        <v>23</v>
      </c>
      <c r="B19" s="263" t="s">
        <v>140</v>
      </c>
      <c r="C19" s="264" t="s">
        <v>128</v>
      </c>
      <c r="D19" s="265">
        <v>3324</v>
      </c>
      <c r="E19" s="266">
        <f t="shared" si="0"/>
        <v>4.4336341756919371</v>
      </c>
      <c r="F19" s="256">
        <v>147374</v>
      </c>
      <c r="G19" s="267">
        <f t="shared" si="1"/>
        <v>7.8305881468110714</v>
      </c>
      <c r="H19" s="256">
        <v>260288.75</v>
      </c>
      <c r="I19" s="256">
        <v>112914.75</v>
      </c>
    </row>
    <row r="20" spans="1:9" x14ac:dyDescent="0.3">
      <c r="A20" s="251" t="s">
        <v>24</v>
      </c>
      <c r="B20" s="263" t="s">
        <v>143</v>
      </c>
      <c r="C20" s="264" t="s">
        <v>128</v>
      </c>
      <c r="D20" s="265">
        <v>470</v>
      </c>
      <c r="E20" s="266">
        <f t="shared" si="0"/>
        <v>4.2382978723404259</v>
      </c>
      <c r="F20" s="256">
        <v>19920</v>
      </c>
      <c r="G20" s="267">
        <f t="shared" si="1"/>
        <v>5.1183617021276593</v>
      </c>
      <c r="H20" s="256">
        <v>24056.3</v>
      </c>
      <c r="I20" s="256">
        <v>4136.2999999999993</v>
      </c>
    </row>
    <row r="21" spans="1:9" x14ac:dyDescent="0.3">
      <c r="A21" s="251" t="s">
        <v>25</v>
      </c>
      <c r="B21" s="263" t="s">
        <v>144</v>
      </c>
      <c r="C21" s="264" t="s">
        <v>128</v>
      </c>
      <c r="D21" s="265">
        <v>1290</v>
      </c>
      <c r="E21" s="266">
        <f t="shared" si="0"/>
        <v>4.1430232558139535</v>
      </c>
      <c r="F21" s="256">
        <v>53445</v>
      </c>
      <c r="G21" s="267">
        <f t="shared" si="1"/>
        <v>7.0248837209302328</v>
      </c>
      <c r="H21" s="256">
        <v>90621</v>
      </c>
      <c r="I21" s="256">
        <v>37176</v>
      </c>
    </row>
    <row r="22" spans="1:9" x14ac:dyDescent="0.3">
      <c r="A22" s="251" t="s">
        <v>26</v>
      </c>
      <c r="B22" s="263" t="s">
        <v>147</v>
      </c>
      <c r="C22" s="264" t="s">
        <v>128</v>
      </c>
      <c r="D22" s="265">
        <v>50</v>
      </c>
      <c r="E22" s="266">
        <f t="shared" si="0"/>
        <v>4.8</v>
      </c>
      <c r="F22" s="256">
        <v>2400</v>
      </c>
      <c r="G22" s="267">
        <f t="shared" si="1"/>
        <v>9.5050000000000008</v>
      </c>
      <c r="H22" s="256">
        <v>4752.5</v>
      </c>
      <c r="I22" s="256">
        <v>2352.5</v>
      </c>
    </row>
    <row r="23" spans="1:9" x14ac:dyDescent="0.3">
      <c r="A23" s="251" t="s">
        <v>27</v>
      </c>
      <c r="B23" s="263" t="s">
        <v>150</v>
      </c>
      <c r="C23" s="264" t="s">
        <v>128</v>
      </c>
      <c r="D23" s="265">
        <v>40</v>
      </c>
      <c r="E23" s="266">
        <f t="shared" si="0"/>
        <v>4</v>
      </c>
      <c r="F23" s="256">
        <v>1600</v>
      </c>
      <c r="G23" s="267">
        <f t="shared" si="1"/>
        <v>9.5050000000000008</v>
      </c>
      <c r="H23" s="256">
        <v>3802</v>
      </c>
      <c r="I23" s="256">
        <v>2202</v>
      </c>
    </row>
    <row r="24" spans="1:9" x14ac:dyDescent="0.3">
      <c r="A24" s="251" t="s">
        <v>28</v>
      </c>
      <c r="B24" s="263" t="s">
        <v>151</v>
      </c>
      <c r="C24" s="264" t="s">
        <v>128</v>
      </c>
      <c r="D24" s="265">
        <v>2642</v>
      </c>
      <c r="E24" s="266">
        <f t="shared" si="0"/>
        <v>4.0354277062831185</v>
      </c>
      <c r="F24" s="256">
        <v>106616</v>
      </c>
      <c r="G24" s="267">
        <f t="shared" si="1"/>
        <v>8.0692490537471606</v>
      </c>
      <c r="H24" s="256">
        <v>213189.56</v>
      </c>
      <c r="I24" s="256">
        <v>106573.56</v>
      </c>
    </row>
    <row r="25" spans="1:9" x14ac:dyDescent="0.3">
      <c r="A25" s="251" t="s">
        <v>30</v>
      </c>
      <c r="B25" s="263" t="s">
        <v>152</v>
      </c>
      <c r="C25" s="264" t="s">
        <v>128</v>
      </c>
      <c r="D25" s="265">
        <v>80</v>
      </c>
      <c r="E25" s="266">
        <f t="shared" si="0"/>
        <v>4</v>
      </c>
      <c r="F25" s="256">
        <v>3200</v>
      </c>
      <c r="G25" s="267">
        <f t="shared" si="1"/>
        <v>4.484</v>
      </c>
      <c r="H25" s="256">
        <v>3587.2</v>
      </c>
      <c r="I25" s="256">
        <v>387.19999999999982</v>
      </c>
    </row>
    <row r="26" spans="1:9" x14ac:dyDescent="0.3">
      <c r="A26" s="251" t="s">
        <v>32</v>
      </c>
      <c r="B26" s="268" t="s">
        <v>189</v>
      </c>
      <c r="C26" s="269"/>
      <c r="D26" s="270">
        <v>10249</v>
      </c>
      <c r="E26" s="271">
        <f t="shared" si="0"/>
        <v>3.7907698312030442</v>
      </c>
      <c r="F26" s="272">
        <v>388516</v>
      </c>
      <c r="G26" s="273">
        <f t="shared" si="1"/>
        <v>6.3979380427358761</v>
      </c>
      <c r="H26" s="272">
        <v>655724.66999999993</v>
      </c>
      <c r="I26" s="272">
        <v>267208.67</v>
      </c>
    </row>
    <row r="27" spans="1:9" x14ac:dyDescent="0.3">
      <c r="A27" s="251" t="s">
        <v>33</v>
      </c>
      <c r="B27" s="274" t="s">
        <v>165</v>
      </c>
      <c r="C27" s="275"/>
      <c r="D27" s="276">
        <v>10249</v>
      </c>
      <c r="E27" s="277">
        <f t="shared" si="0"/>
        <v>3.7907698312030442</v>
      </c>
      <c r="F27" s="278">
        <v>388516</v>
      </c>
      <c r="G27" s="279">
        <f t="shared" si="1"/>
        <v>6.3979380427358761</v>
      </c>
      <c r="H27" s="278">
        <v>655724.66999999993</v>
      </c>
      <c r="I27" s="278">
        <v>267208.67</v>
      </c>
    </row>
    <row r="28" spans="1:9" x14ac:dyDescent="0.3">
      <c r="A28" s="251" t="s">
        <v>35</v>
      </c>
    </row>
    <row r="29" spans="1:9" x14ac:dyDescent="0.3">
      <c r="A29" s="251" t="s">
        <v>36</v>
      </c>
    </row>
    <row r="30" spans="1:9" x14ac:dyDescent="0.3">
      <c r="A30" s="251" t="s">
        <v>37</v>
      </c>
    </row>
    <row r="31" spans="1:9" x14ac:dyDescent="0.3">
      <c r="A31" s="251" t="s">
        <v>38</v>
      </c>
    </row>
    <row r="32" spans="1:9" x14ac:dyDescent="0.3">
      <c r="A32" s="251" t="s">
        <v>39</v>
      </c>
    </row>
    <row r="33" spans="1:13" x14ac:dyDescent="0.3">
      <c r="A33" s="251" t="s">
        <v>40</v>
      </c>
    </row>
    <row r="34" spans="1:13" x14ac:dyDescent="0.3">
      <c r="A34" s="251" t="s">
        <v>41</v>
      </c>
    </row>
    <row r="35" spans="1:13" x14ac:dyDescent="0.3">
      <c r="A35" s="251" t="s">
        <v>42</v>
      </c>
    </row>
    <row r="36" spans="1:13" x14ac:dyDescent="0.3">
      <c r="A36" s="251" t="s">
        <v>43</v>
      </c>
    </row>
    <row r="37" spans="1:13" x14ac:dyDescent="0.3">
      <c r="A37" s="251" t="s">
        <v>44</v>
      </c>
    </row>
    <row r="38" spans="1:13" x14ac:dyDescent="0.3">
      <c r="A38" s="251" t="s">
        <v>45</v>
      </c>
    </row>
    <row r="39" spans="1:13" x14ac:dyDescent="0.3">
      <c r="A39" s="251" t="s">
        <v>46</v>
      </c>
    </row>
    <row r="40" spans="1:13" x14ac:dyDescent="0.3">
      <c r="A40" s="251" t="s">
        <v>47</v>
      </c>
    </row>
    <row r="41" spans="1:13" x14ac:dyDescent="0.3">
      <c r="A41" s="251" t="s">
        <v>48</v>
      </c>
    </row>
    <row r="42" spans="1:13" x14ac:dyDescent="0.3">
      <c r="A42" s="251" t="s">
        <v>49</v>
      </c>
    </row>
    <row r="43" spans="1:13" x14ac:dyDescent="0.3">
      <c r="A43" s="251" t="s">
        <v>50</v>
      </c>
    </row>
    <row r="44" spans="1:13" x14ac:dyDescent="0.3">
      <c r="A44" s="251" t="s">
        <v>51</v>
      </c>
    </row>
    <row r="45" spans="1:13" x14ac:dyDescent="0.3">
      <c r="A45" s="251" t="s">
        <v>53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 r:id="rId1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5.109375" style="2" customWidth="1"/>
    <col min="3" max="13" width="11.6640625" style="2" customWidth="1"/>
    <col min="14" max="16384" width="8.88671875" style="2"/>
  </cols>
  <sheetData>
    <row r="1" spans="1:13" s="393" customFormat="1" x14ac:dyDescent="0.3">
      <c r="B1" s="393" t="s">
        <v>197</v>
      </c>
    </row>
    <row r="2" spans="1:13" s="393" customFormat="1" x14ac:dyDescent="0.3">
      <c r="B2" s="393" t="s">
        <v>193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23" t="s">
        <v>56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24" t="s">
        <v>0</v>
      </c>
      <c r="C6" s="224" t="s">
        <v>1</v>
      </c>
      <c r="D6" s="224" t="s">
        <v>2</v>
      </c>
      <c r="E6" s="224" t="s">
        <v>3</v>
      </c>
      <c r="F6" s="224" t="s">
        <v>4</v>
      </c>
      <c r="G6" s="224" t="s">
        <v>5</v>
      </c>
      <c r="H6" s="224" t="s">
        <v>6</v>
      </c>
      <c r="I6" s="224" t="s">
        <v>7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25" t="s">
        <v>9</v>
      </c>
      <c r="B8" s="225" t="s">
        <v>178</v>
      </c>
      <c r="C8" s="225" t="s">
        <v>118</v>
      </c>
      <c r="D8" s="225" t="s">
        <v>179</v>
      </c>
      <c r="E8" s="225" t="s">
        <v>190</v>
      </c>
      <c r="F8" s="225" t="s">
        <v>184</v>
      </c>
      <c r="G8" s="225" t="s">
        <v>191</v>
      </c>
      <c r="H8" s="225" t="s">
        <v>186</v>
      </c>
      <c r="I8" s="225" t="s">
        <v>187</v>
      </c>
    </row>
    <row r="9" spans="1:13" x14ac:dyDescent="0.3">
      <c r="A9" s="226" t="s">
        <v>12</v>
      </c>
      <c r="B9" s="227" t="s">
        <v>57</v>
      </c>
      <c r="C9" s="228"/>
      <c r="D9" s="229"/>
      <c r="E9" s="230"/>
      <c r="F9" s="231"/>
      <c r="G9" s="232"/>
      <c r="H9" s="231"/>
      <c r="I9" s="231"/>
    </row>
    <row r="10" spans="1:13" x14ac:dyDescent="0.3">
      <c r="A10" s="226" t="s">
        <v>13</v>
      </c>
      <c r="B10" s="233" t="s">
        <v>10</v>
      </c>
      <c r="C10" s="234">
        <v>0</v>
      </c>
      <c r="D10" s="235">
        <v>10249</v>
      </c>
      <c r="E10" s="236">
        <v>3.7907698312030442</v>
      </c>
      <c r="F10" s="231">
        <v>388516</v>
      </c>
      <c r="G10" s="237">
        <v>6.397938042735877</v>
      </c>
      <c r="H10" s="231">
        <v>655724.66999999993</v>
      </c>
      <c r="I10" s="231">
        <v>267208.66999999993</v>
      </c>
    </row>
    <row r="11" spans="1:13" x14ac:dyDescent="0.3">
      <c r="A11" s="226" t="s">
        <v>15</v>
      </c>
      <c r="B11" s="233" t="s">
        <v>59</v>
      </c>
      <c r="C11" s="234">
        <v>0</v>
      </c>
      <c r="D11" s="235">
        <v>7800</v>
      </c>
      <c r="E11" s="236">
        <v>2.4692307692307693</v>
      </c>
      <c r="F11" s="231">
        <v>192600</v>
      </c>
      <c r="G11" s="237">
        <v>3.7003846153846158</v>
      </c>
      <c r="H11" s="231">
        <v>288630</v>
      </c>
      <c r="I11" s="231">
        <v>96030</v>
      </c>
    </row>
    <row r="12" spans="1:13" x14ac:dyDescent="0.3">
      <c r="A12" s="226" t="s">
        <v>16</v>
      </c>
      <c r="B12" s="233" t="s">
        <v>175</v>
      </c>
      <c r="C12" s="238">
        <v>0</v>
      </c>
      <c r="D12" s="239">
        <v>2449</v>
      </c>
      <c r="E12" s="240">
        <v>1.3215390619722749</v>
      </c>
      <c r="F12" s="241">
        <v>195916</v>
      </c>
      <c r="G12" s="242">
        <v>2.6975534273512611</v>
      </c>
      <c r="H12" s="241">
        <v>367094.66999999993</v>
      </c>
      <c r="I12" s="241">
        <v>171178.66999999993</v>
      </c>
    </row>
    <row r="13" spans="1:13" x14ac:dyDescent="0.3">
      <c r="A13" s="226" t="s">
        <v>17</v>
      </c>
      <c r="B13" s="233" t="s">
        <v>176</v>
      </c>
      <c r="C13" s="243">
        <v>0</v>
      </c>
      <c r="D13" s="244">
        <v>0.31397435897435899</v>
      </c>
      <c r="E13" s="245">
        <v>0.53520273537817986</v>
      </c>
      <c r="F13" s="246">
        <v>1.0172170301142265</v>
      </c>
      <c r="G13" s="247">
        <v>0.72899271501021501</v>
      </c>
      <c r="H13" s="246">
        <v>1.2718520943768836</v>
      </c>
      <c r="I13" s="246">
        <v>1.7825540976778083</v>
      </c>
    </row>
    <row r="14" spans="1:13" x14ac:dyDescent="0.3">
      <c r="A14" s="226" t="s">
        <v>18</v>
      </c>
    </row>
    <row r="15" spans="1:13" x14ac:dyDescent="0.3">
      <c r="A15" s="226" t="s">
        <v>19</v>
      </c>
      <c r="B15" s="227" t="s">
        <v>180</v>
      </c>
      <c r="C15" s="228"/>
      <c r="D15" s="229"/>
      <c r="E15" s="230"/>
      <c r="F15" s="231"/>
      <c r="G15" s="232"/>
      <c r="H15" s="231"/>
      <c r="I15" s="231"/>
    </row>
    <row r="16" spans="1:13" x14ac:dyDescent="0.3">
      <c r="A16" s="226" t="s">
        <v>20</v>
      </c>
      <c r="B16" s="233" t="s">
        <v>10</v>
      </c>
      <c r="C16" s="234">
        <v>0</v>
      </c>
      <c r="D16" s="235">
        <v>413035</v>
      </c>
      <c r="E16" s="236">
        <v>4.9495850400087154</v>
      </c>
      <c r="F16" s="231">
        <v>20443518.569999997</v>
      </c>
      <c r="G16" s="237">
        <v>7.4427796433716269</v>
      </c>
      <c r="H16" s="231">
        <v>30741284.899999999</v>
      </c>
      <c r="I16" s="231">
        <v>10297766.330000002</v>
      </c>
    </row>
    <row r="17" spans="1:9" x14ac:dyDescent="0.3">
      <c r="A17" s="226" t="s">
        <v>21</v>
      </c>
      <c r="B17" s="233" t="s">
        <v>59</v>
      </c>
      <c r="C17" s="234">
        <v>0</v>
      </c>
      <c r="D17" s="235">
        <v>269624</v>
      </c>
      <c r="E17" s="236">
        <v>4.977057402160046</v>
      </c>
      <c r="F17" s="231">
        <v>13419341.25</v>
      </c>
      <c r="G17" s="237">
        <v>8.2839046932023859</v>
      </c>
      <c r="H17" s="231">
        <v>22335395.190000001</v>
      </c>
      <c r="I17" s="231">
        <v>8916053.9400000013</v>
      </c>
    </row>
    <row r="18" spans="1:9" x14ac:dyDescent="0.3">
      <c r="A18" s="226" t="s">
        <v>22</v>
      </c>
      <c r="B18" s="233" t="s">
        <v>175</v>
      </c>
      <c r="C18" s="238">
        <v>0</v>
      </c>
      <c r="D18" s="239">
        <v>143411</v>
      </c>
      <c r="E18" s="240">
        <v>-2.7472362151330643E-2</v>
      </c>
      <c r="F18" s="241">
        <v>7024177.3199999966</v>
      </c>
      <c r="G18" s="242">
        <v>-0.84112504983075898</v>
      </c>
      <c r="H18" s="241">
        <v>8405889.7099999972</v>
      </c>
      <c r="I18" s="241">
        <v>1381712.3900000006</v>
      </c>
    </row>
    <row r="19" spans="1:9" x14ac:dyDescent="0.3">
      <c r="A19" s="226" t="s">
        <v>23</v>
      </c>
      <c r="B19" s="233" t="s">
        <v>176</v>
      </c>
      <c r="C19" s="243">
        <v>0</v>
      </c>
      <c r="D19" s="244">
        <v>0.5318925614930422</v>
      </c>
      <c r="E19" s="245">
        <v>-5.51980014122554E-3</v>
      </c>
      <c r="F19" s="246">
        <v>0.52343682071577069</v>
      </c>
      <c r="G19" s="247">
        <v>-0.10153726786849324</v>
      </c>
      <c r="H19" s="246">
        <v>0.37634837613097083</v>
      </c>
      <c r="I19" s="246">
        <v>0.15496904788801674</v>
      </c>
    </row>
    <row r="20" spans="1:9" x14ac:dyDescent="0.3">
      <c r="A20" s="226" t="s">
        <v>24</v>
      </c>
    </row>
    <row r="21" spans="1:9" x14ac:dyDescent="0.3">
      <c r="A21" s="226" t="s">
        <v>25</v>
      </c>
    </row>
    <row r="22" spans="1:9" x14ac:dyDescent="0.3">
      <c r="A22" s="226" t="s">
        <v>26</v>
      </c>
    </row>
    <row r="23" spans="1:9" x14ac:dyDescent="0.3">
      <c r="A23" s="226" t="s">
        <v>27</v>
      </c>
    </row>
    <row r="24" spans="1:9" x14ac:dyDescent="0.3">
      <c r="A24" s="226" t="s">
        <v>28</v>
      </c>
    </row>
    <row r="25" spans="1:9" x14ac:dyDescent="0.3">
      <c r="A25" s="226" t="s">
        <v>30</v>
      </c>
    </row>
    <row r="26" spans="1:9" x14ac:dyDescent="0.3">
      <c r="A26" s="226" t="s">
        <v>32</v>
      </c>
    </row>
    <row r="27" spans="1:9" x14ac:dyDescent="0.3">
      <c r="A27" s="226" t="s">
        <v>33</v>
      </c>
    </row>
    <row r="28" spans="1:9" x14ac:dyDescent="0.3">
      <c r="A28" s="226" t="s">
        <v>35</v>
      </c>
    </row>
    <row r="29" spans="1:9" x14ac:dyDescent="0.3">
      <c r="A29" s="226" t="s">
        <v>36</v>
      </c>
    </row>
    <row r="30" spans="1:9" x14ac:dyDescent="0.3">
      <c r="A30" s="226" t="s">
        <v>37</v>
      </c>
    </row>
    <row r="31" spans="1:9" x14ac:dyDescent="0.3">
      <c r="A31" s="226" t="s">
        <v>38</v>
      </c>
    </row>
    <row r="32" spans="1:9" x14ac:dyDescent="0.3">
      <c r="A32" s="226" t="s">
        <v>39</v>
      </c>
    </row>
    <row r="33" spans="1:13" x14ac:dyDescent="0.3">
      <c r="A33" s="226" t="s">
        <v>40</v>
      </c>
    </row>
    <row r="34" spans="1:13" x14ac:dyDescent="0.3">
      <c r="A34" s="226" t="s">
        <v>41</v>
      </c>
    </row>
    <row r="35" spans="1:13" x14ac:dyDescent="0.3">
      <c r="A35" s="226" t="s">
        <v>42</v>
      </c>
    </row>
    <row r="36" spans="1:13" x14ac:dyDescent="0.3">
      <c r="A36" s="226" t="s">
        <v>43</v>
      </c>
    </row>
    <row r="37" spans="1:13" x14ac:dyDescent="0.3">
      <c r="A37" s="226" t="s">
        <v>44</v>
      </c>
    </row>
    <row r="38" spans="1:13" x14ac:dyDescent="0.3">
      <c r="A38" s="226" t="s">
        <v>45</v>
      </c>
    </row>
    <row r="39" spans="1:13" x14ac:dyDescent="0.3">
      <c r="A39" s="226" t="s">
        <v>46</v>
      </c>
    </row>
    <row r="40" spans="1:13" x14ac:dyDescent="0.3">
      <c r="A40" s="226" t="s">
        <v>47</v>
      </c>
    </row>
    <row r="41" spans="1:13" x14ac:dyDescent="0.3">
      <c r="A41" s="226" t="s">
        <v>48</v>
      </c>
    </row>
    <row r="42" spans="1:13" x14ac:dyDescent="0.3">
      <c r="A42" s="226" t="s">
        <v>49</v>
      </c>
    </row>
    <row r="43" spans="1:13" x14ac:dyDescent="0.3">
      <c r="A43" s="226" t="s">
        <v>50</v>
      </c>
    </row>
    <row r="44" spans="1:13" x14ac:dyDescent="0.3">
      <c r="A44" s="226" t="s">
        <v>51</v>
      </c>
    </row>
    <row r="45" spans="1:13" x14ac:dyDescent="0.3">
      <c r="A45" s="226" t="s">
        <v>53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 r:id="rId1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41D78E-A669-425B-A0EB-E2515ECE91B8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F06CFF48-2DC5-4178-9FC4-36EA8A692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202223-33D9-4EBA-B6D5-4628381AC2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A2_Schedule</vt:lpstr>
      <vt:lpstr>A6_Schedule</vt:lpstr>
      <vt:lpstr>A6.1_Schedule</vt:lpstr>
      <vt:lpstr>A9_Schedule</vt:lpstr>
      <vt:lpstr>A9.1_Schedule</vt:lpstr>
      <vt:lpstr>A2_Schedule!Print_Titles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2016-05-23T17:46:59Z</dcterms:created>
  <dcterms:modified xsi:type="dcterms:W3CDTF">2016-05-28T15:04:14Z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