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5576" windowHeight="11640"/>
  </bookViews>
  <sheets>
    <sheet name="2014 Balancing" sheetId="1" r:id="rId1"/>
  </sheets>
  <definedNames>
    <definedName name="_xlnm.Print_Area" localSheetId="0">'2014 Balancing'!$F$3:$P$36</definedName>
  </definedNames>
  <calcPr calcId="145621"/>
</workbook>
</file>

<file path=xl/calcChain.xml><?xml version="1.0" encoding="utf-8"?>
<calcChain xmlns="http://schemas.openxmlformats.org/spreadsheetml/2006/main">
  <c r="G26" i="1" l="1"/>
  <c r="G25" i="1"/>
  <c r="C25" i="1"/>
  <c r="B25" i="1"/>
  <c r="D24" i="1"/>
  <c r="D20" i="1"/>
  <c r="D25" i="1" s="1"/>
  <c r="G20" i="1" s="1"/>
  <c r="G31" i="1" s="1"/>
  <c r="G35" i="1" s="1"/>
  <c r="H10" i="1"/>
  <c r="H14" i="1" s="1"/>
</calcChain>
</file>

<file path=xl/sharedStrings.xml><?xml version="1.0" encoding="utf-8"?>
<sst xmlns="http://schemas.openxmlformats.org/spreadsheetml/2006/main" count="58" uniqueCount="57">
  <si>
    <t>SAP Payroll Report - Totals By GL</t>
  </si>
  <si>
    <t>Totals From Benefits Accounting</t>
  </si>
  <si>
    <t>Sum of Wage Type Amount2</t>
  </si>
  <si>
    <t>Column Labels</t>
  </si>
  <si>
    <t>FPL (includes NextEra Energy Inc, allocation)</t>
  </si>
  <si>
    <t>Row Labels</t>
  </si>
  <si>
    <t>0001</t>
  </si>
  <si>
    <t>0003-No Aviation</t>
  </si>
  <si>
    <t>Grand Total</t>
  </si>
  <si>
    <t>PSA</t>
  </si>
  <si>
    <t>5201000-P/R - Barg Var</t>
  </si>
  <si>
    <t>RSA</t>
  </si>
  <si>
    <t>5202000-P/R - Non-Exempt</t>
  </si>
  <si>
    <t>Options</t>
  </si>
  <si>
    <t>5203000-P/R - Exempt</t>
  </si>
  <si>
    <t>Rabbi Trust</t>
  </si>
  <si>
    <t>5204000-P/R - Barg Fixed</t>
  </si>
  <si>
    <t>Deferred Stock</t>
  </si>
  <si>
    <t>5205000-P/R - Barg Var OT</t>
  </si>
  <si>
    <t>Total</t>
  </si>
  <si>
    <t>5206000-P/R - Non-Exempt OT</t>
  </si>
  <si>
    <t>Exec Bonus Accrual</t>
  </si>
  <si>
    <t>5207000-P/R - Exempt OT</t>
  </si>
  <si>
    <t>Emp Bonus Accrual</t>
  </si>
  <si>
    <t>5208000-P/R - Barg Fixed OT</t>
  </si>
  <si>
    <t>Performance dollar award</t>
  </si>
  <si>
    <t>5220000-Overtime Meals</t>
  </si>
  <si>
    <t>5220100-P/R Temp Reliev</t>
  </si>
  <si>
    <t>5220200-P/R Shift Diff</t>
  </si>
  <si>
    <t>5250000-P/R -Other Earn</t>
  </si>
  <si>
    <t>5250100-P/R -Sign On Bonus</t>
  </si>
  <si>
    <t>Balancing</t>
  </si>
  <si>
    <t>5250200-P/R -Final Vac Pay</t>
  </si>
  <si>
    <t>5250300-P/R -Vac Buy Credit</t>
  </si>
  <si>
    <t>SAP GL Accounts</t>
  </si>
  <si>
    <t>5260000-P/R - Lump Sum Inc</t>
  </si>
  <si>
    <t>Accruals  From Benefits</t>
  </si>
  <si>
    <t>5310000-Employee Welfare</t>
  </si>
  <si>
    <t>5320000-Relocation</t>
  </si>
  <si>
    <t>December 2013 Accrual 1500</t>
  </si>
  <si>
    <t>Wages  accrued in December 2013, these wages were accrued in 2013 but paid in 2014 ZA Doc Type</t>
  </si>
  <si>
    <t>5500500-Utl-Cellular &amp; Pager</t>
  </si>
  <si>
    <t>December 2014 Accrual 1500</t>
  </si>
  <si>
    <t>Wages  accrued in December 2014, these wages were accrued in 2014 but paid in 2015 ZA Doc Type</t>
  </si>
  <si>
    <t>December 2013 Accrual 1100</t>
  </si>
  <si>
    <t>December 2014 Accrual 1100</t>
  </si>
  <si>
    <t>Additional Accrual  Acct  5290000</t>
  </si>
  <si>
    <t>Reversal of 2013 manual accrual for PROMO, need to review this account every year</t>
  </si>
  <si>
    <t>5250000/5260000-P/R - Lump Sum Inc (SA Doc Types)</t>
  </si>
  <si>
    <t xml:space="preserve">These are entries made by Benefits Accounting to reclass Retention payment from liability to expense </t>
  </si>
  <si>
    <t>HR Adjusted Total</t>
  </si>
  <si>
    <t>FERC Salaries and Wages</t>
  </si>
  <si>
    <t>Difference</t>
  </si>
  <si>
    <t>Wages  accrued in Dec. 2013; accrued in 2013 but paid in 2014 ZA Doc Type less aviation cost center 7000059</t>
  </si>
  <si>
    <t>Wages  accrued in Dec. 2014; accrued in 2014 but paid in 2015 ZA Doc Type less aviation cost center 7000059</t>
  </si>
  <si>
    <t>OPC 012666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</si>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</sst>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44" fontId="0" fillId="0" borderId="0" xfId="2" applyFont="1" applyBorder="1"/>
    <xf numFmtId="44" fontId="0" fillId="0" borderId="0" xfId="2" applyFont="1"/>
    <xf numFmtId="0" fontId="2" fillId="2" borderId="1" xfId="0" applyFont="1" applyFill="1" applyBorder="1" applyAlignment="1">
      <alignment vertical="center"/>
    </xf>
    <xf numFmtId="44" fontId="2" fillId="2" borderId="1" xfId="2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44" fontId="3" fillId="0" borderId="0" xfId="2" applyFont="1"/>
    <xf numFmtId="44" fontId="3" fillId="0" borderId="0" xfId="0" applyNumberFormat="1" applyFont="1" applyFill="1"/>
    <xf numFmtId="0" fontId="0" fillId="0" borderId="0" xfId="0" applyBorder="1" applyAlignment="1">
      <alignment horizontal="left"/>
    </xf>
    <xf numFmtId="43" fontId="3" fillId="0" borderId="0" xfId="1" applyFont="1" applyFill="1"/>
    <xf numFmtId="44" fontId="3" fillId="0" borderId="2" xfId="0" applyNumberFormat="1" applyFont="1" applyBorder="1"/>
    <xf numFmtId="43" fontId="3" fillId="0" borderId="0" xfId="1" applyFont="1" applyFill="1" applyBorder="1"/>
    <xf numFmtId="43" fontId="3" fillId="0" borderId="3" xfId="1" applyFont="1" applyFill="1" applyBorder="1"/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0" fontId="0" fillId="0" borderId="0" xfId="0" applyFont="1" applyBorder="1"/>
    <xf numFmtId="44" fontId="0" fillId="0" borderId="0" xfId="2" applyFont="1" applyFill="1" applyBorder="1"/>
    <xf numFmtId="0" fontId="0" fillId="0" borderId="0" xfId="0" applyFont="1" applyFill="1" applyBorder="1"/>
    <xf numFmtId="0" fontId="4" fillId="0" borderId="0" xfId="0" applyFont="1" applyBorder="1"/>
    <xf numFmtId="44" fontId="4" fillId="0" borderId="0" xfId="2" applyFont="1" applyBorder="1"/>
    <xf numFmtId="0" fontId="4" fillId="0" borderId="0" xfId="0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C1" zoomScale="70" zoomScaleNormal="70" workbookViewId="0">
      <selection activeCell="D1" sqref="A1:XFD2"/>
    </sheetView>
  </sheetViews>
  <sheetFormatPr defaultRowHeight="14.4" x14ac:dyDescent="0.3"/>
  <cols>
    <col min="1" max="1" width="32.109375" style="1" bestFit="1" customWidth="1"/>
    <col min="2" max="2" width="28.6640625" style="1" customWidth="1"/>
    <col min="3" max="3" width="19.109375" style="2" bestFit="1" customWidth="1"/>
    <col min="4" max="4" width="19.33203125" style="2" bestFit="1" customWidth="1"/>
    <col min="5" max="5" width="9.109375" style="1"/>
    <col min="6" max="6" width="47.5546875" customWidth="1"/>
    <col min="7" max="7" width="20.33203125" style="3" customWidth="1"/>
    <col min="8" max="8" width="18.6640625" customWidth="1"/>
  </cols>
  <sheetData>
    <row r="1" spans="1:8" s="22" customFormat="1" x14ac:dyDescent="0.3">
      <c r="A1" s="20"/>
      <c r="B1" s="20"/>
      <c r="C1" s="21" t="s">
        <v>55</v>
      </c>
      <c r="D1" s="21"/>
      <c r="E1" s="20"/>
      <c r="G1" s="23"/>
    </row>
    <row r="2" spans="1:8" s="22" customFormat="1" x14ac:dyDescent="0.3">
      <c r="A2" s="20"/>
      <c r="B2" s="20"/>
      <c r="C2" s="21" t="s">
        <v>56</v>
      </c>
      <c r="D2" s="21"/>
      <c r="E2" s="20"/>
      <c r="G2" s="23"/>
    </row>
    <row r="3" spans="1:8" x14ac:dyDescent="0.3">
      <c r="A3" s="1" t="s">
        <v>0</v>
      </c>
      <c r="F3" t="s">
        <v>1</v>
      </c>
    </row>
    <row r="4" spans="1:8" ht="42" thickBot="1" x14ac:dyDescent="0.35">
      <c r="A4" s="1" t="s">
        <v>2</v>
      </c>
      <c r="B4" s="2" t="s">
        <v>3</v>
      </c>
      <c r="F4" s="4"/>
      <c r="G4" s="5"/>
      <c r="H4" s="6" t="s">
        <v>4</v>
      </c>
    </row>
    <row r="5" spans="1:8" x14ac:dyDescent="0.3">
      <c r="A5" s="1" t="s">
        <v>5</v>
      </c>
      <c r="B5" s="2" t="s">
        <v>6</v>
      </c>
      <c r="C5" s="2" t="s">
        <v>7</v>
      </c>
      <c r="D5" s="2" t="s">
        <v>8</v>
      </c>
      <c r="F5" s="7" t="s">
        <v>9</v>
      </c>
      <c r="G5" s="8"/>
      <c r="H5" s="9">
        <v>21433348</v>
      </c>
    </row>
    <row r="6" spans="1:8" x14ac:dyDescent="0.3">
      <c r="A6" s="10" t="s">
        <v>10</v>
      </c>
      <c r="B6" s="2">
        <v>104727682.66</v>
      </c>
      <c r="D6" s="2">
        <v>104727682.66</v>
      </c>
      <c r="F6" s="7" t="s">
        <v>11</v>
      </c>
      <c r="G6" s="8"/>
      <c r="H6" s="11">
        <v>9782029.3000000007</v>
      </c>
    </row>
    <row r="7" spans="1:8" x14ac:dyDescent="0.3">
      <c r="A7" s="10" t="s">
        <v>12</v>
      </c>
      <c r="B7" s="2">
        <v>83621495.639999941</v>
      </c>
      <c r="C7" s="2">
        <v>69489.290000000008</v>
      </c>
      <c r="D7" s="2">
        <v>83690984.929999948</v>
      </c>
      <c r="F7" s="7" t="s">
        <v>13</v>
      </c>
      <c r="G7" s="8"/>
      <c r="H7" s="11">
        <v>2446865.1399999997</v>
      </c>
    </row>
    <row r="8" spans="1:8" x14ac:dyDescent="0.3">
      <c r="A8" s="10" t="s">
        <v>14</v>
      </c>
      <c r="B8" s="2">
        <v>448429117.3999998</v>
      </c>
      <c r="C8" s="2">
        <v>9572233.5500000007</v>
      </c>
      <c r="D8" s="2">
        <v>458001350.94999981</v>
      </c>
      <c r="F8" s="7" t="s">
        <v>15</v>
      </c>
      <c r="G8" s="8"/>
      <c r="H8" s="11">
        <v>199779.84</v>
      </c>
    </row>
    <row r="9" spans="1:8" x14ac:dyDescent="0.3">
      <c r="A9" s="10" t="s">
        <v>16</v>
      </c>
      <c r="B9" s="2">
        <v>125229358.22000001</v>
      </c>
      <c r="D9" s="2">
        <v>125229358.22000001</v>
      </c>
      <c r="F9" s="7" t="s">
        <v>17</v>
      </c>
      <c r="G9" s="8"/>
      <c r="H9" s="11">
        <v>359175.52</v>
      </c>
    </row>
    <row r="10" spans="1:8" x14ac:dyDescent="0.3">
      <c r="A10" s="10" t="s">
        <v>18</v>
      </c>
      <c r="B10" s="2">
        <v>61318687.749999978</v>
      </c>
      <c r="D10" s="2">
        <v>61318687.749999978</v>
      </c>
      <c r="F10" s="7" t="s">
        <v>19</v>
      </c>
      <c r="G10" s="8"/>
      <c r="H10" s="12">
        <f>SUM(H5:H9)</f>
        <v>34221197.800000004</v>
      </c>
    </row>
    <row r="11" spans="1:8" x14ac:dyDescent="0.3">
      <c r="A11" s="10" t="s">
        <v>20</v>
      </c>
      <c r="B11" s="2">
        <v>7618087.9099999983</v>
      </c>
      <c r="C11" s="2">
        <v>7264.13</v>
      </c>
      <c r="D11" s="2">
        <v>7625352.0399999982</v>
      </c>
      <c r="F11" t="s">
        <v>21</v>
      </c>
      <c r="H11" s="11">
        <v>14456779.92</v>
      </c>
    </row>
    <row r="12" spans="1:8" x14ac:dyDescent="0.3">
      <c r="A12" s="10" t="s">
        <v>22</v>
      </c>
      <c r="B12" s="2">
        <v>14185376.180000002</v>
      </c>
      <c r="D12" s="2">
        <v>14185376.180000002</v>
      </c>
      <c r="F12" s="7" t="s">
        <v>23</v>
      </c>
      <c r="H12" s="13">
        <v>68600000</v>
      </c>
    </row>
    <row r="13" spans="1:8" ht="15" thickBot="1" x14ac:dyDescent="0.35">
      <c r="A13" s="10" t="s">
        <v>24</v>
      </c>
      <c r="B13" s="2">
        <v>46334319.589999989</v>
      </c>
      <c r="D13" s="2">
        <v>46334319.589999989</v>
      </c>
      <c r="F13" s="7" t="s">
        <v>25</v>
      </c>
      <c r="H13" s="14">
        <v>9834934.5999999996</v>
      </c>
    </row>
    <row r="14" spans="1:8" x14ac:dyDescent="0.3">
      <c r="A14" s="10" t="s">
        <v>26</v>
      </c>
      <c r="B14" s="2">
        <v>4793352.3899999997</v>
      </c>
      <c r="D14" s="2">
        <v>4793352.3899999997</v>
      </c>
      <c r="H14" s="15">
        <f>SUM(H10:H13)</f>
        <v>127112912.31999999</v>
      </c>
    </row>
    <row r="15" spans="1:8" x14ac:dyDescent="0.3">
      <c r="A15" s="10" t="s">
        <v>27</v>
      </c>
      <c r="B15" s="2">
        <v>1363877.6999999995</v>
      </c>
      <c r="D15" s="2">
        <v>1363877.6999999995</v>
      </c>
      <c r="H15" s="15"/>
    </row>
    <row r="16" spans="1:8" x14ac:dyDescent="0.3">
      <c r="A16" s="10" t="s">
        <v>28</v>
      </c>
      <c r="B16" s="2">
        <v>2323475.0799999996</v>
      </c>
      <c r="D16" s="2">
        <v>2323475.0799999996</v>
      </c>
      <c r="H16" s="15"/>
    </row>
    <row r="17" spans="1:8" x14ac:dyDescent="0.3">
      <c r="A17" s="10" t="s">
        <v>29</v>
      </c>
      <c r="B17" s="2">
        <v>13843497.250000004</v>
      </c>
      <c r="C17" s="2">
        <v>3018432.7899999996</v>
      </c>
      <c r="D17" s="2">
        <v>16861930.040000003</v>
      </c>
      <c r="H17" s="15"/>
    </row>
    <row r="18" spans="1:8" x14ac:dyDescent="0.3">
      <c r="A18" s="10" t="s">
        <v>30</v>
      </c>
      <c r="B18" s="2">
        <v>1363700</v>
      </c>
      <c r="D18" s="2">
        <v>1363700</v>
      </c>
      <c r="F18" t="s">
        <v>31</v>
      </c>
      <c r="H18" s="15"/>
    </row>
    <row r="19" spans="1:8" x14ac:dyDescent="0.3">
      <c r="A19" s="10" t="s">
        <v>32</v>
      </c>
      <c r="B19" s="2">
        <v>2374930.5099999998</v>
      </c>
      <c r="D19" s="2">
        <v>2374930.5099999998</v>
      </c>
      <c r="H19" s="15"/>
    </row>
    <row r="20" spans="1:8" x14ac:dyDescent="0.3">
      <c r="A20" s="16" t="s">
        <v>33</v>
      </c>
      <c r="B20" s="2">
        <v>-2951460.79</v>
      </c>
      <c r="D20" s="2">
        <f>SUM(B20:C20)</f>
        <v>-2951460.79</v>
      </c>
      <c r="F20" s="17" t="s">
        <v>34</v>
      </c>
      <c r="G20" s="3">
        <f>D25</f>
        <v>928845426.03999984</v>
      </c>
    </row>
    <row r="21" spans="1:8" x14ac:dyDescent="0.3">
      <c r="A21" s="10" t="s">
        <v>35</v>
      </c>
      <c r="B21" s="2">
        <v>979068.22</v>
      </c>
      <c r="C21" s="2">
        <v>0</v>
      </c>
      <c r="D21" s="2">
        <v>979068.22</v>
      </c>
      <c r="F21" s="17" t="s">
        <v>36</v>
      </c>
      <c r="G21" s="3">
        <v>127112912</v>
      </c>
    </row>
    <row r="22" spans="1:8" x14ac:dyDescent="0.3">
      <c r="A22" s="10" t="s">
        <v>37</v>
      </c>
      <c r="B22" s="2">
        <v>66163.48000000001</v>
      </c>
      <c r="C22" s="2">
        <v>111.36</v>
      </c>
      <c r="D22" s="2">
        <v>66274.840000000011</v>
      </c>
      <c r="F22" s="17"/>
    </row>
    <row r="23" spans="1:8" x14ac:dyDescent="0.3">
      <c r="A23" s="10" t="s">
        <v>38</v>
      </c>
      <c r="B23" s="2">
        <v>532116.34</v>
      </c>
      <c r="C23" s="2">
        <v>30599.39</v>
      </c>
      <c r="D23" s="2">
        <v>562715.73</v>
      </c>
      <c r="F23" s="17" t="s">
        <v>39</v>
      </c>
      <c r="G23" s="3">
        <v>-37991790.789999999</v>
      </c>
      <c r="H23" s="17" t="s">
        <v>40</v>
      </c>
    </row>
    <row r="24" spans="1:8" x14ac:dyDescent="0.3">
      <c r="A24" s="16" t="s">
        <v>41</v>
      </c>
      <c r="B24" s="18">
        <v>-3140</v>
      </c>
      <c r="C24" s="18">
        <v>-2410</v>
      </c>
      <c r="D24" s="18">
        <f>SUM(B24:C24)</f>
        <v>-5550</v>
      </c>
      <c r="F24" s="17" t="s">
        <v>42</v>
      </c>
      <c r="G24" s="3">
        <v>8460081.6500000004</v>
      </c>
      <c r="H24" s="17" t="s">
        <v>43</v>
      </c>
    </row>
    <row r="25" spans="1:8" x14ac:dyDescent="0.3">
      <c r="A25" s="10" t="s">
        <v>8</v>
      </c>
      <c r="B25" s="2">
        <f>SUM(B6:B24)</f>
        <v>916149705.52999997</v>
      </c>
      <c r="C25" s="2">
        <f>SUM(C6:C24)</f>
        <v>12695720.51</v>
      </c>
      <c r="D25" s="2">
        <f>SUM(D6:D24)</f>
        <v>928845426.03999984</v>
      </c>
      <c r="F25" s="17" t="s">
        <v>44</v>
      </c>
      <c r="G25" s="3">
        <f>SUM(625237.54-116598.7)*-1</f>
        <v>-508638.84</v>
      </c>
      <c r="H25" s="17" t="s">
        <v>53</v>
      </c>
    </row>
    <row r="26" spans="1:8" x14ac:dyDescent="0.3">
      <c r="F26" s="17" t="s">
        <v>45</v>
      </c>
      <c r="G26" s="3">
        <f>SUM(145198.72-31150.49)</f>
        <v>114048.23</v>
      </c>
      <c r="H26" s="17" t="s">
        <v>54</v>
      </c>
    </row>
    <row r="27" spans="1:8" x14ac:dyDescent="0.3">
      <c r="F27" s="19" t="s">
        <v>46</v>
      </c>
      <c r="G27" s="3">
        <v>-6118630</v>
      </c>
      <c r="H27" s="19" t="s">
        <v>47</v>
      </c>
    </row>
    <row r="28" spans="1:8" x14ac:dyDescent="0.3">
      <c r="F28" s="16" t="s">
        <v>48</v>
      </c>
      <c r="G28" s="3">
        <v>1625579.42</v>
      </c>
      <c r="H28" s="19" t="s">
        <v>49</v>
      </c>
    </row>
    <row r="29" spans="1:8" x14ac:dyDescent="0.3">
      <c r="F29" s="19"/>
    </row>
    <row r="30" spans="1:8" x14ac:dyDescent="0.3">
      <c r="F30" s="16"/>
    </row>
    <row r="31" spans="1:8" x14ac:dyDescent="0.3">
      <c r="F31" s="16" t="s">
        <v>50</v>
      </c>
      <c r="G31" s="3">
        <f>SUM(G20:G29)</f>
        <v>1021538987.7099998</v>
      </c>
    </row>
    <row r="32" spans="1:8" x14ac:dyDescent="0.3">
      <c r="F32" s="19"/>
    </row>
    <row r="33" spans="6:7" x14ac:dyDescent="0.3">
      <c r="F33" s="19" t="s">
        <v>51</v>
      </c>
      <c r="G33" s="3">
        <v>1019555595</v>
      </c>
    </row>
    <row r="34" spans="6:7" x14ac:dyDescent="0.3">
      <c r="F34" s="19"/>
    </row>
    <row r="35" spans="6:7" x14ac:dyDescent="0.3">
      <c r="F35" s="19" t="s">
        <v>52</v>
      </c>
      <c r="G35" s="3">
        <f>SUM(G31-G33)</f>
        <v>1983392.7099997997</v>
      </c>
    </row>
  </sheetData>
  <pageMargins left="0.7" right="0.7" top="0.7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795A4-9BF7-4E42-8F0C-6479B4F2CB6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FA2E42D-F90F-4072-8198-A69AB7521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A2B11F-50EA-4EC8-8E93-7047E82E0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Balancing</vt:lpstr>
      <vt:lpstr>'2014 Balancing'!Print_Area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2016-04-11T15:45:25Z</dcterms:created>
  <dcterms:modified xsi:type="dcterms:W3CDTF">2016-04-15T14:29:15Z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