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" windowWidth="18192" windowHeight="10296" activeTab="9"/>
  </bookViews>
  <sheets>
    <sheet name="Data" sheetId="9" r:id="rId1"/>
    <sheet name="DStat" sheetId="8" r:id="rId2"/>
    <sheet name="Corr" sheetId="7" r:id="rId3"/>
    <sheet name="Coef" sheetId="6" r:id="rId4"/>
    <sheet name="MStat" sheetId="5" r:id="rId5"/>
    <sheet name="Err" sheetId="4" r:id="rId6"/>
    <sheet name="Elas" sheetId="3" r:id="rId7"/>
    <sheet name="BX" sheetId="2" r:id="rId8"/>
    <sheet name="YHat" sheetId="1" r:id="rId9"/>
    <sheet name="Forecast" sheetId="10" r:id="rId10"/>
  </sheets>
  <definedNames>
    <definedName name="_xlnm.Print_Area" localSheetId="9">Forecast!#REF!</definedName>
  </definedNames>
  <calcPr calcId="145621"/>
</workbook>
</file>

<file path=xl/calcChain.xml><?xml version="1.0" encoding="utf-8"?>
<calcChain xmlns="http://schemas.openxmlformats.org/spreadsheetml/2006/main">
  <c r="K441" i="1" l="1"/>
  <c r="J441" i="1"/>
  <c r="I441" i="1"/>
  <c r="H441" i="1"/>
  <c r="D441" i="1"/>
  <c r="I439" i="1"/>
  <c r="J439" i="1"/>
  <c r="K439" i="1"/>
  <c r="I440" i="1"/>
  <c r="J440" i="1"/>
  <c r="K440" i="1"/>
  <c r="H440" i="1"/>
  <c r="H439" i="1"/>
  <c r="D440" i="1"/>
  <c r="D466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D439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L149" i="2" l="1"/>
  <c r="K149" i="2"/>
  <c r="H112" i="10" l="1"/>
  <c r="H110" i="10"/>
  <c r="H108" i="10"/>
  <c r="H106" i="10"/>
  <c r="H104" i="10"/>
  <c r="H102" i="10"/>
  <c r="H100" i="10"/>
  <c r="H98" i="10"/>
  <c r="H96" i="10"/>
  <c r="H94" i="10"/>
  <c r="H92" i="10"/>
  <c r="H90" i="10"/>
  <c r="H88" i="10"/>
  <c r="H86" i="10"/>
  <c r="H84" i="10"/>
  <c r="H82" i="10"/>
  <c r="H80" i="10"/>
  <c r="H78" i="10"/>
  <c r="H75" i="10"/>
  <c r="H74" i="10"/>
  <c r="H70" i="10"/>
  <c r="H67" i="10"/>
  <c r="H47" i="10"/>
  <c r="H46" i="10"/>
  <c r="H45" i="10"/>
  <c r="H44" i="10"/>
  <c r="H43" i="10"/>
  <c r="H39" i="10"/>
  <c r="H38" i="10"/>
  <c r="H34" i="10"/>
  <c r="H18" i="10"/>
  <c r="F10" i="10"/>
  <c r="F6" i="10"/>
  <c r="F39" i="10" l="1"/>
  <c r="F41" i="10"/>
  <c r="F43" i="10"/>
  <c r="F47" i="10"/>
  <c r="F22" i="10"/>
  <c r="F18" i="10"/>
  <c r="F26" i="10"/>
  <c r="F40" i="10"/>
  <c r="K40" i="10" s="1"/>
  <c r="K127" i="10"/>
  <c r="F44" i="10"/>
  <c r="F28" i="10"/>
  <c r="F30" i="10"/>
  <c r="F32" i="10"/>
  <c r="K32" i="10" s="1"/>
  <c r="F42" i="10"/>
  <c r="C115" i="10"/>
  <c r="F27" i="10"/>
  <c r="F33" i="10"/>
  <c r="K33" i="10" s="1"/>
  <c r="F37" i="10"/>
  <c r="K37" i="10" s="1"/>
  <c r="L127" i="10"/>
  <c r="F7" i="10"/>
  <c r="F11" i="10"/>
  <c r="F15" i="10"/>
  <c r="F19" i="10"/>
  <c r="F23" i="10"/>
  <c r="C117" i="10"/>
  <c r="K41" i="10"/>
  <c r="G119" i="10"/>
  <c r="L128" i="10"/>
  <c r="H49" i="10"/>
  <c r="H41" i="10"/>
  <c r="H37" i="10"/>
  <c r="H33" i="10"/>
  <c r="H29" i="10"/>
  <c r="H25" i="10"/>
  <c r="H21" i="10"/>
  <c r="H17" i="10"/>
  <c r="H13" i="10"/>
  <c r="H9" i="10"/>
  <c r="H76" i="10"/>
  <c r="H72" i="10"/>
  <c r="H68" i="10"/>
  <c r="H64" i="10"/>
  <c r="H60" i="10"/>
  <c r="H56" i="10"/>
  <c r="H52" i="10"/>
  <c r="F14" i="10"/>
  <c r="H48" i="10"/>
  <c r="H40" i="10"/>
  <c r="H36" i="10"/>
  <c r="H32" i="10"/>
  <c r="H28" i="10"/>
  <c r="H24" i="10"/>
  <c r="H20" i="10"/>
  <c r="H16" i="10"/>
  <c r="H12" i="10"/>
  <c r="H8" i="10"/>
  <c r="H111" i="10"/>
  <c r="H107" i="10"/>
  <c r="H103" i="10"/>
  <c r="H99" i="10"/>
  <c r="H95" i="10"/>
  <c r="H91" i="10"/>
  <c r="H87" i="10"/>
  <c r="H83" i="10"/>
  <c r="H79" i="10"/>
  <c r="H71" i="10"/>
  <c r="H63" i="10"/>
  <c r="H59" i="10"/>
  <c r="H55" i="10"/>
  <c r="H51" i="10"/>
  <c r="F9" i="10"/>
  <c r="F13" i="10"/>
  <c r="F17" i="10"/>
  <c r="F21" i="10"/>
  <c r="F25" i="10"/>
  <c r="F29" i="10"/>
  <c r="C120" i="10"/>
  <c r="C122" i="10"/>
  <c r="H35" i="10"/>
  <c r="H31" i="10"/>
  <c r="H27" i="10"/>
  <c r="H23" i="10"/>
  <c r="H19" i="10"/>
  <c r="H15" i="10"/>
  <c r="H11" i="10"/>
  <c r="H7" i="10"/>
  <c r="H66" i="10"/>
  <c r="H62" i="10"/>
  <c r="H58" i="10"/>
  <c r="H54" i="10"/>
  <c r="H50" i="10"/>
  <c r="F8" i="10"/>
  <c r="F12" i="10"/>
  <c r="F16" i="10"/>
  <c r="F20" i="10"/>
  <c r="F24" i="10"/>
  <c r="F34" i="10"/>
  <c r="K128" i="10"/>
  <c r="H6" i="10"/>
  <c r="H115" i="10" s="1"/>
  <c r="H42" i="10"/>
  <c r="H30" i="10"/>
  <c r="H26" i="10"/>
  <c r="H22" i="10"/>
  <c r="H14" i="10"/>
  <c r="H10" i="10"/>
  <c r="H113" i="10"/>
  <c r="H109" i="10"/>
  <c r="H105" i="10"/>
  <c r="H101" i="10"/>
  <c r="H97" i="10"/>
  <c r="H93" i="10"/>
  <c r="H89" i="10"/>
  <c r="H85" i="10"/>
  <c r="H81" i="10"/>
  <c r="H77" i="10"/>
  <c r="H73" i="10"/>
  <c r="H69" i="10"/>
  <c r="H65" i="10"/>
  <c r="H61" i="10"/>
  <c r="H57" i="10"/>
  <c r="H53" i="10"/>
  <c r="C121" i="10"/>
  <c r="C116" i="10"/>
  <c r="D116" i="10" s="1"/>
  <c r="F31" i="10"/>
  <c r="K31" i="10" s="1"/>
  <c r="K43" i="10"/>
  <c r="F46" i="10"/>
  <c r="K47" i="10"/>
  <c r="G130" i="10"/>
  <c r="G129" i="10" s="1"/>
  <c r="K130" i="10" s="1"/>
  <c r="C118" i="10"/>
  <c r="D118" i="10" s="1"/>
  <c r="F35" i="10"/>
  <c r="F36" i="10"/>
  <c r="K36" i="10" s="1"/>
  <c r="F38" i="10"/>
  <c r="K42" i="10"/>
  <c r="F45" i="10"/>
  <c r="C119" i="10"/>
  <c r="C123" i="10"/>
  <c r="D123" i="10" s="1"/>
  <c r="H117" i="10" l="1"/>
  <c r="K39" i="10"/>
  <c r="K38" i="10"/>
  <c r="J118" i="10"/>
  <c r="G116" i="10"/>
  <c r="H121" i="10"/>
  <c r="H130" i="10"/>
  <c r="H129" i="10" s="1"/>
  <c r="L130" i="10" s="1"/>
  <c r="G117" i="10"/>
  <c r="D120" i="10"/>
  <c r="F115" i="10"/>
  <c r="D121" i="10"/>
  <c r="K34" i="10"/>
  <c r="H116" i="10"/>
  <c r="L116" i="10" s="1"/>
  <c r="G115" i="10"/>
  <c r="O115" i="10" s="1"/>
  <c r="H123" i="10"/>
  <c r="F116" i="10"/>
  <c r="K44" i="10"/>
  <c r="K116" i="10"/>
  <c r="D122" i="10"/>
  <c r="P115" i="10"/>
  <c r="G121" i="10"/>
  <c r="G118" i="10"/>
  <c r="H122" i="10"/>
  <c r="K46" i="10"/>
  <c r="D119" i="10"/>
  <c r="K35" i="10"/>
  <c r="G123" i="10"/>
  <c r="G120" i="10"/>
  <c r="K120" i="10" s="1"/>
  <c r="K132" i="10" s="1"/>
  <c r="H118" i="10"/>
  <c r="G122" i="10"/>
  <c r="K122" i="10" s="1"/>
  <c r="K134" i="10" s="1"/>
  <c r="H120" i="10"/>
  <c r="L121" i="10" s="1"/>
  <c r="L133" i="10" s="1"/>
  <c r="D117" i="10"/>
  <c r="F117" i="10"/>
  <c r="K45" i="10"/>
  <c r="H119" i="10"/>
  <c r="F118" i="10"/>
  <c r="J116" i="10" l="1"/>
  <c r="K117" i="10"/>
  <c r="P116" i="10"/>
  <c r="O117" i="10"/>
  <c r="O123" i="10"/>
  <c r="P121" i="10"/>
  <c r="P117" i="10"/>
  <c r="J117" i="10"/>
  <c r="L117" i="10"/>
  <c r="O116" i="10"/>
  <c r="P123" i="10"/>
  <c r="P119" i="10"/>
  <c r="L119" i="10"/>
  <c r="L131" i="10" s="1"/>
  <c r="O119" i="10"/>
  <c r="P120" i="10"/>
  <c r="L120" i="10"/>
  <c r="L132" i="10" s="1"/>
  <c r="O120" i="10"/>
  <c r="K123" i="10"/>
  <c r="K135" i="10" s="1"/>
  <c r="P122" i="10"/>
  <c r="L122" i="10"/>
  <c r="L134" i="10" s="1"/>
  <c r="O122" i="10"/>
  <c r="K121" i="10"/>
  <c r="K133" i="10" s="1"/>
  <c r="O121" i="10"/>
  <c r="L123" i="10"/>
  <c r="L135" i="10" s="1"/>
  <c r="P118" i="10"/>
  <c r="L118" i="10"/>
  <c r="O118" i="10"/>
  <c r="K118" i="10"/>
  <c r="K119" i="10"/>
  <c r="K131" i="10" s="1"/>
</calcChain>
</file>

<file path=xl/sharedStrings.xml><?xml version="1.0" encoding="utf-8"?>
<sst xmlns="http://schemas.openxmlformats.org/spreadsheetml/2006/main" count="170" uniqueCount="106">
  <si>
    <t>Year</t>
  </si>
  <si>
    <t>Month</t>
  </si>
  <si>
    <t>Actual</t>
  </si>
  <si>
    <t>Pred</t>
  </si>
  <si>
    <t>Upper</t>
  </si>
  <si>
    <t>Lower</t>
  </si>
  <si>
    <t>Sigma</t>
  </si>
  <si>
    <t>CONST</t>
  </si>
  <si>
    <t>Bill_Cycle_CDH</t>
  </si>
  <si>
    <t>Bill_Cycle_HDD</t>
  </si>
  <si>
    <t>Wgt_Per_Capital_Income</t>
  </si>
  <si>
    <t>Real__Price_Increase_2mos</t>
  </si>
  <si>
    <t>Retail_Price_Decrease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</si>
  <si>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</si>
  <si>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</si>
  <si>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</si>
  <si>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</si>
  <si>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</si>
  <si>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</si>
  <si>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</si>
  <si>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</si>
  <si>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</si>
  <si>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</si>
  <si>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</si>
  <si>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</si>
  <si>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</si>
  <si>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</si>
  <si>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</si>
  <si>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</si>
  <si>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</si>
  <si>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</si>
  <si>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</si>
  <si>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</si>
  <si>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</si>
  <si>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</si>
  <si>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</si>
  <si>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</si>
  <si>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</si>
  <si>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</si>
  <si>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</si>
  <si>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</si>
  <si>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</si>
  <si>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</si>
  <si>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</si>
  <si>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</si>
  <si>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</si>
  <si>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</si>
  <si>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</si>
  <si>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</si>
  <si>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</si>
  <si>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</si>
  <si>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</si>
  <si>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</si>
  <si>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</si>
  <si>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</si>
  <si>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</si>
  <si>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</si>
  <si>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</si>
  <si>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</si>
  <si>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</si>
  <si>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</si>
  <si>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</si>
  <si>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Weather.Bill_Cycle_CDH</t>
  </si>
  <si>
    <t>Weather.Bill_Cycle_HDD</t>
  </si>
  <si>
    <t>Economics.Wgt_Per_Capital_Income</t>
  </si>
  <si>
    <t>Rev_Price.Real__Price_Increase_2mos</t>
  </si>
  <si>
    <t>Rev_Price.Retail_Price_Decrease</t>
  </si>
  <si>
    <t>RES_UPC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</si>
  <si>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</si>
  <si>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</si>
  <si>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</si>
  <si>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</si>
  <si>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</si>
  <si>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</si>
  <si>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</si>
  <si>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</si>
  <si>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Residential Sales</t>
  </si>
  <si>
    <t>Fcst Variance/Annual Growth Rates</t>
  </si>
  <si>
    <t>Mo</t>
  </si>
  <si>
    <t>Customers / 2015TYSP Fcst</t>
  </si>
  <si>
    <t>Actual UPC</t>
  </si>
  <si>
    <t>Actual Res Sales</t>
  </si>
  <si>
    <t>2MoWeather</t>
  </si>
  <si>
    <t>2016 TYSP 2 RealPr LagIncr</t>
  </si>
  <si>
    <t>Difference Between Fcsts</t>
  </si>
  <si>
    <t>2 Real Pr LagIncr</t>
  </si>
  <si>
    <t>Thru Jun</t>
  </si>
  <si>
    <t>Weather Normalized</t>
  </si>
  <si>
    <t>Weather Normalized Growth</t>
  </si>
  <si>
    <t>Actuals Thru June</t>
  </si>
  <si>
    <t>Thru June</t>
  </si>
  <si>
    <t>2015 July - December</t>
  </si>
  <si>
    <t>Jul-Dec</t>
  </si>
  <si>
    <t>Includes WN Actuals thru June</t>
  </si>
  <si>
    <t>realprdec</t>
  </si>
  <si>
    <t>OPC 017779</t>
  </si>
  <si>
    <t>FPL RC-16</t>
  </si>
  <si>
    <t>OPC 017780</t>
  </si>
  <si>
    <t>OPC 017781</t>
  </si>
  <si>
    <t>OPC 017782</t>
  </si>
  <si>
    <t>OPC 017783</t>
  </si>
  <si>
    <t>OPC 017784</t>
  </si>
  <si>
    <t>OPC 017785</t>
  </si>
  <si>
    <t>OPC 017786</t>
  </si>
  <si>
    <t>OPC 017787</t>
  </si>
  <si>
    <t>OPC 017788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</si>
</sst>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#,##0.0000;\-#,##0.0000"/>
    <numFmt numFmtId="165" formatCode="0.000;\-0.000"/>
    <numFmt numFmtId="166" formatCode="#,##0.000;\-#,##0.000"/>
    <numFmt numFmtId="167" formatCode="0.00%;\-0.00%"/>
    <numFmt numFmtId="168" formatCode="0;\-0"/>
    <numFmt numFmtId="169" formatCode="0.0000;\-0.0000"/>
    <numFmt numFmtId="170" formatCode="#,##0.00;\-#,##0.00"/>
    <numFmt numFmtId="171" formatCode="0.00;\-0.00"/>
    <numFmt numFmtId="172" formatCode="0.0;\-0.0"/>
    <numFmt numFmtId="173" formatCode="#,##0.00000000;\-#,##0.00000000"/>
    <numFmt numFmtId="174" formatCode="#,##0.0000000000;\-#,##0.0000000000"/>
    <numFmt numFmtId="175" formatCode="#,##0.000"/>
    <numFmt numFmtId="176" formatCode="0.0%"/>
    <numFmt numFmtId="177" formatCode="#,##0.0000_);\(#,##0.0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0" fillId="2" borderId="1" xfId="0" applyNumberFormat="1" applyFill="1" applyBorder="1" applyAlignment="1">
      <alignment horizontal="center"/>
    </xf>
    <xf numFmtId="172" fontId="0" fillId="0" borderId="0" xfId="0" applyNumberFormat="1"/>
    <xf numFmtId="11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0" xfId="0" quotePrefix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 wrapText="1"/>
    </xf>
    <xf numFmtId="3" fontId="0" fillId="0" borderId="0" xfId="0" applyNumberFormat="1"/>
    <xf numFmtId="175" fontId="0" fillId="0" borderId="0" xfId="0" applyNumberFormat="1"/>
    <xf numFmtId="176" fontId="0" fillId="0" borderId="0" xfId="2" applyNumberFormat="1" applyFont="1"/>
    <xf numFmtId="3" fontId="0" fillId="0" borderId="2" xfId="0" applyNumberFormat="1" applyBorder="1"/>
    <xf numFmtId="3" fontId="0" fillId="3" borderId="0" xfId="0" applyNumberFormat="1" applyFill="1"/>
    <xf numFmtId="177" fontId="0" fillId="0" borderId="0" xfId="1" applyNumberFormat="1" applyFont="1"/>
    <xf numFmtId="0" fontId="0" fillId="0" borderId="2" xfId="0" applyBorder="1"/>
    <xf numFmtId="3" fontId="0" fillId="3" borderId="0" xfId="0" applyNumberFormat="1" applyFill="1" applyBorder="1"/>
    <xf numFmtId="177" fontId="0" fillId="0" borderId="2" xfId="1" applyNumberFormat="1" applyFont="1" applyBorder="1"/>
    <xf numFmtId="3" fontId="2" fillId="0" borderId="0" xfId="0" applyNumberFormat="1" applyFont="1"/>
    <xf numFmtId="176" fontId="0" fillId="0" borderId="0" xfId="0" applyNumberFormat="1"/>
    <xf numFmtId="176" fontId="0" fillId="0" borderId="3" xfId="0" applyNumberFormat="1" applyBorder="1"/>
    <xf numFmtId="0" fontId="0" fillId="0" borderId="0" xfId="0" quotePrefix="1" applyAlignment="1">
      <alignment horizontal="left"/>
    </xf>
    <xf numFmtId="176" fontId="2" fillId="0" borderId="0" xfId="0" applyNumberFormat="1" applyFont="1"/>
    <xf numFmtId="0" fontId="0" fillId="0" borderId="4" xfId="0" applyBorder="1"/>
    <xf numFmtId="176" fontId="2" fillId="0" borderId="5" xfId="0" applyNumberFormat="1" applyFont="1" applyBorder="1"/>
    <xf numFmtId="0" fontId="0" fillId="0" borderId="6" xfId="0" applyBorder="1"/>
    <xf numFmtId="0" fontId="0" fillId="0" borderId="0" xfId="0" applyAlignment="1"/>
    <xf numFmtId="4" fontId="0" fillId="0" borderId="0" xfId="0" applyNumberFormat="1"/>
    <xf numFmtId="4" fontId="3" fillId="0" borderId="0" xfId="0" applyNumberFormat="1" applyFont="1"/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current</c:v>
          </c:tx>
          <c:marker>
            <c:symbol val="none"/>
          </c:marker>
          <c:val>
            <c:numRef>
              <c:f>YHat!$D$439:$D$446</c:f>
              <c:numCache>
                <c:formatCode>#,##0.00</c:formatCode>
                <c:ptCount val="8"/>
                <c:pt idx="0">
                  <c:v>13.159308244011672</c:v>
                </c:pt>
                <c:pt idx="1">
                  <c:v>13.240094236759145</c:v>
                </c:pt>
                <c:pt idx="2">
                  <c:v>13.804716650538241</c:v>
                </c:pt>
                <c:pt idx="3">
                  <c:v>13.627419322348176</c:v>
                </c:pt>
                <c:pt idx="4">
                  <c:v>13.60263906345612</c:v>
                </c:pt>
                <c:pt idx="5">
                  <c:v>13.602064036497747</c:v>
                </c:pt>
                <c:pt idx="6">
                  <c:v>13.627098965163583</c:v>
                </c:pt>
                <c:pt idx="7">
                  <c:v>13.582466818232017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YHat!$H$439:$H$446</c:f>
              <c:numCache>
                <c:formatCode>#,##0.00</c:formatCode>
                <c:ptCount val="8"/>
                <c:pt idx="0">
                  <c:v>13.159308244011672</c:v>
                </c:pt>
                <c:pt idx="1">
                  <c:v>13.240094236759145</c:v>
                </c:pt>
                <c:pt idx="2">
                  <c:v>13.806598244606933</c:v>
                </c:pt>
                <c:pt idx="3">
                  <c:v>13.6363</c:v>
                </c:pt>
                <c:pt idx="4">
                  <c:v>13.615600000000001</c:v>
                </c:pt>
                <c:pt idx="5">
                  <c:v>13.622000000000002</c:v>
                </c:pt>
                <c:pt idx="6">
                  <c:v>13.6547</c:v>
                </c:pt>
                <c:pt idx="7">
                  <c:v>13.611500000000001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35296"/>
        <c:axId val="87337216"/>
      </c:lineChart>
      <c:catAx>
        <c:axId val="8733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87337216"/>
        <c:crosses val="autoZero"/>
        <c:auto val="1"/>
        <c:lblAlgn val="ctr"/>
        <c:lblOffset val="100"/>
        <c:noMultiLvlLbl val="0"/>
      </c:catAx>
      <c:valAx>
        <c:axId val="873372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733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429</xdr:row>
      <xdr:rowOff>42862</xdr:rowOff>
    </xdr:from>
    <xdr:to>
      <xdr:col>19</xdr:col>
      <xdr:colOff>566737</xdr:colOff>
      <xdr:row>443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6"/>
  <sheetViews>
    <sheetView workbookViewId="0">
      <selection activeCell="A3" sqref="A3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8.6640625" bestFit="1" customWidth="1"/>
    <col min="4" max="4" width="14.44140625" bestFit="1" customWidth="1"/>
    <col min="5" max="5" width="14.5546875" bestFit="1" customWidth="1"/>
    <col min="6" max="6" width="23.6640625" bestFit="1" customWidth="1"/>
    <col min="7" max="7" width="26" bestFit="1" customWidth="1"/>
    <col min="8" max="8" width="21" bestFit="1" customWidth="1"/>
    <col min="9" max="9" width="8.88671875" bestFit="1" customWidth="1"/>
    <col min="10" max="10" width="8.6640625" bestFit="1" customWidth="1"/>
  </cols>
  <sheetData>
    <row r="1" spans="1:10" s="47" customFormat="1" x14ac:dyDescent="0.3">
      <c r="A1" s="47" t="s">
        <v>95</v>
      </c>
    </row>
    <row r="2" spans="1:10" s="47" customFormat="1" x14ac:dyDescent="0.3">
      <c r="A2" s="47" t="s">
        <v>96</v>
      </c>
    </row>
    <row r="3" spans="1:10" s="47" customFormat="1" x14ac:dyDescent="0.3"/>
    <row r="4" spans="1:10" x14ac:dyDescent="0.3">
      <c r="A4" s="4" t="s">
        <v>0</v>
      </c>
      <c r="B4" s="4" t="s">
        <v>1</v>
      </c>
      <c r="C4" s="4" t="s">
        <v>67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74</v>
      </c>
      <c r="J4" s="4" t="s">
        <v>75</v>
      </c>
    </row>
    <row r="5" spans="1:10" x14ac:dyDescent="0.3">
      <c r="A5" s="1">
        <v>2005</v>
      </c>
      <c r="B5" s="1">
        <v>1</v>
      </c>
      <c r="C5" s="6">
        <v>1.0958105813927099</v>
      </c>
      <c r="D5" s="10">
        <v>24.687824918126701</v>
      </c>
      <c r="E5" s="10">
        <v>90.174273988861202</v>
      </c>
      <c r="F5" s="10">
        <v>16.818729349373299</v>
      </c>
      <c r="G5" s="15">
        <v>4.4340149995000004</v>
      </c>
      <c r="H5" s="16">
        <v>8.3436854806999996</v>
      </c>
      <c r="I5" s="1">
        <v>0</v>
      </c>
      <c r="J5" s="1">
        <v>0</v>
      </c>
    </row>
    <row r="6" spans="1:10" x14ac:dyDescent="0.3">
      <c r="A6" s="1">
        <v>2005</v>
      </c>
      <c r="B6" s="1">
        <v>2</v>
      </c>
      <c r="C6" s="6">
        <v>0.97039805248614097</v>
      </c>
      <c r="D6" s="10">
        <v>21.106773824341801</v>
      </c>
      <c r="E6" s="10">
        <v>73.398074549710401</v>
      </c>
      <c r="F6" s="10">
        <v>16.878131051190302</v>
      </c>
      <c r="G6" s="15">
        <v>4.5612917539</v>
      </c>
      <c r="H6" s="16">
        <v>8.3436854806999996</v>
      </c>
      <c r="I6" s="1">
        <v>0</v>
      </c>
      <c r="J6" s="1">
        <v>0</v>
      </c>
    </row>
    <row r="7" spans="1:10" x14ac:dyDescent="0.3">
      <c r="A7" s="1">
        <v>2005</v>
      </c>
      <c r="B7" s="1">
        <v>3</v>
      </c>
      <c r="C7" s="6">
        <v>0.934181689345007</v>
      </c>
      <c r="D7" s="10">
        <v>39.279108615107504</v>
      </c>
      <c r="E7" s="10">
        <v>54.820320180056299</v>
      </c>
      <c r="F7" s="10">
        <v>16.9358139143852</v>
      </c>
      <c r="G7" s="15">
        <v>4.6246901992999998</v>
      </c>
      <c r="H7" s="16">
        <v>8.3436854806999996</v>
      </c>
      <c r="I7" s="1">
        <v>0</v>
      </c>
      <c r="J7" s="1">
        <v>0</v>
      </c>
    </row>
    <row r="8" spans="1:10" x14ac:dyDescent="0.3">
      <c r="A8" s="1">
        <v>2005</v>
      </c>
      <c r="B8" s="1">
        <v>4</v>
      </c>
      <c r="C8" s="6">
        <v>0.96192189775995296</v>
      </c>
      <c r="D8" s="10">
        <v>63.953774196763398</v>
      </c>
      <c r="E8" s="10">
        <v>28.869545343965498</v>
      </c>
      <c r="F8" s="10">
        <v>17.019961281923699</v>
      </c>
      <c r="G8" s="15">
        <v>4.6388867436999996</v>
      </c>
      <c r="H8" s="16">
        <v>8.3226568287999996</v>
      </c>
      <c r="I8" s="1">
        <v>0</v>
      </c>
      <c r="J8" s="1">
        <v>0</v>
      </c>
    </row>
    <row r="9" spans="1:10" x14ac:dyDescent="0.3">
      <c r="A9" s="1">
        <v>2005</v>
      </c>
      <c r="B9" s="1">
        <v>5</v>
      </c>
      <c r="C9" s="6">
        <v>1.0141795594013601</v>
      </c>
      <c r="D9" s="10">
        <v>118.25033165590099</v>
      </c>
      <c r="E9" s="10">
        <v>0</v>
      </c>
      <c r="F9" s="10">
        <v>17.121860837757001</v>
      </c>
      <c r="G9" s="15">
        <v>4.6388867436999996</v>
      </c>
      <c r="H9" s="16">
        <v>8.3082903779000006</v>
      </c>
      <c r="I9" s="1">
        <v>0</v>
      </c>
      <c r="J9" s="1">
        <v>0</v>
      </c>
    </row>
    <row r="10" spans="1:10" x14ac:dyDescent="0.3">
      <c r="A10" s="1">
        <v>2005</v>
      </c>
      <c r="B10" s="1">
        <v>6</v>
      </c>
      <c r="C10" s="6">
        <v>1.29556944513044</v>
      </c>
      <c r="D10" s="10">
        <v>202.99662928938901</v>
      </c>
      <c r="E10" s="10">
        <v>0</v>
      </c>
      <c r="F10" s="10">
        <v>17.223240511758299</v>
      </c>
      <c r="G10" s="15">
        <v>4.6388867436999996</v>
      </c>
      <c r="H10" s="16">
        <v>8.2985449895999999</v>
      </c>
      <c r="I10" s="1">
        <v>0</v>
      </c>
      <c r="J10" s="1">
        <v>0</v>
      </c>
    </row>
    <row r="11" spans="1:10" x14ac:dyDescent="0.3">
      <c r="A11" s="1">
        <v>2005</v>
      </c>
      <c r="B11" s="1">
        <v>7</v>
      </c>
      <c r="C11" s="6">
        <v>1.47720148017024</v>
      </c>
      <c r="D11" s="10">
        <v>301.21927002205001</v>
      </c>
      <c r="E11" s="10">
        <v>0</v>
      </c>
      <c r="F11" s="10">
        <v>17.284723477749001</v>
      </c>
      <c r="G11" s="15">
        <v>4.6388867436999996</v>
      </c>
      <c r="H11" s="16">
        <v>8.2985449895999999</v>
      </c>
      <c r="I11" s="1">
        <v>0</v>
      </c>
      <c r="J11" s="1">
        <v>0</v>
      </c>
    </row>
    <row r="12" spans="1:10" x14ac:dyDescent="0.3">
      <c r="A12" s="1">
        <v>2005</v>
      </c>
      <c r="B12" s="1">
        <v>8</v>
      </c>
      <c r="C12" s="6">
        <v>1.5489411851183399</v>
      </c>
      <c r="D12" s="10">
        <v>365.29131562752701</v>
      </c>
      <c r="E12" s="10">
        <v>0</v>
      </c>
      <c r="F12" s="10">
        <v>17.296341960951501</v>
      </c>
      <c r="G12" s="15">
        <v>4.6388867436999996</v>
      </c>
      <c r="H12" s="16">
        <v>8.2985449895999999</v>
      </c>
      <c r="I12" s="1">
        <v>0</v>
      </c>
      <c r="J12" s="1">
        <v>0</v>
      </c>
    </row>
    <row r="13" spans="1:10" x14ac:dyDescent="0.3">
      <c r="A13" s="1">
        <v>2005</v>
      </c>
      <c r="B13" s="1">
        <v>9</v>
      </c>
      <c r="C13" s="6">
        <v>1.5345129822667301</v>
      </c>
      <c r="D13" s="10">
        <v>330.78947333637001</v>
      </c>
      <c r="E13" s="10">
        <v>0</v>
      </c>
      <c r="F13" s="10">
        <v>17.302472391918801</v>
      </c>
      <c r="G13" s="15">
        <v>4.6388867436999996</v>
      </c>
      <c r="H13" s="16">
        <v>8.2771623584</v>
      </c>
      <c r="I13" s="1">
        <v>0</v>
      </c>
      <c r="J13" s="1">
        <v>0</v>
      </c>
    </row>
    <row r="14" spans="1:10" x14ac:dyDescent="0.3">
      <c r="A14" s="1">
        <v>2005</v>
      </c>
      <c r="B14" s="1">
        <v>10</v>
      </c>
      <c r="C14" s="6">
        <v>1.36337655013687</v>
      </c>
      <c r="D14" s="10">
        <v>249.097120301221</v>
      </c>
      <c r="E14" s="10">
        <v>0</v>
      </c>
      <c r="F14" s="10">
        <v>17.362897717840902</v>
      </c>
      <c r="G14" s="15">
        <v>4.6388867436999996</v>
      </c>
      <c r="H14" s="16">
        <v>8.2232459749999993</v>
      </c>
      <c r="I14" s="1">
        <v>0</v>
      </c>
      <c r="J14" s="1">
        <v>0</v>
      </c>
    </row>
    <row r="15" spans="1:10" x14ac:dyDescent="0.3">
      <c r="A15" s="1">
        <v>2005</v>
      </c>
      <c r="B15" s="1">
        <v>11</v>
      </c>
      <c r="C15" s="6">
        <v>0.98727084707030399</v>
      </c>
      <c r="D15" s="10">
        <v>142.74443772807999</v>
      </c>
      <c r="E15" s="10">
        <v>0</v>
      </c>
      <c r="F15" s="10">
        <v>17.521803148272902</v>
      </c>
      <c r="G15" s="15">
        <v>4.6440221723999997</v>
      </c>
      <c r="H15" s="16">
        <v>8.2232459749999993</v>
      </c>
      <c r="I15" s="1">
        <v>0</v>
      </c>
      <c r="J15" s="1">
        <v>0</v>
      </c>
    </row>
    <row r="16" spans="1:10" x14ac:dyDescent="0.3">
      <c r="A16" s="1">
        <v>2005</v>
      </c>
      <c r="B16" s="1">
        <v>12</v>
      </c>
      <c r="C16" s="6">
        <v>1.0065610174906501</v>
      </c>
      <c r="D16" s="10">
        <v>51.135587143735599</v>
      </c>
      <c r="E16" s="10">
        <v>37.532722535258799</v>
      </c>
      <c r="F16" s="10">
        <v>17.712362445245201</v>
      </c>
      <c r="G16" s="15">
        <v>4.6440221723999997</v>
      </c>
      <c r="H16" s="16">
        <v>8.0614284784999999</v>
      </c>
      <c r="I16" s="1">
        <v>0</v>
      </c>
      <c r="J16" s="1">
        <v>0</v>
      </c>
    </row>
    <row r="17" spans="1:10" x14ac:dyDescent="0.3">
      <c r="A17" s="1">
        <v>2006</v>
      </c>
      <c r="B17" s="1">
        <v>1</v>
      </c>
      <c r="C17" s="6">
        <v>1.0729312544966501</v>
      </c>
      <c r="D17" s="10">
        <v>23.954984268239599</v>
      </c>
      <c r="E17" s="10">
        <v>73.660106985677999</v>
      </c>
      <c r="F17" s="10">
        <v>17.869136704952702</v>
      </c>
      <c r="G17" s="15">
        <v>5.1192532591999997</v>
      </c>
      <c r="H17" s="16">
        <v>8.0614284784999999</v>
      </c>
      <c r="I17" s="1">
        <v>0</v>
      </c>
      <c r="J17" s="1">
        <v>0</v>
      </c>
    </row>
    <row r="18" spans="1:10" x14ac:dyDescent="0.3">
      <c r="A18" s="1">
        <v>2006</v>
      </c>
      <c r="B18" s="1">
        <v>2</v>
      </c>
      <c r="C18" s="6">
        <v>0.94402780250887597</v>
      </c>
      <c r="D18" s="10">
        <v>25.119705216573099</v>
      </c>
      <c r="E18" s="10">
        <v>84.502803816518494</v>
      </c>
      <c r="F18" s="10">
        <v>17.9244502917979</v>
      </c>
      <c r="G18" s="15">
        <v>5.6972016338999998</v>
      </c>
      <c r="H18" s="16">
        <v>8.0614284784999999</v>
      </c>
      <c r="I18" s="1">
        <v>0</v>
      </c>
      <c r="J18" s="1">
        <v>0</v>
      </c>
    </row>
    <row r="19" spans="1:10" x14ac:dyDescent="0.3">
      <c r="A19" s="1">
        <v>2006</v>
      </c>
      <c r="B19" s="1">
        <v>3</v>
      </c>
      <c r="C19" s="6">
        <v>0.91422350232665495</v>
      </c>
      <c r="D19" s="10">
        <v>37.690401514439003</v>
      </c>
      <c r="E19" s="10">
        <v>58.424515355346998</v>
      </c>
      <c r="F19" s="10">
        <v>17.906397682220501</v>
      </c>
      <c r="G19" s="15">
        <v>5.750375096</v>
      </c>
      <c r="H19" s="16">
        <v>8.0614284784999999</v>
      </c>
      <c r="I19" s="1">
        <v>0</v>
      </c>
      <c r="J19" s="1">
        <v>0</v>
      </c>
    </row>
    <row r="20" spans="1:10" x14ac:dyDescent="0.3">
      <c r="A20" s="1">
        <v>2006</v>
      </c>
      <c r="B20" s="1">
        <v>4</v>
      </c>
      <c r="C20" s="6">
        <v>0.979720227712085</v>
      </c>
      <c r="D20" s="10">
        <v>91.642283043448302</v>
      </c>
      <c r="E20" s="10">
        <v>10.049095989247601</v>
      </c>
      <c r="F20" s="10">
        <v>17.863342842920002</v>
      </c>
      <c r="G20" s="15">
        <v>5.750375096</v>
      </c>
      <c r="H20" s="16">
        <v>8.0304041875000003</v>
      </c>
      <c r="I20" s="1">
        <v>0</v>
      </c>
      <c r="J20" s="1">
        <v>0</v>
      </c>
    </row>
    <row r="21" spans="1:10" x14ac:dyDescent="0.3">
      <c r="A21" s="1">
        <v>2006</v>
      </c>
      <c r="B21" s="1">
        <v>5</v>
      </c>
      <c r="C21" s="6">
        <v>1.1352194811129399</v>
      </c>
      <c r="D21" s="10">
        <v>162.93276353971601</v>
      </c>
      <c r="E21" s="10">
        <v>0</v>
      </c>
      <c r="F21" s="10">
        <v>17.839720317085199</v>
      </c>
      <c r="G21" s="15">
        <v>5.750375096</v>
      </c>
      <c r="H21" s="16">
        <v>8.0304041875000003</v>
      </c>
      <c r="I21" s="1">
        <v>0</v>
      </c>
      <c r="J21" s="1">
        <v>0</v>
      </c>
    </row>
    <row r="22" spans="1:10" x14ac:dyDescent="0.3">
      <c r="A22" s="1">
        <v>2006</v>
      </c>
      <c r="B22" s="1">
        <v>6</v>
      </c>
      <c r="C22" s="6">
        <v>1.3344908201302399</v>
      </c>
      <c r="D22" s="10">
        <v>236.767591692228</v>
      </c>
      <c r="E22" s="10">
        <v>0</v>
      </c>
      <c r="F22" s="10">
        <v>17.841636160391499</v>
      </c>
      <c r="G22" s="15">
        <v>5.750375096</v>
      </c>
      <c r="H22" s="16">
        <v>8.0304041875000003</v>
      </c>
      <c r="I22" s="1">
        <v>0</v>
      </c>
      <c r="J22" s="1">
        <v>0</v>
      </c>
    </row>
    <row r="23" spans="1:10" x14ac:dyDescent="0.3">
      <c r="A23" s="1">
        <v>2006</v>
      </c>
      <c r="B23" s="1">
        <v>7</v>
      </c>
      <c r="C23" s="6">
        <v>1.4201735749894799</v>
      </c>
      <c r="D23" s="10">
        <v>288.69204702817802</v>
      </c>
      <c r="E23" s="10">
        <v>0</v>
      </c>
      <c r="F23" s="10">
        <v>17.872854227940401</v>
      </c>
      <c r="G23" s="15">
        <v>5.750375096</v>
      </c>
      <c r="H23" s="16">
        <v>8.0304041875000003</v>
      </c>
      <c r="I23" s="1">
        <v>0</v>
      </c>
      <c r="J23" s="1">
        <v>0</v>
      </c>
    </row>
    <row r="24" spans="1:10" x14ac:dyDescent="0.3">
      <c r="A24" s="1">
        <v>2006</v>
      </c>
      <c r="B24" s="1">
        <v>8</v>
      </c>
      <c r="C24" s="6">
        <v>1.44315938703685</v>
      </c>
      <c r="D24" s="10">
        <v>312.17997120855102</v>
      </c>
      <c r="E24" s="10">
        <v>0</v>
      </c>
      <c r="F24" s="10">
        <v>17.936617123907698</v>
      </c>
      <c r="G24" s="15">
        <v>5.7663945074000003</v>
      </c>
      <c r="H24" s="16">
        <v>8.0304041875000003</v>
      </c>
      <c r="I24" s="1">
        <v>0</v>
      </c>
      <c r="J24" s="1">
        <v>0</v>
      </c>
    </row>
    <row r="25" spans="1:10" x14ac:dyDescent="0.3">
      <c r="A25" s="1">
        <v>2006</v>
      </c>
      <c r="B25" s="1">
        <v>9</v>
      </c>
      <c r="C25" s="6">
        <v>1.4003482453438501</v>
      </c>
      <c r="D25" s="10">
        <v>295.95083337802998</v>
      </c>
      <c r="E25" s="10">
        <v>0</v>
      </c>
      <c r="F25" s="10">
        <v>18.007274114481401</v>
      </c>
      <c r="G25" s="15">
        <v>5.7745680071000001</v>
      </c>
      <c r="H25" s="16">
        <v>7.9948289486000004</v>
      </c>
      <c r="I25" s="1">
        <v>0</v>
      </c>
      <c r="J25" s="1">
        <v>0</v>
      </c>
    </row>
    <row r="26" spans="1:10" x14ac:dyDescent="0.3">
      <c r="A26" s="1">
        <v>2006</v>
      </c>
      <c r="B26" s="1">
        <v>10</v>
      </c>
      <c r="C26" s="6">
        <v>1.28542364706053</v>
      </c>
      <c r="D26" s="10">
        <v>232.367400232779</v>
      </c>
      <c r="E26" s="10">
        <v>0</v>
      </c>
      <c r="F26" s="10">
        <v>18.0529807777244</v>
      </c>
      <c r="G26" s="15">
        <v>5.7745680071000001</v>
      </c>
      <c r="H26" s="16">
        <v>7.9636516706</v>
      </c>
      <c r="I26" s="1">
        <v>0</v>
      </c>
      <c r="J26" s="1">
        <v>0</v>
      </c>
    </row>
    <row r="27" spans="1:10" x14ac:dyDescent="0.3">
      <c r="A27" s="1">
        <v>2006</v>
      </c>
      <c r="B27" s="1">
        <v>11</v>
      </c>
      <c r="C27" s="6">
        <v>1.0433528112425301</v>
      </c>
      <c r="D27" s="10">
        <v>131.94437573376999</v>
      </c>
      <c r="E27" s="10">
        <v>0</v>
      </c>
      <c r="F27" s="10">
        <v>18.057424513064198</v>
      </c>
      <c r="G27" s="15">
        <v>5.7745680071000001</v>
      </c>
      <c r="H27" s="16">
        <v>7.9234586762000001</v>
      </c>
      <c r="I27" s="1">
        <v>0</v>
      </c>
      <c r="J27" s="1">
        <v>0</v>
      </c>
    </row>
    <row r="28" spans="1:10" x14ac:dyDescent="0.3">
      <c r="A28" s="1">
        <v>2006</v>
      </c>
      <c r="B28" s="1">
        <v>12</v>
      </c>
      <c r="C28" s="6">
        <v>0.99467088116374602</v>
      </c>
      <c r="D28" s="10">
        <v>65.324082328332395</v>
      </c>
      <c r="E28" s="10">
        <v>6.7236721307280298</v>
      </c>
      <c r="F28" s="10">
        <v>18.029619518268401</v>
      </c>
      <c r="G28" s="15">
        <v>5.7745680071000001</v>
      </c>
      <c r="H28" s="16">
        <v>7.8677225378999998</v>
      </c>
      <c r="I28" s="1">
        <v>0</v>
      </c>
      <c r="J28" s="1">
        <v>0</v>
      </c>
    </row>
    <row r="29" spans="1:10" x14ac:dyDescent="0.3">
      <c r="A29" s="1">
        <v>2007</v>
      </c>
      <c r="B29" s="1">
        <v>1</v>
      </c>
      <c r="C29" s="6">
        <v>1.08306010135677</v>
      </c>
      <c r="D29" s="10">
        <v>54.6208836707656</v>
      </c>
      <c r="E29" s="10">
        <v>30.3374157671029</v>
      </c>
      <c r="F29" s="10">
        <v>17.988475336132399</v>
      </c>
      <c r="G29" s="15">
        <v>5.7745680071000001</v>
      </c>
      <c r="H29" s="16">
        <v>7.3727607312999996</v>
      </c>
      <c r="I29" s="1">
        <v>0</v>
      </c>
      <c r="J29" s="1">
        <v>0</v>
      </c>
    </row>
    <row r="30" spans="1:10" x14ac:dyDescent="0.3">
      <c r="A30" s="1">
        <v>2007</v>
      </c>
      <c r="B30" s="1">
        <v>2</v>
      </c>
      <c r="C30" s="6">
        <v>0.93971917028823204</v>
      </c>
      <c r="D30" s="10">
        <v>38.0252044714303</v>
      </c>
      <c r="E30" s="10">
        <v>61.066207122089303</v>
      </c>
      <c r="F30" s="10">
        <v>17.949407142775101</v>
      </c>
      <c r="G30" s="15">
        <v>5.7745680071000001</v>
      </c>
      <c r="H30" s="16">
        <v>7.3727607312999996</v>
      </c>
      <c r="I30" s="1">
        <v>0</v>
      </c>
      <c r="J30" s="1">
        <v>0</v>
      </c>
    </row>
    <row r="31" spans="1:10" x14ac:dyDescent="0.3">
      <c r="A31" s="1">
        <v>2007</v>
      </c>
      <c r="B31" s="1">
        <v>3</v>
      </c>
      <c r="C31" s="6">
        <v>0.91671368764900896</v>
      </c>
      <c r="D31" s="10">
        <v>46.654447590571202</v>
      </c>
      <c r="E31" s="10">
        <v>43.211867973168196</v>
      </c>
      <c r="F31" s="10">
        <v>17.913504843899901</v>
      </c>
      <c r="G31" s="15">
        <v>5.7745680071000001</v>
      </c>
      <c r="H31" s="16">
        <v>7.3640064032000003</v>
      </c>
      <c r="I31" s="1">
        <v>0</v>
      </c>
      <c r="J31" s="1">
        <v>0</v>
      </c>
    </row>
    <row r="32" spans="1:10" x14ac:dyDescent="0.3">
      <c r="A32" s="1">
        <v>2007</v>
      </c>
      <c r="B32" s="1">
        <v>4</v>
      </c>
      <c r="C32" s="6">
        <v>0.930207112582768</v>
      </c>
      <c r="D32" s="10">
        <v>82.432756933314806</v>
      </c>
      <c r="E32" s="10">
        <v>5.7594044874537103</v>
      </c>
      <c r="F32" s="10">
        <v>17.874219919305599</v>
      </c>
      <c r="G32" s="15">
        <v>5.7745680071000001</v>
      </c>
      <c r="H32" s="16">
        <v>7.3454134042000003</v>
      </c>
      <c r="I32" s="1">
        <v>0</v>
      </c>
      <c r="J32" s="1">
        <v>0</v>
      </c>
    </row>
    <row r="33" spans="1:10" x14ac:dyDescent="0.3">
      <c r="A33" s="1">
        <v>2007</v>
      </c>
      <c r="B33" s="1">
        <v>5</v>
      </c>
      <c r="C33" s="6">
        <v>1.05669988837734</v>
      </c>
      <c r="D33" s="10">
        <v>134.57368693362099</v>
      </c>
      <c r="E33" s="10">
        <v>0</v>
      </c>
      <c r="F33" s="10">
        <v>17.839220609636801</v>
      </c>
      <c r="G33" s="15">
        <v>5.7745680071000001</v>
      </c>
      <c r="H33" s="16">
        <v>7.3454134042000003</v>
      </c>
      <c r="I33" s="1">
        <v>0</v>
      </c>
      <c r="J33" s="1">
        <v>0</v>
      </c>
    </row>
    <row r="34" spans="1:10" x14ac:dyDescent="0.3">
      <c r="A34" s="1">
        <v>2007</v>
      </c>
      <c r="B34" s="1">
        <v>6</v>
      </c>
      <c r="C34" s="6">
        <v>1.20898943323414</v>
      </c>
      <c r="D34" s="10">
        <v>209.62300614692501</v>
      </c>
      <c r="E34" s="10">
        <v>0</v>
      </c>
      <c r="F34" s="10">
        <v>17.791165675024299</v>
      </c>
      <c r="G34" s="15">
        <v>5.7745680071000001</v>
      </c>
      <c r="H34" s="16">
        <v>7.3454134042000003</v>
      </c>
      <c r="I34" s="1">
        <v>0</v>
      </c>
      <c r="J34" s="1">
        <v>0</v>
      </c>
    </row>
    <row r="35" spans="1:10" x14ac:dyDescent="0.3">
      <c r="A35" s="1">
        <v>2007</v>
      </c>
      <c r="B35" s="1">
        <v>7</v>
      </c>
      <c r="C35" s="6">
        <v>1.4132671758233899</v>
      </c>
      <c r="D35" s="10">
        <v>284.87441857612703</v>
      </c>
      <c r="E35" s="10">
        <v>0</v>
      </c>
      <c r="F35" s="10">
        <v>17.726573536964501</v>
      </c>
      <c r="G35" s="15">
        <v>5.7818810604999999</v>
      </c>
      <c r="H35" s="16">
        <v>7.3454134042000003</v>
      </c>
      <c r="I35" s="1">
        <v>0</v>
      </c>
      <c r="J35" s="1">
        <v>0</v>
      </c>
    </row>
    <row r="36" spans="1:10" x14ac:dyDescent="0.3">
      <c r="A36" s="1">
        <v>2007</v>
      </c>
      <c r="B36" s="1">
        <v>8</v>
      </c>
      <c r="C36" s="6">
        <v>1.43820321568975</v>
      </c>
      <c r="D36" s="10">
        <v>340.84216283404902</v>
      </c>
      <c r="E36" s="10">
        <v>0</v>
      </c>
      <c r="F36" s="10">
        <v>17.638645348678999</v>
      </c>
      <c r="G36" s="15">
        <v>5.7884841856999998</v>
      </c>
      <c r="H36" s="16">
        <v>7.3454134042000003</v>
      </c>
      <c r="I36" s="1">
        <v>0</v>
      </c>
      <c r="J36" s="1">
        <v>0</v>
      </c>
    </row>
    <row r="37" spans="1:10" x14ac:dyDescent="0.3">
      <c r="A37" s="1">
        <v>2007</v>
      </c>
      <c r="B37" s="1">
        <v>9</v>
      </c>
      <c r="C37" s="6">
        <v>1.5045775262618599</v>
      </c>
      <c r="D37" s="10">
        <v>323.35422458098799</v>
      </c>
      <c r="E37" s="10">
        <v>0</v>
      </c>
      <c r="F37" s="10">
        <v>17.535078681648301</v>
      </c>
      <c r="G37" s="15">
        <v>5.7884841856999998</v>
      </c>
      <c r="H37" s="16">
        <v>7.3327154156000001</v>
      </c>
      <c r="I37" s="1">
        <v>0</v>
      </c>
      <c r="J37" s="1">
        <v>0</v>
      </c>
    </row>
    <row r="38" spans="1:10" x14ac:dyDescent="0.3">
      <c r="A38" s="1">
        <v>2007</v>
      </c>
      <c r="B38" s="1">
        <v>10</v>
      </c>
      <c r="C38" s="6">
        <v>1.2752533765285701</v>
      </c>
      <c r="D38" s="10">
        <v>267.48804878859198</v>
      </c>
      <c r="E38" s="10">
        <v>0</v>
      </c>
      <c r="F38" s="10">
        <v>17.427740248472301</v>
      </c>
      <c r="G38" s="15">
        <v>5.7884841856999998</v>
      </c>
      <c r="H38" s="16">
        <v>7.2604448876000003</v>
      </c>
      <c r="I38" s="1">
        <v>0</v>
      </c>
      <c r="J38" s="1">
        <v>0</v>
      </c>
    </row>
    <row r="39" spans="1:10" x14ac:dyDescent="0.3">
      <c r="A39" s="1">
        <v>2007</v>
      </c>
      <c r="B39" s="1">
        <v>11</v>
      </c>
      <c r="C39" s="6">
        <v>1.0735872984730299</v>
      </c>
      <c r="D39" s="10">
        <v>163.631388977489</v>
      </c>
      <c r="E39" s="10">
        <v>0</v>
      </c>
      <c r="F39" s="10">
        <v>17.317699903510299</v>
      </c>
      <c r="G39" s="15">
        <v>5.7884841856999998</v>
      </c>
      <c r="H39" s="16">
        <v>7.2367602776000002</v>
      </c>
      <c r="I39" s="1">
        <v>0</v>
      </c>
      <c r="J39" s="1">
        <v>0</v>
      </c>
    </row>
    <row r="40" spans="1:10" x14ac:dyDescent="0.3">
      <c r="A40" s="1">
        <v>2007</v>
      </c>
      <c r="B40" s="1">
        <v>12</v>
      </c>
      <c r="C40" s="6">
        <v>1.0051949697129201</v>
      </c>
      <c r="D40" s="10">
        <v>76.036182213799407</v>
      </c>
      <c r="E40" s="10">
        <v>7.6811842000502004</v>
      </c>
      <c r="F40" s="10">
        <v>17.2142369940902</v>
      </c>
      <c r="G40" s="15">
        <v>5.7884841856999998</v>
      </c>
      <c r="H40" s="16">
        <v>7.1744442474000003</v>
      </c>
      <c r="I40" s="1">
        <v>0</v>
      </c>
      <c r="J40" s="1">
        <v>0</v>
      </c>
    </row>
    <row r="41" spans="1:10" x14ac:dyDescent="0.3">
      <c r="A41" s="1">
        <v>2008</v>
      </c>
      <c r="B41" s="1">
        <v>1</v>
      </c>
      <c r="C41" s="6">
        <v>1.05973186833705</v>
      </c>
      <c r="D41" s="10">
        <v>53.1430478376789</v>
      </c>
      <c r="E41" s="10">
        <v>40.158725944054602</v>
      </c>
      <c r="F41" s="10">
        <v>17.113421065682601</v>
      </c>
      <c r="G41" s="15">
        <v>5.7884841856999998</v>
      </c>
      <c r="H41" s="16">
        <v>7.1079703238</v>
      </c>
      <c r="I41" s="1">
        <v>0</v>
      </c>
      <c r="J41" s="1">
        <v>0</v>
      </c>
    </row>
    <row r="42" spans="1:10" x14ac:dyDescent="0.3">
      <c r="A42" s="1">
        <v>2008</v>
      </c>
      <c r="B42" s="1">
        <v>2</v>
      </c>
      <c r="C42" s="6">
        <v>0.90068276393918401</v>
      </c>
      <c r="D42" s="10">
        <v>44.251711558916398</v>
      </c>
      <c r="E42" s="10">
        <v>43.243657123297801</v>
      </c>
      <c r="F42" s="10">
        <v>17.015373557066201</v>
      </c>
      <c r="G42" s="15">
        <v>5.7884841856999998</v>
      </c>
      <c r="H42" s="16">
        <v>7.0914014877999998</v>
      </c>
      <c r="I42" s="1">
        <v>0</v>
      </c>
      <c r="J42" s="1">
        <v>0</v>
      </c>
    </row>
    <row r="43" spans="1:10" x14ac:dyDescent="0.3">
      <c r="A43" s="1">
        <v>2008</v>
      </c>
      <c r="B43" s="1">
        <v>3</v>
      </c>
      <c r="C43" s="6">
        <v>0.89895265328228202</v>
      </c>
      <c r="D43" s="10">
        <v>62.488298775764498</v>
      </c>
      <c r="E43" s="10">
        <v>15.419699699718</v>
      </c>
      <c r="F43" s="10">
        <v>16.905196967026601</v>
      </c>
      <c r="G43" s="15">
        <v>5.7884841856999998</v>
      </c>
      <c r="H43" s="16">
        <v>7.0914014877999998</v>
      </c>
      <c r="I43" s="1">
        <v>0</v>
      </c>
      <c r="J43" s="1">
        <v>0</v>
      </c>
    </row>
    <row r="44" spans="1:10" x14ac:dyDescent="0.3">
      <c r="A44" s="1">
        <v>2008</v>
      </c>
      <c r="B44" s="1">
        <v>4</v>
      </c>
      <c r="C44" s="6">
        <v>0.94439022086393898</v>
      </c>
      <c r="D44" s="10">
        <v>87.373698600523895</v>
      </c>
      <c r="E44" s="10">
        <v>4.6535843204246099</v>
      </c>
      <c r="F44" s="10">
        <v>16.743701896683699</v>
      </c>
      <c r="G44" s="15">
        <v>5.7884841856999998</v>
      </c>
      <c r="H44" s="16">
        <v>7.0673868413000003</v>
      </c>
      <c r="I44" s="1">
        <v>0</v>
      </c>
      <c r="J44" s="1">
        <v>0</v>
      </c>
    </row>
    <row r="45" spans="1:10" x14ac:dyDescent="0.3">
      <c r="A45" s="1">
        <v>2008</v>
      </c>
      <c r="B45" s="1">
        <v>5</v>
      </c>
      <c r="C45" s="6">
        <v>1.0716414707861801</v>
      </c>
      <c r="D45" s="10">
        <v>173.09563069590899</v>
      </c>
      <c r="E45" s="10">
        <v>0</v>
      </c>
      <c r="F45" s="10">
        <v>16.5383667940797</v>
      </c>
      <c r="G45" s="15">
        <v>5.7884841856999998</v>
      </c>
      <c r="H45" s="16">
        <v>7.0673868413000003</v>
      </c>
      <c r="I45" s="1">
        <v>0</v>
      </c>
      <c r="J45" s="1">
        <v>0</v>
      </c>
    </row>
    <row r="46" spans="1:10" x14ac:dyDescent="0.3">
      <c r="A46" s="1">
        <v>2008</v>
      </c>
      <c r="B46" s="1">
        <v>6</v>
      </c>
      <c r="C46" s="6">
        <v>1.3217490260403899</v>
      </c>
      <c r="D46" s="10">
        <v>258.14157125166201</v>
      </c>
      <c r="E46" s="10">
        <v>0</v>
      </c>
      <c r="F46" s="10">
        <v>16.310837298909799</v>
      </c>
      <c r="G46" s="15">
        <v>5.7884841856999998</v>
      </c>
      <c r="H46" s="16">
        <v>7.0673868413000003</v>
      </c>
      <c r="I46" s="1">
        <v>0</v>
      </c>
      <c r="J46" s="1">
        <v>0</v>
      </c>
    </row>
    <row r="47" spans="1:10" x14ac:dyDescent="0.3">
      <c r="A47" s="1">
        <v>2008</v>
      </c>
      <c r="B47" s="1">
        <v>7</v>
      </c>
      <c r="C47" s="6">
        <v>1.3281935470375601</v>
      </c>
      <c r="D47" s="10">
        <v>282.87453022819301</v>
      </c>
      <c r="E47" s="10">
        <v>0</v>
      </c>
      <c r="F47" s="10">
        <v>16.1282804954411</v>
      </c>
      <c r="G47" s="15">
        <v>5.7884841856999998</v>
      </c>
      <c r="H47" s="16">
        <v>7.0673868413000003</v>
      </c>
      <c r="I47" s="1">
        <v>0</v>
      </c>
      <c r="J47" s="1">
        <v>0</v>
      </c>
    </row>
    <row r="48" spans="1:10" x14ac:dyDescent="0.3">
      <c r="A48" s="1">
        <v>2008</v>
      </c>
      <c r="B48" s="1">
        <v>8</v>
      </c>
      <c r="C48" s="6">
        <v>1.3364804921403799</v>
      </c>
      <c r="D48" s="10">
        <v>305.88411722065399</v>
      </c>
      <c r="E48" s="10">
        <v>0</v>
      </c>
      <c r="F48" s="10">
        <v>16.011361618914901</v>
      </c>
      <c r="G48" s="15">
        <v>5.9816706891999996</v>
      </c>
      <c r="H48" s="16">
        <v>7.0673868413000003</v>
      </c>
      <c r="I48" s="1">
        <v>0</v>
      </c>
      <c r="J48" s="1">
        <v>0</v>
      </c>
    </row>
    <row r="49" spans="1:10" x14ac:dyDescent="0.3">
      <c r="A49" s="1">
        <v>2008</v>
      </c>
      <c r="B49" s="1">
        <v>9</v>
      </c>
      <c r="C49" s="6">
        <v>1.4133225476345199</v>
      </c>
      <c r="D49" s="10">
        <v>309.861038298739</v>
      </c>
      <c r="E49" s="10">
        <v>0</v>
      </c>
      <c r="F49" s="10">
        <v>15.9139860234928</v>
      </c>
      <c r="G49" s="15">
        <v>6.2173410334000003</v>
      </c>
      <c r="H49" s="16">
        <v>7.0673868413000003</v>
      </c>
      <c r="I49" s="1">
        <v>0</v>
      </c>
      <c r="J49" s="1">
        <v>0</v>
      </c>
    </row>
    <row r="50" spans="1:10" x14ac:dyDescent="0.3">
      <c r="A50" s="1">
        <v>2008</v>
      </c>
      <c r="B50" s="1">
        <v>10</v>
      </c>
      <c r="C50" s="6">
        <v>1.20621988727064</v>
      </c>
      <c r="D50" s="10">
        <v>233.93201508304099</v>
      </c>
      <c r="E50" s="10">
        <v>0</v>
      </c>
      <c r="F50" s="10">
        <v>15.7692500595945</v>
      </c>
      <c r="G50" s="15">
        <v>6.2745419737999999</v>
      </c>
      <c r="H50" s="16">
        <v>7.0455295371000002</v>
      </c>
      <c r="I50" s="1">
        <v>0</v>
      </c>
      <c r="J50" s="1">
        <v>0</v>
      </c>
    </row>
    <row r="51" spans="1:10" x14ac:dyDescent="0.3">
      <c r="A51" s="1">
        <v>2008</v>
      </c>
      <c r="B51" s="1">
        <v>11</v>
      </c>
      <c r="C51" s="6">
        <v>0.92256320755522703</v>
      </c>
      <c r="D51" s="10">
        <v>113.72919670740799</v>
      </c>
      <c r="E51" s="10">
        <v>0</v>
      </c>
      <c r="F51" s="10">
        <v>15.5234565810871</v>
      </c>
      <c r="G51" s="15">
        <v>6.2984387987000003</v>
      </c>
      <c r="H51" s="16">
        <v>7.0091176103999997</v>
      </c>
      <c r="I51" s="1">
        <v>0</v>
      </c>
      <c r="J51" s="1">
        <v>0</v>
      </c>
    </row>
    <row r="52" spans="1:10" x14ac:dyDescent="0.3">
      <c r="A52" s="1">
        <v>2008</v>
      </c>
      <c r="B52" s="1">
        <v>12</v>
      </c>
      <c r="C52" s="6">
        <v>0.93030377651644103</v>
      </c>
      <c r="D52" s="10">
        <v>45.872011006340301</v>
      </c>
      <c r="E52" s="10">
        <v>12.4680709000913</v>
      </c>
      <c r="F52" s="10">
        <v>15.2429044113729</v>
      </c>
      <c r="G52" s="15">
        <v>6.2984387987000003</v>
      </c>
      <c r="H52" s="16">
        <v>6.9626685057</v>
      </c>
      <c r="I52" s="1">
        <v>0</v>
      </c>
      <c r="J52" s="1">
        <v>0</v>
      </c>
    </row>
    <row r="53" spans="1:10" x14ac:dyDescent="0.3">
      <c r="A53" s="1">
        <v>2009</v>
      </c>
      <c r="B53" s="1">
        <v>1</v>
      </c>
      <c r="C53" s="6">
        <v>0.98743826229389597</v>
      </c>
      <c r="D53" s="10">
        <v>30.132611501474599</v>
      </c>
      <c r="E53" s="10">
        <v>66.813355495275204</v>
      </c>
      <c r="F53" s="10">
        <v>14.9837798041801</v>
      </c>
      <c r="G53" s="15">
        <v>6.2984387987000003</v>
      </c>
      <c r="H53" s="16">
        <v>6.7941012995000003</v>
      </c>
      <c r="I53" s="1">
        <v>0</v>
      </c>
      <c r="J53" s="1">
        <v>0</v>
      </c>
    </row>
    <row r="54" spans="1:10" x14ac:dyDescent="0.3">
      <c r="A54" s="1">
        <v>2009</v>
      </c>
      <c r="B54" s="1">
        <v>2</v>
      </c>
      <c r="C54" s="6">
        <v>0.96398086445564102</v>
      </c>
      <c r="D54" s="10">
        <v>21.036682496388899</v>
      </c>
      <c r="E54" s="10">
        <v>94.395986015558805</v>
      </c>
      <c r="F54" s="10">
        <v>14.808278316084399</v>
      </c>
      <c r="G54" s="15">
        <v>6.2984387987000003</v>
      </c>
      <c r="H54" s="16">
        <v>6.7941012995000003</v>
      </c>
      <c r="I54" s="1">
        <v>0</v>
      </c>
      <c r="J54" s="1">
        <v>0</v>
      </c>
    </row>
    <row r="55" spans="1:10" x14ac:dyDescent="0.3">
      <c r="A55" s="1">
        <v>2009</v>
      </c>
      <c r="B55" s="1">
        <v>3</v>
      </c>
      <c r="C55" s="6">
        <v>0.84116509620976299</v>
      </c>
      <c r="D55" s="10">
        <v>38.758887024279197</v>
      </c>
      <c r="E55" s="10">
        <v>54.703632744240799</v>
      </c>
      <c r="F55" s="10">
        <v>14.695933966048701</v>
      </c>
      <c r="G55" s="15">
        <v>6.2984387987000003</v>
      </c>
      <c r="H55" s="16">
        <v>6.6471212301999998</v>
      </c>
      <c r="I55" s="1">
        <v>0</v>
      </c>
      <c r="J55" s="1">
        <v>0</v>
      </c>
    </row>
    <row r="56" spans="1:10" x14ac:dyDescent="0.3">
      <c r="A56" s="1">
        <v>2009</v>
      </c>
      <c r="B56" s="1">
        <v>4</v>
      </c>
      <c r="C56" s="6">
        <v>0.92664636979321302</v>
      </c>
      <c r="D56" s="10">
        <v>90.589185839896203</v>
      </c>
      <c r="E56" s="10">
        <v>14.6529313238659</v>
      </c>
      <c r="F56" s="10">
        <v>14.5769533955593</v>
      </c>
      <c r="G56" s="15">
        <v>6.2984387987000003</v>
      </c>
      <c r="H56" s="16">
        <v>6.6471212301999998</v>
      </c>
      <c r="I56" s="1">
        <v>0</v>
      </c>
      <c r="J56" s="1">
        <v>0</v>
      </c>
    </row>
    <row r="57" spans="1:10" x14ac:dyDescent="0.3">
      <c r="A57" s="1">
        <v>2009</v>
      </c>
      <c r="B57" s="1">
        <v>5</v>
      </c>
      <c r="C57" s="6">
        <v>1.06226437078434</v>
      </c>
      <c r="D57" s="10">
        <v>164.31363803358499</v>
      </c>
      <c r="E57" s="10">
        <v>0</v>
      </c>
      <c r="F57" s="10">
        <v>14.431049144974599</v>
      </c>
      <c r="G57" s="15">
        <v>6.2984387987000003</v>
      </c>
      <c r="H57" s="16">
        <v>6.5536181094000003</v>
      </c>
      <c r="I57" s="1">
        <v>0</v>
      </c>
      <c r="J57" s="1">
        <v>0</v>
      </c>
    </row>
    <row r="58" spans="1:10" x14ac:dyDescent="0.3">
      <c r="A58" s="1">
        <v>2009</v>
      </c>
      <c r="B58" s="1">
        <v>6</v>
      </c>
      <c r="C58" s="6">
        <v>1.21911938079364</v>
      </c>
      <c r="D58" s="10">
        <v>245.922029555503</v>
      </c>
      <c r="E58" s="10">
        <v>0</v>
      </c>
      <c r="F58" s="10">
        <v>14.269918064687401</v>
      </c>
      <c r="G58" s="15">
        <v>6.2984387987000003</v>
      </c>
      <c r="H58" s="16">
        <v>6.4256772439000001</v>
      </c>
      <c r="I58" s="1">
        <v>0</v>
      </c>
      <c r="J58" s="1">
        <v>0</v>
      </c>
    </row>
    <row r="59" spans="1:10" x14ac:dyDescent="0.3">
      <c r="A59" s="1">
        <v>2009</v>
      </c>
      <c r="B59" s="1">
        <v>7</v>
      </c>
      <c r="C59" s="6">
        <v>1.39942336907527</v>
      </c>
      <c r="D59" s="10">
        <v>309.73801214901403</v>
      </c>
      <c r="E59" s="10">
        <v>0</v>
      </c>
      <c r="F59" s="10">
        <v>14.133666332970799</v>
      </c>
      <c r="G59" s="15">
        <v>6.2984387987000003</v>
      </c>
      <c r="H59" s="16">
        <v>6.4256772439000001</v>
      </c>
      <c r="I59" s="1">
        <v>0</v>
      </c>
      <c r="J59" s="1">
        <v>0</v>
      </c>
    </row>
    <row r="60" spans="1:10" x14ac:dyDescent="0.3">
      <c r="A60" s="1">
        <v>2009</v>
      </c>
      <c r="B60" s="1">
        <v>8</v>
      </c>
      <c r="C60" s="6">
        <v>1.38678685150181</v>
      </c>
      <c r="D60" s="10">
        <v>346.04410588187602</v>
      </c>
      <c r="E60" s="10">
        <v>0</v>
      </c>
      <c r="F60" s="10">
        <v>14.038701098689</v>
      </c>
      <c r="G60" s="15">
        <v>6.3024320860999996</v>
      </c>
      <c r="H60" s="16">
        <v>6.4256772439000001</v>
      </c>
      <c r="I60" s="1">
        <v>0</v>
      </c>
      <c r="J60" s="1">
        <v>0</v>
      </c>
    </row>
    <row r="61" spans="1:10" x14ac:dyDescent="0.3">
      <c r="A61" s="1">
        <v>2009</v>
      </c>
      <c r="B61" s="1">
        <v>9</v>
      </c>
      <c r="C61" s="6">
        <v>1.37887824181366</v>
      </c>
      <c r="D61" s="10">
        <v>326.038368463533</v>
      </c>
      <c r="E61" s="10">
        <v>0</v>
      </c>
      <c r="F61" s="10">
        <v>13.991073957543399</v>
      </c>
      <c r="G61" s="15">
        <v>6.3163524859000004</v>
      </c>
      <c r="H61" s="16">
        <v>6.4256772439000001</v>
      </c>
      <c r="I61" s="1">
        <v>0</v>
      </c>
      <c r="J61" s="1">
        <v>0</v>
      </c>
    </row>
    <row r="62" spans="1:10" x14ac:dyDescent="0.3">
      <c r="A62" s="1">
        <v>2009</v>
      </c>
      <c r="B62" s="1">
        <v>10</v>
      </c>
      <c r="C62" s="6">
        <v>1.29125201962351</v>
      </c>
      <c r="D62" s="10">
        <v>278.773229764814</v>
      </c>
      <c r="E62" s="10">
        <v>0</v>
      </c>
      <c r="F62" s="10">
        <v>13.985346929577601</v>
      </c>
      <c r="G62" s="15">
        <v>6.3273527857999996</v>
      </c>
      <c r="H62" s="16">
        <v>6.4256772439000001</v>
      </c>
      <c r="I62" s="1">
        <v>0</v>
      </c>
      <c r="J62" s="1">
        <v>0</v>
      </c>
    </row>
    <row r="63" spans="1:10" x14ac:dyDescent="0.3">
      <c r="A63" s="1">
        <v>2009</v>
      </c>
      <c r="B63" s="1">
        <v>11</v>
      </c>
      <c r="C63" s="6">
        <v>1.09345430342243</v>
      </c>
      <c r="D63" s="10">
        <v>182.336030514486</v>
      </c>
      <c r="E63" s="10">
        <v>0</v>
      </c>
      <c r="F63" s="10">
        <v>14.016373485663999</v>
      </c>
      <c r="G63" s="15">
        <v>6.3568997299000003</v>
      </c>
      <c r="H63" s="16">
        <v>6.4256772439000001</v>
      </c>
      <c r="I63" s="1">
        <v>0</v>
      </c>
      <c r="J63" s="1">
        <v>0</v>
      </c>
    </row>
    <row r="64" spans="1:10" x14ac:dyDescent="0.3">
      <c r="A64" s="1">
        <v>2009</v>
      </c>
      <c r="B64" s="1">
        <v>12</v>
      </c>
      <c r="C64" s="6">
        <v>0.99017297510831603</v>
      </c>
      <c r="D64" s="10">
        <v>81.798898491500296</v>
      </c>
      <c r="E64" s="10">
        <v>24.2272162905223</v>
      </c>
      <c r="F64" s="10">
        <v>14.0742954118793</v>
      </c>
      <c r="G64" s="15">
        <v>6.3663402754999998</v>
      </c>
      <c r="H64" s="16">
        <v>6.3268737032000004</v>
      </c>
      <c r="I64" s="1">
        <v>0</v>
      </c>
      <c r="J64" s="1">
        <v>0</v>
      </c>
    </row>
    <row r="65" spans="1:10" x14ac:dyDescent="0.3">
      <c r="A65" s="1">
        <v>2010</v>
      </c>
      <c r="B65" s="1">
        <v>1</v>
      </c>
      <c r="C65" s="6">
        <v>1.3080046280276401</v>
      </c>
      <c r="D65" s="10">
        <v>41.163158437279797</v>
      </c>
      <c r="E65" s="10">
        <v>146.331247841422</v>
      </c>
      <c r="F65" s="10">
        <v>14.1553716509273</v>
      </c>
      <c r="G65" s="15">
        <v>6.3663402754999998</v>
      </c>
      <c r="H65" s="16">
        <v>0.25483939120999999</v>
      </c>
      <c r="I65" s="1">
        <v>0</v>
      </c>
      <c r="J65" s="1">
        <v>0</v>
      </c>
    </row>
    <row r="66" spans="1:10" x14ac:dyDescent="0.3">
      <c r="A66" s="1">
        <v>2010</v>
      </c>
      <c r="B66" s="1">
        <v>2</v>
      </c>
      <c r="C66" s="6">
        <v>0.99764538882702003</v>
      </c>
      <c r="D66" s="10">
        <v>13.102874477276799</v>
      </c>
      <c r="E66" s="10">
        <v>211.14564701654899</v>
      </c>
      <c r="F66" s="10">
        <v>14.248403745603699</v>
      </c>
      <c r="G66" s="15">
        <v>6.3663402754999998</v>
      </c>
      <c r="H66" s="16">
        <v>0.25483939120999999</v>
      </c>
      <c r="I66" s="1">
        <v>0</v>
      </c>
      <c r="J66" s="1">
        <v>0</v>
      </c>
    </row>
    <row r="67" spans="1:10" x14ac:dyDescent="0.3">
      <c r="A67" s="1">
        <v>2010</v>
      </c>
      <c r="B67" s="1">
        <v>3</v>
      </c>
      <c r="C67" s="6">
        <v>0.96214271939560503</v>
      </c>
      <c r="D67" s="10">
        <v>11.282994310316701</v>
      </c>
      <c r="E67" s="10">
        <v>136.03055635738301</v>
      </c>
      <c r="F67" s="10">
        <v>14.329451713782399</v>
      </c>
      <c r="G67" s="15">
        <v>7.4277850269999997</v>
      </c>
      <c r="H67" s="16">
        <v>0.23173843060999999</v>
      </c>
      <c r="I67" s="1">
        <v>0</v>
      </c>
      <c r="J67" s="1">
        <v>0</v>
      </c>
    </row>
    <row r="68" spans="1:10" x14ac:dyDescent="0.3">
      <c r="A68" s="1">
        <v>2010</v>
      </c>
      <c r="B68" s="1">
        <v>4</v>
      </c>
      <c r="C68" s="6">
        <v>0.83274629253103505</v>
      </c>
      <c r="D68" s="10">
        <v>52.234824377790702</v>
      </c>
      <c r="E68" s="10">
        <v>46.988940891734501</v>
      </c>
      <c r="F68" s="10">
        <v>14.4019153448038</v>
      </c>
      <c r="G68" s="15">
        <v>7.4277850269999997</v>
      </c>
      <c r="H68" s="16">
        <v>6.2710343023000006E-2</v>
      </c>
      <c r="I68" s="1">
        <v>0</v>
      </c>
      <c r="J68" s="1">
        <v>0</v>
      </c>
    </row>
    <row r="69" spans="1:10" x14ac:dyDescent="0.3">
      <c r="A69" s="1">
        <v>2010</v>
      </c>
      <c r="B69" s="1">
        <v>5</v>
      </c>
      <c r="C69" s="6">
        <v>1.0731565373202301</v>
      </c>
      <c r="D69" s="10">
        <v>172.135608816065</v>
      </c>
      <c r="E69" s="10">
        <v>0</v>
      </c>
      <c r="F69" s="10">
        <v>14.4435171707233</v>
      </c>
      <c r="G69" s="15">
        <v>7.4277850269999997</v>
      </c>
      <c r="H69" s="16">
        <v>6.2710343023000006E-2</v>
      </c>
      <c r="I69" s="1">
        <v>0</v>
      </c>
      <c r="J69" s="1">
        <v>0</v>
      </c>
    </row>
    <row r="70" spans="1:10" x14ac:dyDescent="0.3">
      <c r="A70" s="1">
        <v>2010</v>
      </c>
      <c r="B70" s="1">
        <v>6</v>
      </c>
      <c r="C70" s="6">
        <v>1.3737089555685</v>
      </c>
      <c r="D70" s="10">
        <v>306.47913620852501</v>
      </c>
      <c r="E70" s="10">
        <v>0</v>
      </c>
      <c r="F70" s="10">
        <v>14.464696399310499</v>
      </c>
      <c r="G70" s="15">
        <v>7.4346406965999998</v>
      </c>
      <c r="H70" s="16">
        <v>6.2710343023000006E-2</v>
      </c>
      <c r="I70" s="1">
        <v>0</v>
      </c>
      <c r="J70" s="1">
        <v>0</v>
      </c>
    </row>
    <row r="71" spans="1:10" x14ac:dyDescent="0.3">
      <c r="A71" s="1">
        <v>2010</v>
      </c>
      <c r="B71" s="1">
        <v>7</v>
      </c>
      <c r="C71" s="6">
        <v>1.4782282695840601</v>
      </c>
      <c r="D71" s="10">
        <v>362.53252027494102</v>
      </c>
      <c r="E71" s="10">
        <v>0</v>
      </c>
      <c r="F71" s="10">
        <v>14.4761567886928</v>
      </c>
      <c r="G71" s="15">
        <v>7.4428533539000004</v>
      </c>
      <c r="H71" s="16">
        <v>6.2710343023000006E-2</v>
      </c>
      <c r="I71" s="1">
        <v>0</v>
      </c>
      <c r="J71" s="1">
        <v>0</v>
      </c>
    </row>
    <row r="72" spans="1:10" x14ac:dyDescent="0.3">
      <c r="A72" s="1">
        <v>2010</v>
      </c>
      <c r="B72" s="1">
        <v>8</v>
      </c>
      <c r="C72" s="6">
        <v>1.4592460489075501</v>
      </c>
      <c r="D72" s="10">
        <v>360.98017269149199</v>
      </c>
      <c r="E72" s="10">
        <v>0</v>
      </c>
      <c r="F72" s="10">
        <v>14.491144164065201</v>
      </c>
      <c r="G72" s="15">
        <v>7.4605110853000003</v>
      </c>
      <c r="H72" s="16">
        <v>6.2710343023000006E-2</v>
      </c>
      <c r="I72" s="1">
        <v>0</v>
      </c>
      <c r="J72" s="1">
        <v>0</v>
      </c>
    </row>
    <row r="73" spans="1:10" x14ac:dyDescent="0.3">
      <c r="A73" s="1">
        <v>2010</v>
      </c>
      <c r="B73" s="1">
        <v>9</v>
      </c>
      <c r="C73" s="6">
        <v>1.4089137184201099</v>
      </c>
      <c r="D73" s="10">
        <v>332.43282338075301</v>
      </c>
      <c r="E73" s="10">
        <v>0</v>
      </c>
      <c r="F73" s="10">
        <v>14.5170384318331</v>
      </c>
      <c r="G73" s="15">
        <v>7.4605110853000003</v>
      </c>
      <c r="H73" s="16">
        <v>1.9080229951000002E-2</v>
      </c>
      <c r="I73" s="1">
        <v>0</v>
      </c>
      <c r="J73" s="1">
        <v>0</v>
      </c>
    </row>
    <row r="74" spans="1:10" x14ac:dyDescent="0.3">
      <c r="A74" s="1">
        <v>2010</v>
      </c>
      <c r="B74" s="1">
        <v>10</v>
      </c>
      <c r="C74" s="6">
        <v>1.1622497389850199</v>
      </c>
      <c r="D74" s="10">
        <v>245.927503436564</v>
      </c>
      <c r="E74" s="10">
        <v>0</v>
      </c>
      <c r="F74" s="10">
        <v>14.5588378720409</v>
      </c>
      <c r="G74" s="15">
        <v>7.4605110853000003</v>
      </c>
      <c r="H74" s="16">
        <v>-1.7137603224E-4</v>
      </c>
      <c r="I74" s="1">
        <v>0</v>
      </c>
      <c r="J74" s="1">
        <v>0</v>
      </c>
    </row>
    <row r="75" spans="1:10" x14ac:dyDescent="0.3">
      <c r="A75" s="1">
        <v>2010</v>
      </c>
      <c r="B75" s="1">
        <v>11</v>
      </c>
      <c r="C75" s="6">
        <v>0.97566605457016198</v>
      </c>
      <c r="D75" s="10">
        <v>129.84331849407101</v>
      </c>
      <c r="E75" s="10">
        <v>0</v>
      </c>
      <c r="F75" s="10">
        <v>14.6218407636996</v>
      </c>
      <c r="G75" s="15">
        <v>7.4605110853000003</v>
      </c>
      <c r="H75" s="16">
        <v>-1.6029561872000001E-2</v>
      </c>
      <c r="I75" s="1">
        <v>0</v>
      </c>
      <c r="J75" s="1">
        <v>0</v>
      </c>
    </row>
    <row r="76" spans="1:10" x14ac:dyDescent="0.3">
      <c r="A76" s="1">
        <v>2010</v>
      </c>
      <c r="B76" s="1">
        <v>12</v>
      </c>
      <c r="C76" s="6">
        <v>1.0383577712566101</v>
      </c>
      <c r="D76" s="10">
        <v>40.889151389619997</v>
      </c>
      <c r="E76" s="10">
        <v>129.685078711974</v>
      </c>
      <c r="F76" s="10">
        <v>14.685947131363299</v>
      </c>
      <c r="G76" s="15">
        <v>7.4605110853000003</v>
      </c>
      <c r="H76" s="16">
        <v>-1.6029561872000001E-2</v>
      </c>
      <c r="I76" s="1">
        <v>0</v>
      </c>
      <c r="J76" s="1">
        <v>0</v>
      </c>
    </row>
    <row r="77" spans="1:10" x14ac:dyDescent="0.3">
      <c r="A77" s="1">
        <v>2011</v>
      </c>
      <c r="B77" s="1">
        <v>1</v>
      </c>
      <c r="C77" s="6">
        <v>1.1295529553908099</v>
      </c>
      <c r="D77" s="10">
        <v>8.6154087494013893</v>
      </c>
      <c r="E77" s="10">
        <v>186.09454908664799</v>
      </c>
      <c r="F77" s="10">
        <v>14.735132384584</v>
      </c>
      <c r="G77" s="15">
        <v>7.4691730210999996</v>
      </c>
      <c r="H77" s="16">
        <v>-1.6029561872000001E-2</v>
      </c>
      <c r="I77" s="1">
        <v>0</v>
      </c>
      <c r="J77" s="1">
        <v>0</v>
      </c>
    </row>
    <row r="78" spans="1:10" x14ac:dyDescent="0.3">
      <c r="A78" s="1">
        <v>2011</v>
      </c>
      <c r="B78" s="1">
        <v>2</v>
      </c>
      <c r="C78" s="6">
        <v>0.86751444129682698</v>
      </c>
      <c r="D78" s="10">
        <v>27.861935330576799</v>
      </c>
      <c r="E78" s="10">
        <v>73.688033386179001</v>
      </c>
      <c r="F78" s="10">
        <v>14.752159042345401</v>
      </c>
      <c r="G78" s="15">
        <v>7.4691730210999996</v>
      </c>
      <c r="H78" s="16">
        <v>-7.0546046178000005E-2</v>
      </c>
      <c r="I78" s="1">
        <v>0</v>
      </c>
      <c r="J78" s="1">
        <v>0</v>
      </c>
    </row>
    <row r="79" spans="1:10" x14ac:dyDescent="0.3">
      <c r="A79" s="1">
        <v>2011</v>
      </c>
      <c r="B79" s="1">
        <v>3</v>
      </c>
      <c r="C79" s="6">
        <v>0.84729812631130996</v>
      </c>
      <c r="D79" s="10">
        <v>60.618931708499403</v>
      </c>
      <c r="E79" s="10">
        <v>22.9941653522454</v>
      </c>
      <c r="F79" s="10">
        <v>14.748323964567801</v>
      </c>
      <c r="G79" s="15">
        <v>7.4691730210999996</v>
      </c>
      <c r="H79" s="16">
        <v>-7.0546046178000005E-2</v>
      </c>
      <c r="I79" s="1">
        <v>0</v>
      </c>
      <c r="J79" s="1">
        <v>0</v>
      </c>
    </row>
    <row r="80" spans="1:10" x14ac:dyDescent="0.3">
      <c r="A80" s="1">
        <v>2011</v>
      </c>
      <c r="B80" s="1">
        <v>4</v>
      </c>
      <c r="C80" s="6">
        <v>1.03762591150969</v>
      </c>
      <c r="D80" s="10">
        <v>134.68904443938999</v>
      </c>
      <c r="E80" s="10">
        <v>5.7156023407404799</v>
      </c>
      <c r="F80" s="10">
        <v>14.7405140526401</v>
      </c>
      <c r="G80" s="15">
        <v>7.4691730210999996</v>
      </c>
      <c r="H80" s="16">
        <v>-0.13199439392000001</v>
      </c>
      <c r="I80" s="1">
        <v>0</v>
      </c>
      <c r="J80" s="1">
        <v>0</v>
      </c>
    </row>
    <row r="81" spans="1:10" x14ac:dyDescent="0.3">
      <c r="A81" s="1">
        <v>2011</v>
      </c>
      <c r="B81" s="1">
        <v>5</v>
      </c>
      <c r="C81" s="6">
        <v>1.15186789747031</v>
      </c>
      <c r="D81" s="10">
        <v>216.33945537127701</v>
      </c>
      <c r="E81" s="10">
        <v>0</v>
      </c>
      <c r="F81" s="10">
        <v>14.737149933338401</v>
      </c>
      <c r="G81" s="15">
        <v>7.4691730210999996</v>
      </c>
      <c r="H81" s="16">
        <v>-0.13199439392000001</v>
      </c>
      <c r="I81" s="1">
        <v>0</v>
      </c>
      <c r="J81" s="1">
        <v>0</v>
      </c>
    </row>
    <row r="82" spans="1:10" x14ac:dyDescent="0.3">
      <c r="A82" s="1">
        <v>2011</v>
      </c>
      <c r="B82" s="1">
        <v>6</v>
      </c>
      <c r="C82" s="6">
        <v>1.3353521096204899</v>
      </c>
      <c r="D82" s="10">
        <v>273.43219901485901</v>
      </c>
      <c r="E82" s="10">
        <v>0</v>
      </c>
      <c r="F82" s="10">
        <v>14.7432315780434</v>
      </c>
      <c r="G82" s="15">
        <v>7.4718630875000001</v>
      </c>
      <c r="H82" s="16">
        <v>-0.15658922382000001</v>
      </c>
      <c r="I82" s="1">
        <v>0</v>
      </c>
      <c r="J82" s="1">
        <v>0</v>
      </c>
    </row>
    <row r="83" spans="1:10" x14ac:dyDescent="0.3">
      <c r="A83" s="1">
        <v>2011</v>
      </c>
      <c r="B83" s="1">
        <v>7</v>
      </c>
      <c r="C83" s="6">
        <v>1.3559635579965501</v>
      </c>
      <c r="D83" s="10">
        <v>330.18548878627701</v>
      </c>
      <c r="E83" s="10">
        <v>0</v>
      </c>
      <c r="F83" s="10">
        <v>14.7544859884497</v>
      </c>
      <c r="G83" s="15">
        <v>7.4718630875000001</v>
      </c>
      <c r="H83" s="16">
        <v>-0.15658922382000001</v>
      </c>
      <c r="I83" s="1">
        <v>0</v>
      </c>
      <c r="J83" s="1">
        <v>0</v>
      </c>
    </row>
    <row r="84" spans="1:10" x14ac:dyDescent="0.3">
      <c r="A84" s="1">
        <v>2011</v>
      </c>
      <c r="B84" s="1">
        <v>8</v>
      </c>
      <c r="C84" s="6">
        <v>1.4379008103225701</v>
      </c>
      <c r="D84" s="10">
        <v>349.09781598685498</v>
      </c>
      <c r="E84" s="10">
        <v>0</v>
      </c>
      <c r="F84" s="10">
        <v>14.768071843504501</v>
      </c>
      <c r="G84" s="15">
        <v>7.4811535161</v>
      </c>
      <c r="H84" s="16">
        <v>-0.15658922382000001</v>
      </c>
      <c r="I84" s="1">
        <v>0</v>
      </c>
      <c r="J84" s="1">
        <v>0</v>
      </c>
    </row>
    <row r="85" spans="1:10" x14ac:dyDescent="0.3">
      <c r="A85" s="1">
        <v>2011</v>
      </c>
      <c r="B85" s="1">
        <v>9</v>
      </c>
      <c r="C85" s="6">
        <v>1.44697142433333</v>
      </c>
      <c r="D85" s="10">
        <v>320.51801230541702</v>
      </c>
      <c r="E85" s="10">
        <v>0</v>
      </c>
      <c r="F85" s="10">
        <v>14.774893342403599</v>
      </c>
      <c r="G85" s="15">
        <v>7.4811535161</v>
      </c>
      <c r="H85" s="16">
        <v>-0.23265141579000001</v>
      </c>
      <c r="I85" s="1">
        <v>0</v>
      </c>
      <c r="J85" s="1">
        <v>0</v>
      </c>
    </row>
    <row r="86" spans="1:10" x14ac:dyDescent="0.3">
      <c r="A86" s="1">
        <v>2011</v>
      </c>
      <c r="B86" s="1">
        <v>10</v>
      </c>
      <c r="C86" s="6">
        <v>1.1663216313543701</v>
      </c>
      <c r="D86" s="10">
        <v>230.0863303829</v>
      </c>
      <c r="E86" s="10">
        <v>0</v>
      </c>
      <c r="F86" s="10">
        <v>14.765785683246399</v>
      </c>
      <c r="G86" s="15">
        <v>7.4811535161</v>
      </c>
      <c r="H86" s="16">
        <v>-0.23265141579000001</v>
      </c>
      <c r="I86" s="1">
        <v>0</v>
      </c>
      <c r="J86" s="1">
        <v>0</v>
      </c>
    </row>
    <row r="87" spans="1:10" x14ac:dyDescent="0.3">
      <c r="A87" s="1">
        <v>2011</v>
      </c>
      <c r="B87" s="1">
        <v>11</v>
      </c>
      <c r="C87" s="6">
        <v>0.89307940671712605</v>
      </c>
      <c r="D87" s="10">
        <v>121.453684379227</v>
      </c>
      <c r="E87" s="10">
        <v>0</v>
      </c>
      <c r="F87" s="10">
        <v>14.7374582838658</v>
      </c>
      <c r="G87" s="15">
        <v>7.4811535161</v>
      </c>
      <c r="H87" s="16">
        <v>-0.23265141579000001</v>
      </c>
      <c r="I87" s="1">
        <v>0</v>
      </c>
      <c r="J87" s="1">
        <v>0</v>
      </c>
    </row>
    <row r="88" spans="1:10" x14ac:dyDescent="0.3">
      <c r="A88" s="1">
        <v>2011</v>
      </c>
      <c r="B88" s="1">
        <v>12</v>
      </c>
      <c r="C88" s="6">
        <v>0.90039116079151804</v>
      </c>
      <c r="D88" s="10">
        <v>64.654902681649801</v>
      </c>
      <c r="E88" s="10">
        <v>8.6243871087740107</v>
      </c>
      <c r="F88" s="10">
        <v>14.7096041149555</v>
      </c>
      <c r="G88" s="15">
        <v>7.4811535161</v>
      </c>
      <c r="H88" s="16">
        <v>-0.29380673119</v>
      </c>
      <c r="I88" s="1">
        <v>0</v>
      </c>
      <c r="J88" s="1">
        <v>0</v>
      </c>
    </row>
    <row r="89" spans="1:10" x14ac:dyDescent="0.3">
      <c r="A89" s="1">
        <v>2012</v>
      </c>
      <c r="B89" s="1">
        <v>1</v>
      </c>
      <c r="C89" s="6">
        <v>0.99084933240807604</v>
      </c>
      <c r="D89" s="10">
        <v>37.516490647721596</v>
      </c>
      <c r="E89" s="10">
        <v>47.022049397229097</v>
      </c>
      <c r="F89" s="10">
        <v>14.7061951122244</v>
      </c>
      <c r="G89" s="15">
        <v>7.4811535161</v>
      </c>
      <c r="H89" s="16">
        <v>-0.58637615942999999</v>
      </c>
      <c r="I89" s="1">
        <v>0</v>
      </c>
      <c r="J89" s="1">
        <v>0</v>
      </c>
    </row>
    <row r="90" spans="1:10" x14ac:dyDescent="0.3">
      <c r="A90" s="1">
        <v>2012</v>
      </c>
      <c r="B90" s="1">
        <v>2</v>
      </c>
      <c r="C90" s="6">
        <v>0.83860065268711004</v>
      </c>
      <c r="D90" s="10">
        <v>38.587606712426002</v>
      </c>
      <c r="E90" s="10">
        <v>51.184708213212701</v>
      </c>
      <c r="F90" s="10">
        <v>14.7426569803908</v>
      </c>
      <c r="G90" s="15">
        <v>7.4811535161</v>
      </c>
      <c r="H90" s="16">
        <v>-0.58637615942999999</v>
      </c>
      <c r="I90" s="1">
        <v>0</v>
      </c>
      <c r="J90" s="1">
        <v>0</v>
      </c>
    </row>
    <row r="91" spans="1:10" x14ac:dyDescent="0.3">
      <c r="A91" s="1">
        <v>2012</v>
      </c>
      <c r="B91" s="1">
        <v>3</v>
      </c>
      <c r="C91" s="6">
        <v>0.91378180143215504</v>
      </c>
      <c r="D91" s="10">
        <v>69.651034158620902</v>
      </c>
      <c r="E91" s="10">
        <v>14.320631298657799</v>
      </c>
      <c r="F91" s="10">
        <v>14.7855479191202</v>
      </c>
      <c r="G91" s="15">
        <v>7.4820741702999998</v>
      </c>
      <c r="H91" s="16">
        <v>-0.60701782552000005</v>
      </c>
      <c r="I91" s="1">
        <v>0</v>
      </c>
      <c r="J91" s="1">
        <v>0</v>
      </c>
    </row>
    <row r="92" spans="1:10" x14ac:dyDescent="0.3">
      <c r="A92" s="1">
        <v>2012</v>
      </c>
      <c r="B92" s="1">
        <v>4</v>
      </c>
      <c r="C92" s="6">
        <v>1.00920047616299</v>
      </c>
      <c r="D92" s="10">
        <v>97.845690924664694</v>
      </c>
      <c r="E92" s="10">
        <v>1.5335853739001599</v>
      </c>
      <c r="F92" s="10">
        <v>14.8027638601086</v>
      </c>
      <c r="G92" s="15">
        <v>7.4820741702999998</v>
      </c>
      <c r="H92" s="16">
        <v>-0.68270367312000002</v>
      </c>
      <c r="I92" s="1">
        <v>0</v>
      </c>
      <c r="J92" s="1">
        <v>0</v>
      </c>
    </row>
    <row r="93" spans="1:10" x14ac:dyDescent="0.3">
      <c r="A93" s="1">
        <v>2012</v>
      </c>
      <c r="B93" s="1">
        <v>5</v>
      </c>
      <c r="C93" s="6">
        <v>1.03484962749045</v>
      </c>
      <c r="D93" s="10">
        <v>154.252886899066</v>
      </c>
      <c r="E93" s="10">
        <v>0</v>
      </c>
      <c r="F93" s="10">
        <v>14.769958032028701</v>
      </c>
      <c r="G93" s="15">
        <v>7.4820741702999998</v>
      </c>
      <c r="H93" s="16">
        <v>-0.68270367312000002</v>
      </c>
      <c r="I93" s="1">
        <v>0</v>
      </c>
      <c r="J93" s="1">
        <v>0</v>
      </c>
    </row>
    <row r="94" spans="1:10" x14ac:dyDescent="0.3">
      <c r="A94" s="1">
        <v>2012</v>
      </c>
      <c r="B94" s="1">
        <v>6</v>
      </c>
      <c r="C94" s="6">
        <v>1.2774302562397499</v>
      </c>
      <c r="D94" s="10">
        <v>239.25414036826999</v>
      </c>
      <c r="E94" s="10">
        <v>0</v>
      </c>
      <c r="F94" s="10">
        <v>14.749579886165201</v>
      </c>
      <c r="G94" s="15">
        <v>7.4959484356999999</v>
      </c>
      <c r="H94" s="16">
        <v>-0.68270367312000002</v>
      </c>
      <c r="I94" s="1">
        <v>0</v>
      </c>
      <c r="J94" s="1">
        <v>0</v>
      </c>
    </row>
    <row r="95" spans="1:10" x14ac:dyDescent="0.3">
      <c r="A95" s="1">
        <v>2012</v>
      </c>
      <c r="B95" s="1">
        <v>7</v>
      </c>
      <c r="C95" s="6">
        <v>1.36253711916142</v>
      </c>
      <c r="D95" s="10">
        <v>299.08183087628902</v>
      </c>
      <c r="E95" s="10">
        <v>0</v>
      </c>
      <c r="F95" s="10">
        <v>14.8228547805584</v>
      </c>
      <c r="G95" s="15">
        <v>7.4964514025</v>
      </c>
      <c r="H95" s="16">
        <v>-0.68270367312000002</v>
      </c>
      <c r="I95" s="1">
        <v>0</v>
      </c>
      <c r="J95" s="1">
        <v>0</v>
      </c>
    </row>
    <row r="96" spans="1:10" x14ac:dyDescent="0.3">
      <c r="A96" s="1">
        <v>2012</v>
      </c>
      <c r="B96" s="1">
        <v>8</v>
      </c>
      <c r="C96" s="6">
        <v>1.4215387084203801</v>
      </c>
      <c r="D96" s="10">
        <v>322.05757449668403</v>
      </c>
      <c r="E96" s="10">
        <v>0</v>
      </c>
      <c r="F96" s="10">
        <v>15.039867895040301</v>
      </c>
      <c r="G96" s="15">
        <v>7.4989427553999999</v>
      </c>
      <c r="H96" s="16">
        <v>-0.68270367312000002</v>
      </c>
      <c r="I96" s="1">
        <v>0</v>
      </c>
      <c r="J96" s="1">
        <v>0</v>
      </c>
    </row>
    <row r="97" spans="1:10" x14ac:dyDescent="0.3">
      <c r="A97" s="1">
        <v>2012</v>
      </c>
      <c r="B97" s="1">
        <v>9</v>
      </c>
      <c r="C97" s="6">
        <v>1.3376408150296399</v>
      </c>
      <c r="D97" s="10">
        <v>298.45697256926098</v>
      </c>
      <c r="E97" s="10">
        <v>0</v>
      </c>
      <c r="F97" s="10">
        <v>15.2857598811812</v>
      </c>
      <c r="G97" s="15">
        <v>7.4989427553999999</v>
      </c>
      <c r="H97" s="16">
        <v>-0.70668820960000001</v>
      </c>
      <c r="I97" s="1">
        <v>0</v>
      </c>
      <c r="J97" s="1">
        <v>0</v>
      </c>
    </row>
    <row r="98" spans="1:10" x14ac:dyDescent="0.3">
      <c r="A98" s="1">
        <v>2012</v>
      </c>
      <c r="B98" s="1">
        <v>10</v>
      </c>
      <c r="C98" s="6">
        <v>1.22068424499829</v>
      </c>
      <c r="D98" s="10">
        <v>236.61251938880201</v>
      </c>
      <c r="E98" s="10">
        <v>0</v>
      </c>
      <c r="F98" s="10">
        <v>15.4045854118103</v>
      </c>
      <c r="G98" s="15">
        <v>7.4989427553999999</v>
      </c>
      <c r="H98" s="16">
        <v>-0.76782289119000002</v>
      </c>
      <c r="I98" s="1">
        <v>0</v>
      </c>
      <c r="J98" s="1">
        <v>0</v>
      </c>
    </row>
    <row r="99" spans="1:10" x14ac:dyDescent="0.3">
      <c r="A99" s="1">
        <v>2012</v>
      </c>
      <c r="B99" s="1">
        <v>11</v>
      </c>
      <c r="C99" s="6">
        <v>0.91999162908036403</v>
      </c>
      <c r="D99" s="10">
        <v>118.885031346378</v>
      </c>
      <c r="E99" s="10">
        <v>0</v>
      </c>
      <c r="F99" s="10">
        <v>15.305782781431001</v>
      </c>
      <c r="G99" s="15">
        <v>7.4989427553999999</v>
      </c>
      <c r="H99" s="16">
        <v>-0.76782289119000002</v>
      </c>
      <c r="I99" s="1">
        <v>0</v>
      </c>
      <c r="J99" s="1">
        <v>0</v>
      </c>
    </row>
    <row r="100" spans="1:10" x14ac:dyDescent="0.3">
      <c r="A100" s="1">
        <v>2012</v>
      </c>
      <c r="B100" s="1">
        <v>12</v>
      </c>
      <c r="C100" s="6">
        <v>0.85897551196656596</v>
      </c>
      <c r="D100" s="10">
        <v>45.5271391662856</v>
      </c>
      <c r="E100" s="10">
        <v>19.6573297847989</v>
      </c>
      <c r="F100" s="10">
        <v>15.096871769178</v>
      </c>
      <c r="G100" s="15">
        <v>7.4989427553999999</v>
      </c>
      <c r="H100" s="16">
        <v>-0.80868098867000004</v>
      </c>
      <c r="I100" s="1">
        <v>0</v>
      </c>
      <c r="J100" s="1">
        <v>0</v>
      </c>
    </row>
    <row r="101" spans="1:10" x14ac:dyDescent="0.3">
      <c r="A101" s="1">
        <v>2013</v>
      </c>
      <c r="B101" s="1">
        <v>1</v>
      </c>
      <c r="C101" s="6">
        <v>0.94820185016268099</v>
      </c>
      <c r="D101" s="10">
        <v>51.270591737299299</v>
      </c>
      <c r="E101" s="10">
        <v>24.685269997126799</v>
      </c>
      <c r="F101" s="10">
        <v>14.9220277082255</v>
      </c>
      <c r="G101" s="15">
        <v>7.4989427553999999</v>
      </c>
      <c r="H101" s="16">
        <v>-0.94090701731000004</v>
      </c>
      <c r="I101" s="1">
        <v>0</v>
      </c>
      <c r="J101" s="1">
        <v>0</v>
      </c>
    </row>
    <row r="102" spans="1:10" x14ac:dyDescent="0.3">
      <c r="A102" s="1">
        <v>2013</v>
      </c>
      <c r="B102" s="1">
        <v>2</v>
      </c>
      <c r="C102" s="6">
        <v>0.85430100031994305</v>
      </c>
      <c r="D102" s="10">
        <v>47.767051858298302</v>
      </c>
      <c r="E102" s="10">
        <v>27.839773808157201</v>
      </c>
      <c r="F102" s="10">
        <v>14.9066262721041</v>
      </c>
      <c r="G102" s="15">
        <v>7.4989427553999999</v>
      </c>
      <c r="H102" s="16">
        <v>-0.94090701731000004</v>
      </c>
      <c r="I102" s="1">
        <v>0</v>
      </c>
      <c r="J102" s="1">
        <v>0</v>
      </c>
    </row>
    <row r="103" spans="1:10" x14ac:dyDescent="0.3">
      <c r="A103" s="1">
        <v>2013</v>
      </c>
      <c r="B103" s="1">
        <v>3</v>
      </c>
      <c r="C103" s="6">
        <v>0.859366640432496</v>
      </c>
      <c r="D103" s="10">
        <v>36.777170164719998</v>
      </c>
      <c r="E103" s="10">
        <v>69.6163946200422</v>
      </c>
      <c r="F103" s="10">
        <v>14.988966631415201</v>
      </c>
      <c r="G103" s="15">
        <v>7.5567715813999996</v>
      </c>
      <c r="H103" s="16">
        <v>-0.94090701731000004</v>
      </c>
      <c r="I103" s="1">
        <v>0</v>
      </c>
      <c r="J103" s="1">
        <v>0</v>
      </c>
    </row>
    <row r="104" spans="1:10" x14ac:dyDescent="0.3">
      <c r="A104" s="1">
        <v>2013</v>
      </c>
      <c r="B104" s="1">
        <v>4</v>
      </c>
      <c r="C104" s="6">
        <v>0.95070740363471695</v>
      </c>
      <c r="D104" s="10">
        <v>81.959417675438601</v>
      </c>
      <c r="E104" s="10">
        <v>46.804561024212802</v>
      </c>
      <c r="F104" s="10">
        <v>15.1048764394396</v>
      </c>
      <c r="G104" s="15">
        <v>7.5708323477999997</v>
      </c>
      <c r="H104" s="16">
        <v>-1.0895157738000001</v>
      </c>
      <c r="I104" s="1">
        <v>0</v>
      </c>
      <c r="J104" s="1">
        <v>0</v>
      </c>
    </row>
    <row r="105" spans="1:10" x14ac:dyDescent="0.3">
      <c r="A105" s="1">
        <v>2013</v>
      </c>
      <c r="B105" s="1">
        <v>5</v>
      </c>
      <c r="C105" s="6">
        <v>1.08783958035419</v>
      </c>
      <c r="D105" s="10">
        <v>149.64200688216599</v>
      </c>
      <c r="E105" s="10">
        <v>0</v>
      </c>
      <c r="F105" s="10">
        <v>15.169694611955901</v>
      </c>
      <c r="G105" s="15">
        <v>7.5708323477999997</v>
      </c>
      <c r="H105" s="16">
        <v>-1.1393595207</v>
      </c>
      <c r="I105" s="1">
        <v>0</v>
      </c>
      <c r="J105" s="1">
        <v>0</v>
      </c>
    </row>
    <row r="106" spans="1:10" x14ac:dyDescent="0.3">
      <c r="A106" s="1">
        <v>2013</v>
      </c>
      <c r="B106" s="1">
        <v>6</v>
      </c>
      <c r="C106" s="6">
        <v>1.1961007323236399</v>
      </c>
      <c r="D106" s="10">
        <v>218.40020873757601</v>
      </c>
      <c r="E106" s="10">
        <v>0</v>
      </c>
      <c r="F106" s="10">
        <v>15.1967424682628</v>
      </c>
      <c r="G106" s="15">
        <v>7.5708323477999997</v>
      </c>
      <c r="H106" s="16">
        <v>-1.1393595207</v>
      </c>
      <c r="I106" s="1">
        <v>0</v>
      </c>
      <c r="J106" s="1">
        <v>0</v>
      </c>
    </row>
    <row r="107" spans="1:10" x14ac:dyDescent="0.3">
      <c r="A107" s="1">
        <v>2013</v>
      </c>
      <c r="B107" s="1">
        <v>7</v>
      </c>
      <c r="C107" s="6">
        <v>1.32068319112538</v>
      </c>
      <c r="D107" s="10">
        <v>283.29222194780999</v>
      </c>
      <c r="E107" s="10">
        <v>0</v>
      </c>
      <c r="F107" s="10">
        <v>15.2054897190479</v>
      </c>
      <c r="G107" s="15">
        <v>7.5808683137999999</v>
      </c>
      <c r="H107" s="16">
        <v>-1.1393595207</v>
      </c>
      <c r="I107" s="1">
        <v>0</v>
      </c>
      <c r="J107" s="1">
        <v>0</v>
      </c>
    </row>
    <row r="108" spans="1:10" x14ac:dyDescent="0.3">
      <c r="A108" s="1">
        <v>2013</v>
      </c>
      <c r="B108" s="1">
        <v>8</v>
      </c>
      <c r="C108" s="6">
        <v>1.3948850373641599</v>
      </c>
      <c r="D108" s="10">
        <v>315.62648344130201</v>
      </c>
      <c r="E108" s="10">
        <v>0</v>
      </c>
      <c r="F108" s="10">
        <v>15.217434996241501</v>
      </c>
      <c r="G108" s="15">
        <v>7.5824427413000004</v>
      </c>
      <c r="H108" s="16">
        <v>-1.1393595207</v>
      </c>
      <c r="I108" s="1">
        <v>0</v>
      </c>
      <c r="J108" s="1">
        <v>0</v>
      </c>
    </row>
    <row r="109" spans="1:10" x14ac:dyDescent="0.3">
      <c r="A109" s="1">
        <v>2013</v>
      </c>
      <c r="B109" s="1">
        <v>9</v>
      </c>
      <c r="C109" s="6">
        <v>1.3920451258389599</v>
      </c>
      <c r="D109" s="10">
        <v>303.794413863172</v>
      </c>
      <c r="E109" s="10">
        <v>0</v>
      </c>
      <c r="F109" s="10">
        <v>15.2378700639384</v>
      </c>
      <c r="G109" s="15">
        <v>7.5824427413000004</v>
      </c>
      <c r="H109" s="16">
        <v>-1.2364834734000001</v>
      </c>
      <c r="I109" s="1">
        <v>0</v>
      </c>
      <c r="J109" s="1">
        <v>0</v>
      </c>
    </row>
    <row r="110" spans="1:10" x14ac:dyDescent="0.3">
      <c r="A110" s="1">
        <v>2013</v>
      </c>
      <c r="B110" s="1">
        <v>10</v>
      </c>
      <c r="C110" s="6">
        <v>1.1802210833875399</v>
      </c>
      <c r="D110" s="10">
        <v>241.66496602388801</v>
      </c>
      <c r="E110" s="10">
        <v>0</v>
      </c>
      <c r="F110" s="10">
        <v>15.2677857238152</v>
      </c>
      <c r="G110" s="15">
        <v>7.5824427413000004</v>
      </c>
      <c r="H110" s="16">
        <v>-1.2364834734000001</v>
      </c>
      <c r="I110" s="1">
        <v>0</v>
      </c>
      <c r="J110" s="1">
        <v>0</v>
      </c>
    </row>
    <row r="111" spans="1:10" x14ac:dyDescent="0.3">
      <c r="A111" s="1">
        <v>2013</v>
      </c>
      <c r="B111" s="1">
        <v>11</v>
      </c>
      <c r="C111" s="6">
        <v>1.02221773131475</v>
      </c>
      <c r="D111" s="10">
        <v>161.759543034214</v>
      </c>
      <c r="E111" s="10">
        <v>0</v>
      </c>
      <c r="F111" s="10">
        <v>15.3118959474684</v>
      </c>
      <c r="G111" s="15">
        <v>7.5918959400999997</v>
      </c>
      <c r="H111" s="16">
        <v>-1.2364834734000001</v>
      </c>
      <c r="I111" s="1">
        <v>0</v>
      </c>
      <c r="J111" s="1">
        <v>0</v>
      </c>
    </row>
    <row r="112" spans="1:10" x14ac:dyDescent="0.3">
      <c r="A112" s="1">
        <v>2013</v>
      </c>
      <c r="B112" s="1">
        <v>12</v>
      </c>
      <c r="C112" s="6">
        <v>0.95273886775321603</v>
      </c>
      <c r="D112" s="10">
        <v>94.619119299376095</v>
      </c>
      <c r="E112" s="10">
        <v>0.82491294830634099</v>
      </c>
      <c r="F112" s="10">
        <v>15.3639782145822</v>
      </c>
      <c r="G112" s="15">
        <v>7.5918959400999997</v>
      </c>
      <c r="H112" s="16">
        <v>-1.3297667737000001</v>
      </c>
      <c r="I112" s="1">
        <v>0</v>
      </c>
      <c r="J112" s="1">
        <v>0</v>
      </c>
    </row>
    <row r="113" spans="1:10" x14ac:dyDescent="0.3">
      <c r="A113" s="1">
        <v>2014</v>
      </c>
      <c r="B113" s="1">
        <v>1</v>
      </c>
      <c r="C113" s="6">
        <v>1.02601091797426</v>
      </c>
      <c r="D113" s="10">
        <v>52.980971332291503</v>
      </c>
      <c r="E113" s="10">
        <v>60.0592759906528</v>
      </c>
      <c r="F113" s="10">
        <v>15.425155440349901</v>
      </c>
      <c r="G113" s="15">
        <v>7.6744559064000004</v>
      </c>
      <c r="H113" s="16">
        <v>-1.3297667737000001</v>
      </c>
      <c r="I113" s="1">
        <v>0</v>
      </c>
      <c r="J113" s="1">
        <v>0</v>
      </c>
    </row>
    <row r="114" spans="1:10" x14ac:dyDescent="0.3">
      <c r="A114" s="1">
        <v>2014</v>
      </c>
      <c r="B114" s="1">
        <v>2</v>
      </c>
      <c r="C114" s="6">
        <v>0.926660438608643</v>
      </c>
      <c r="D114" s="10">
        <v>42.233771239198397</v>
      </c>
      <c r="E114" s="10">
        <v>68.039559451513597</v>
      </c>
      <c r="F114" s="10">
        <v>15.489170710247</v>
      </c>
      <c r="G114" s="15">
        <v>7.7962298190999997</v>
      </c>
      <c r="H114" s="16">
        <v>-1.3297667737000001</v>
      </c>
      <c r="I114" s="1">
        <v>0</v>
      </c>
      <c r="J114" s="1">
        <v>0</v>
      </c>
    </row>
    <row r="115" spans="1:10" x14ac:dyDescent="0.3">
      <c r="A115" s="1">
        <v>2014</v>
      </c>
      <c r="B115" s="1">
        <v>3</v>
      </c>
      <c r="C115" s="6">
        <v>0.87072873579917198</v>
      </c>
      <c r="D115" s="10">
        <v>59.856230897127801</v>
      </c>
      <c r="E115" s="10">
        <v>13.347300171479</v>
      </c>
      <c r="F115" s="10">
        <v>15.5424730288169</v>
      </c>
      <c r="G115" s="15">
        <v>7.8145359596999997</v>
      </c>
      <c r="H115" s="16">
        <v>-1.3297667737000001</v>
      </c>
      <c r="I115" s="1">
        <v>0</v>
      </c>
      <c r="J115" s="1">
        <v>0</v>
      </c>
    </row>
    <row r="116" spans="1:10" x14ac:dyDescent="0.3">
      <c r="A116" s="1">
        <v>2014</v>
      </c>
      <c r="B116" s="1">
        <v>4</v>
      </c>
      <c r="C116" s="6">
        <v>0.92913810439900502</v>
      </c>
      <c r="D116" s="10">
        <v>99.6689031872817</v>
      </c>
      <c r="E116" s="10">
        <v>4.5421037623119096</v>
      </c>
      <c r="F116" s="10">
        <v>15.593482195158099</v>
      </c>
      <c r="G116" s="15">
        <v>7.8250217104999997</v>
      </c>
      <c r="H116" s="16">
        <v>-1.3297667737000001</v>
      </c>
      <c r="I116" s="1">
        <v>0</v>
      </c>
      <c r="J116" s="1">
        <v>0</v>
      </c>
    </row>
    <row r="117" spans="1:10" x14ac:dyDescent="0.3">
      <c r="A117" s="1">
        <v>2014</v>
      </c>
      <c r="B117" s="1">
        <v>5</v>
      </c>
      <c r="C117" s="6">
        <v>1.14330779454341</v>
      </c>
      <c r="D117" s="10">
        <v>178.89655972265399</v>
      </c>
      <c r="E117" s="10">
        <v>0</v>
      </c>
      <c r="F117" s="10">
        <v>15.6274373184525</v>
      </c>
      <c r="G117" s="15">
        <v>7.8275329862999996</v>
      </c>
      <c r="H117" s="16">
        <v>-1.3418107718000001</v>
      </c>
      <c r="I117" s="1">
        <v>0</v>
      </c>
      <c r="J117" s="1">
        <v>0</v>
      </c>
    </row>
    <row r="118" spans="1:10" x14ac:dyDescent="0.3">
      <c r="A118" s="1">
        <v>2014</v>
      </c>
      <c r="B118" s="1">
        <v>6</v>
      </c>
      <c r="C118" s="6">
        <v>1.2170253807484299</v>
      </c>
      <c r="D118" s="10">
        <v>234.12232789588001</v>
      </c>
      <c r="E118" s="10">
        <v>0</v>
      </c>
      <c r="F118" s="10">
        <v>15.662898300205701</v>
      </c>
      <c r="G118" s="15">
        <v>7.8275329862999996</v>
      </c>
      <c r="H118" s="16">
        <v>-1.3422889876999999</v>
      </c>
      <c r="I118" s="1">
        <v>0</v>
      </c>
      <c r="J118" s="1">
        <v>0</v>
      </c>
    </row>
    <row r="119" spans="1:10" x14ac:dyDescent="0.3">
      <c r="A119" s="1">
        <v>2014</v>
      </c>
      <c r="B119" s="1">
        <v>7</v>
      </c>
      <c r="C119" s="6">
        <v>1.31071300929878</v>
      </c>
      <c r="D119" s="10">
        <v>279.62711870270698</v>
      </c>
      <c r="E119" s="10">
        <v>0</v>
      </c>
      <c r="F119" s="10">
        <v>15.7125293514381</v>
      </c>
      <c r="G119" s="15">
        <v>7.8275329862999996</v>
      </c>
      <c r="H119" s="16">
        <v>-1.3456969383999999</v>
      </c>
      <c r="I119" s="1">
        <v>0</v>
      </c>
      <c r="J119" s="1">
        <v>0</v>
      </c>
    </row>
    <row r="120" spans="1:10" x14ac:dyDescent="0.3">
      <c r="A120" s="1">
        <v>2014</v>
      </c>
      <c r="B120" s="1">
        <v>8</v>
      </c>
      <c r="C120" s="6">
        <v>1.4117651874705399</v>
      </c>
      <c r="D120" s="10">
        <v>331.31237628792098</v>
      </c>
      <c r="E120" s="10">
        <v>0</v>
      </c>
      <c r="F120" s="10">
        <v>15.792762805972201</v>
      </c>
      <c r="G120" s="15">
        <v>7.8325281001000002</v>
      </c>
      <c r="H120" s="16">
        <v>-1.3456969383999999</v>
      </c>
      <c r="I120" s="1">
        <v>0</v>
      </c>
      <c r="J120" s="1">
        <v>0</v>
      </c>
    </row>
    <row r="121" spans="1:10" x14ac:dyDescent="0.3">
      <c r="A121" s="1">
        <v>2014</v>
      </c>
      <c r="B121" s="1">
        <v>9</v>
      </c>
      <c r="C121" s="6">
        <v>1.4091586334502899</v>
      </c>
      <c r="D121" s="10">
        <v>302.65637742231701</v>
      </c>
      <c r="E121" s="10">
        <v>0</v>
      </c>
      <c r="F121" s="10">
        <v>15.8935377181443</v>
      </c>
      <c r="G121" s="15">
        <v>7.8325281001000002</v>
      </c>
      <c r="H121" s="16">
        <v>-1.3862897058999999</v>
      </c>
      <c r="I121" s="1">
        <v>0</v>
      </c>
      <c r="J121" s="1">
        <v>0</v>
      </c>
    </row>
    <row r="122" spans="1:10" x14ac:dyDescent="0.3">
      <c r="A122" s="1">
        <v>2014</v>
      </c>
      <c r="B122" s="1">
        <v>10</v>
      </c>
      <c r="C122" s="6">
        <v>1.1651825338972099</v>
      </c>
      <c r="D122" s="10">
        <v>221.68118741696901</v>
      </c>
      <c r="E122" s="10">
        <v>0</v>
      </c>
      <c r="F122" s="10">
        <v>15.997409788245699</v>
      </c>
      <c r="G122" s="15">
        <v>7.8325281001000002</v>
      </c>
      <c r="H122" s="16">
        <v>-1.3922352861</v>
      </c>
      <c r="I122" s="1">
        <v>0</v>
      </c>
      <c r="J122" s="1">
        <v>0</v>
      </c>
    </row>
    <row r="123" spans="1:10" x14ac:dyDescent="0.3">
      <c r="A123" s="1">
        <v>2014</v>
      </c>
      <c r="B123" s="1">
        <v>11</v>
      </c>
      <c r="C123" s="6">
        <v>0.936458966117661</v>
      </c>
      <c r="D123" s="10">
        <v>126.128509145026</v>
      </c>
      <c r="E123" s="10">
        <v>0</v>
      </c>
      <c r="F123" s="10">
        <v>16.1010733615344</v>
      </c>
      <c r="G123" s="15">
        <v>7.8400920421000002</v>
      </c>
      <c r="H123" s="16">
        <v>-1.3955845077</v>
      </c>
      <c r="I123" s="1">
        <v>0</v>
      </c>
      <c r="J123" s="1">
        <v>0</v>
      </c>
    </row>
    <row r="124" spans="1:10" x14ac:dyDescent="0.3">
      <c r="A124" s="1">
        <v>2014</v>
      </c>
      <c r="B124" s="1">
        <v>12</v>
      </c>
      <c r="C124" s="6">
        <v>0.89394453445174404</v>
      </c>
      <c r="D124" s="10">
        <v>54.929161998760001</v>
      </c>
      <c r="E124" s="10">
        <v>22.7351030176563</v>
      </c>
      <c r="F124" s="10">
        <v>16.191750104813199</v>
      </c>
      <c r="G124" s="15">
        <v>7.8556715273000002</v>
      </c>
      <c r="H124" s="16">
        <v>-1.3955845077</v>
      </c>
      <c r="I124" s="1">
        <v>0</v>
      </c>
      <c r="J124" s="1">
        <v>0</v>
      </c>
    </row>
    <row r="125" spans="1:10" x14ac:dyDescent="0.3">
      <c r="A125" s="1">
        <v>2015</v>
      </c>
      <c r="B125" s="1">
        <v>1</v>
      </c>
      <c r="C125" s="6">
        <v>0.96565446504144903</v>
      </c>
      <c r="D125" s="10">
        <v>39.464515904704697</v>
      </c>
      <c r="E125" s="10">
        <v>47.436542255824698</v>
      </c>
      <c r="F125" s="10">
        <v>16.273344148089802</v>
      </c>
      <c r="G125" s="15">
        <v>7.8556715273000002</v>
      </c>
      <c r="H125" s="16">
        <v>-1.6166464674000001</v>
      </c>
      <c r="I125" s="1">
        <v>0</v>
      </c>
      <c r="J125" s="1">
        <v>0</v>
      </c>
    </row>
    <row r="126" spans="1:10" x14ac:dyDescent="0.3">
      <c r="A126" s="1">
        <v>2015</v>
      </c>
      <c r="B126" s="1">
        <v>2</v>
      </c>
      <c r="C126" s="6">
        <v>0.85129991059742405</v>
      </c>
      <c r="D126" s="10">
        <v>25.6651716923731</v>
      </c>
      <c r="E126" s="10">
        <v>63.876219806366898</v>
      </c>
      <c r="F126" s="10">
        <v>16.340082334556602</v>
      </c>
      <c r="G126" s="15">
        <v>7.8556715273000002</v>
      </c>
      <c r="H126" s="16">
        <v>-1.6166464674000001</v>
      </c>
      <c r="I126" s="1">
        <v>0</v>
      </c>
      <c r="J126" s="1">
        <v>0</v>
      </c>
    </row>
    <row r="127" spans="1:10" x14ac:dyDescent="0.3">
      <c r="A127" s="1">
        <v>2015</v>
      </c>
      <c r="B127" s="1">
        <v>3</v>
      </c>
      <c r="C127" s="6">
        <v>0.94811555329550001</v>
      </c>
      <c r="D127" s="10">
        <v>65.737391045319796</v>
      </c>
      <c r="E127" s="10">
        <v>40.640953763246799</v>
      </c>
      <c r="F127" s="10">
        <v>16.389158192694399</v>
      </c>
      <c r="G127" s="15">
        <v>7.8855862874999998</v>
      </c>
      <c r="H127" s="16">
        <v>-1.6166464674000001</v>
      </c>
      <c r="I127" s="1">
        <v>0</v>
      </c>
      <c r="J127" s="1">
        <v>0</v>
      </c>
    </row>
    <row r="128" spans="1:10" x14ac:dyDescent="0.3">
      <c r="A128" s="1">
        <v>2015</v>
      </c>
      <c r="B128" s="1">
        <v>4</v>
      </c>
      <c r="C128" s="6">
        <v>1.0697195813592999</v>
      </c>
      <c r="D128" s="10">
        <v>152.47108346839599</v>
      </c>
      <c r="E128" s="10">
        <v>1.4661731950482</v>
      </c>
      <c r="F128" s="10">
        <v>16.440568391534399</v>
      </c>
      <c r="G128" s="15">
        <v>7.8855862874999998</v>
      </c>
      <c r="H128" s="16">
        <v>-1.6938223984</v>
      </c>
      <c r="I128" s="1">
        <v>0</v>
      </c>
      <c r="J128" s="1">
        <v>0</v>
      </c>
    </row>
    <row r="129" spans="1:10" x14ac:dyDescent="0.3">
      <c r="A129" s="1">
        <v>2015</v>
      </c>
      <c r="B129" s="1">
        <v>5</v>
      </c>
      <c r="C129" s="6">
        <v>1.18872883321598</v>
      </c>
      <c r="D129" s="10">
        <v>213.237296222981</v>
      </c>
      <c r="E129" s="10">
        <v>0</v>
      </c>
      <c r="F129" s="10">
        <v>16.488509065220601</v>
      </c>
      <c r="G129" s="15">
        <v>7.8855862874999998</v>
      </c>
      <c r="H129" s="16">
        <v>-1.9980705711</v>
      </c>
      <c r="I129" s="1">
        <v>0</v>
      </c>
      <c r="J129" s="1">
        <v>0</v>
      </c>
    </row>
    <row r="130" spans="1:10" x14ac:dyDescent="0.3">
      <c r="A130" s="1">
        <v>2015</v>
      </c>
      <c r="B130" s="1">
        <v>6</v>
      </c>
      <c r="C130" s="6">
        <v>1.3080376775867899</v>
      </c>
      <c r="D130" s="10">
        <v>266.85962512154902</v>
      </c>
      <c r="E130" s="10">
        <v>0</v>
      </c>
      <c r="F130" s="10">
        <v>16.5370262277014</v>
      </c>
      <c r="G130" s="15">
        <v>7.8855862874999998</v>
      </c>
      <c r="H130" s="16">
        <v>-1.9980705711</v>
      </c>
      <c r="I130" s="1">
        <v>0</v>
      </c>
      <c r="J130" s="1">
        <v>0</v>
      </c>
    </row>
    <row r="131" spans="1:10" x14ac:dyDescent="0.3">
      <c r="A131" s="1">
        <v>2015</v>
      </c>
      <c r="B131" s="1">
        <v>7</v>
      </c>
      <c r="C131" s="6">
        <v>1.4466422235104901</v>
      </c>
      <c r="D131" s="10">
        <v>316.27735744271598</v>
      </c>
      <c r="E131" s="10">
        <v>0</v>
      </c>
      <c r="F131" s="10">
        <v>16.579722403817801</v>
      </c>
      <c r="G131" s="15">
        <v>7.8962285577999998</v>
      </c>
      <c r="H131" s="16">
        <v>-1.9980705711</v>
      </c>
      <c r="I131" s="1">
        <v>0</v>
      </c>
      <c r="J131" s="1">
        <v>0</v>
      </c>
    </row>
    <row r="132" spans="1:10" x14ac:dyDescent="0.3">
      <c r="A132" s="1">
        <v>2015</v>
      </c>
      <c r="B132" s="1">
        <v>8</v>
      </c>
      <c r="C132" s="6"/>
      <c r="D132" s="10">
        <v>331.28190433588998</v>
      </c>
      <c r="E132" s="10">
        <v>0</v>
      </c>
      <c r="F132" s="10">
        <v>16.620003112220498</v>
      </c>
      <c r="G132" s="15">
        <v>7.9017715591000002</v>
      </c>
      <c r="H132" s="16">
        <v>-1.9980705711</v>
      </c>
      <c r="I132" s="1">
        <v>0</v>
      </c>
      <c r="J132" s="1">
        <v>1</v>
      </c>
    </row>
    <row r="133" spans="1:10" x14ac:dyDescent="0.3">
      <c r="A133" s="1">
        <v>2015</v>
      </c>
      <c r="B133" s="1">
        <v>9</v>
      </c>
      <c r="C133" s="6"/>
      <c r="D133" s="10">
        <v>303.97119146096298</v>
      </c>
      <c r="E133" s="10">
        <v>0</v>
      </c>
      <c r="F133" s="10">
        <v>16.660187481018198</v>
      </c>
      <c r="G133" s="15">
        <v>7.9017715591000002</v>
      </c>
      <c r="H133" s="16">
        <v>-2.0122701331999999</v>
      </c>
      <c r="I133" s="1">
        <v>0</v>
      </c>
      <c r="J133" s="1">
        <v>1</v>
      </c>
    </row>
    <row r="134" spans="1:10" x14ac:dyDescent="0.3">
      <c r="A134" s="1">
        <v>2015</v>
      </c>
      <c r="B134" s="1">
        <v>10</v>
      </c>
      <c r="C134" s="6"/>
      <c r="D134" s="10">
        <v>238.523773735763</v>
      </c>
      <c r="E134" s="10">
        <v>0</v>
      </c>
      <c r="F134" s="10">
        <v>16.703838288056801</v>
      </c>
      <c r="G134" s="15">
        <v>7.9019375918000003</v>
      </c>
      <c r="H134" s="16">
        <v>-2.0122701331999999</v>
      </c>
      <c r="I134" s="1">
        <v>0</v>
      </c>
      <c r="J134" s="1">
        <v>1</v>
      </c>
    </row>
    <row r="135" spans="1:10" x14ac:dyDescent="0.3">
      <c r="A135" s="1">
        <v>2015</v>
      </c>
      <c r="B135" s="1">
        <v>11</v>
      </c>
      <c r="C135" s="6"/>
      <c r="D135" s="10">
        <v>137.25192955352901</v>
      </c>
      <c r="E135" s="10">
        <v>0</v>
      </c>
      <c r="F135" s="10">
        <v>16.758631699244901</v>
      </c>
      <c r="G135" s="15">
        <v>7.9077015064999996</v>
      </c>
      <c r="H135" s="16">
        <v>-2.0122701331999999</v>
      </c>
      <c r="I135" s="1">
        <v>0</v>
      </c>
      <c r="J135" s="1">
        <v>1</v>
      </c>
    </row>
    <row r="136" spans="1:10" x14ac:dyDescent="0.3">
      <c r="A136" s="1">
        <v>2015</v>
      </c>
      <c r="B136" s="1">
        <v>12</v>
      </c>
      <c r="C136" s="6"/>
      <c r="D136" s="10">
        <v>59.058459028179101</v>
      </c>
      <c r="E136" s="10">
        <v>32.705244688642402</v>
      </c>
      <c r="F136" s="10">
        <v>16.8145433831607</v>
      </c>
      <c r="G136" s="15">
        <v>7.9077015064999996</v>
      </c>
      <c r="H136" s="16">
        <v>-2.0446503622000001</v>
      </c>
      <c r="I136" s="1">
        <v>0</v>
      </c>
      <c r="J136" s="1">
        <v>1</v>
      </c>
    </row>
    <row r="137" spans="1:10" x14ac:dyDescent="0.3">
      <c r="A137" s="1">
        <v>2016</v>
      </c>
      <c r="B137" s="1">
        <v>1</v>
      </c>
      <c r="C137" s="6"/>
      <c r="D137" s="10">
        <v>34.661127124401702</v>
      </c>
      <c r="E137" s="10">
        <v>84.711434828629194</v>
      </c>
      <c r="F137" s="10">
        <v>16.869025888773098</v>
      </c>
      <c r="G137" s="15">
        <v>7.9077015064999996</v>
      </c>
      <c r="H137" s="16">
        <v>-2.4011217815000001</v>
      </c>
      <c r="I137" s="1">
        <v>0</v>
      </c>
      <c r="J137" s="1">
        <v>1</v>
      </c>
    </row>
    <row r="138" spans="1:10" x14ac:dyDescent="0.3">
      <c r="A138" s="1">
        <v>2016</v>
      </c>
      <c r="B138" s="1">
        <v>2</v>
      </c>
      <c r="C138" s="6"/>
      <c r="D138" s="10">
        <v>30.798265729077801</v>
      </c>
      <c r="E138" s="10">
        <v>80.980530904111902</v>
      </c>
      <c r="F138" s="10">
        <v>16.913884346795701</v>
      </c>
      <c r="G138" s="15">
        <v>7.9077015064999996</v>
      </c>
      <c r="H138" s="16">
        <v>-2.4011217815000001</v>
      </c>
      <c r="I138" s="1">
        <v>0</v>
      </c>
      <c r="J138" s="1">
        <v>1</v>
      </c>
    </row>
    <row r="139" spans="1:10" x14ac:dyDescent="0.3">
      <c r="A139" s="1">
        <v>2016</v>
      </c>
      <c r="B139" s="1">
        <v>3</v>
      </c>
      <c r="C139" s="6"/>
      <c r="D139" s="10">
        <v>50.906388729186801</v>
      </c>
      <c r="E139" s="10">
        <v>43.5412912225082</v>
      </c>
      <c r="F139" s="10">
        <v>16.948380936763801</v>
      </c>
      <c r="G139" s="15">
        <v>7.9186020099999999</v>
      </c>
      <c r="H139" s="16">
        <v>-2.4011217815000001</v>
      </c>
      <c r="I139" s="1">
        <v>0</v>
      </c>
      <c r="J139" s="1">
        <v>1</v>
      </c>
    </row>
    <row r="140" spans="1:10" x14ac:dyDescent="0.3">
      <c r="A140" s="1">
        <v>2016</v>
      </c>
      <c r="B140" s="1">
        <v>4</v>
      </c>
      <c r="C140" s="6"/>
      <c r="D140" s="10">
        <v>92.258737153164404</v>
      </c>
      <c r="E140" s="10">
        <v>14.566950458382999</v>
      </c>
      <c r="F140" s="10">
        <v>16.9848641784337</v>
      </c>
      <c r="G140" s="15">
        <v>7.9525481517000003</v>
      </c>
      <c r="H140" s="16">
        <v>-2.4011217815000001</v>
      </c>
      <c r="I140" s="1">
        <v>0</v>
      </c>
      <c r="J140" s="1">
        <v>1</v>
      </c>
    </row>
    <row r="141" spans="1:10" x14ac:dyDescent="0.3">
      <c r="A141" s="1">
        <v>2016</v>
      </c>
      <c r="B141" s="1">
        <v>5</v>
      </c>
      <c r="C141" s="6"/>
      <c r="D141" s="10">
        <v>161.65050003731301</v>
      </c>
      <c r="E141" s="10">
        <v>0</v>
      </c>
      <c r="F141" s="10">
        <v>17.020816314585101</v>
      </c>
      <c r="G141" s="15">
        <v>7.9674684137999998</v>
      </c>
      <c r="H141" s="16">
        <v>-2.4492500830999999</v>
      </c>
      <c r="I141" s="1">
        <v>0</v>
      </c>
      <c r="J141" s="1">
        <v>1</v>
      </c>
    </row>
    <row r="142" spans="1:10" x14ac:dyDescent="0.3">
      <c r="A142" s="1">
        <v>2016</v>
      </c>
      <c r="B142" s="1">
        <v>6</v>
      </c>
      <c r="C142" s="6"/>
      <c r="D142" s="10">
        <v>239.83482026903101</v>
      </c>
      <c r="E142" s="10">
        <v>0</v>
      </c>
      <c r="F142" s="10">
        <v>17.058741258106998</v>
      </c>
      <c r="G142" s="15">
        <v>7.9674684137999998</v>
      </c>
      <c r="H142" s="16">
        <v>-2.4492500830999999</v>
      </c>
      <c r="I142" s="1">
        <v>0</v>
      </c>
      <c r="J142" s="1">
        <v>1</v>
      </c>
    </row>
    <row r="143" spans="1:10" x14ac:dyDescent="0.3">
      <c r="A143" s="1">
        <v>2016</v>
      </c>
      <c r="B143" s="1">
        <v>7</v>
      </c>
      <c r="C143" s="6"/>
      <c r="D143" s="10">
        <v>298.506119190128</v>
      </c>
      <c r="E143" s="10">
        <v>0</v>
      </c>
      <c r="F143" s="10">
        <v>17.091952593603999</v>
      </c>
      <c r="G143" s="15">
        <v>7.9674684137999998</v>
      </c>
      <c r="H143" s="16">
        <v>-2.4501168732999998</v>
      </c>
      <c r="I143" s="1">
        <v>0</v>
      </c>
      <c r="J143" s="1">
        <v>1</v>
      </c>
    </row>
    <row r="144" spans="1:10" x14ac:dyDescent="0.3">
      <c r="A144" s="1">
        <v>2016</v>
      </c>
      <c r="B144" s="1">
        <v>8</v>
      </c>
      <c r="C144" s="6"/>
      <c r="D144" s="10">
        <v>326.47320018030598</v>
      </c>
      <c r="E144" s="10">
        <v>0</v>
      </c>
      <c r="F144" s="10">
        <v>17.122864052146401</v>
      </c>
      <c r="G144" s="15">
        <v>7.9674684137999998</v>
      </c>
      <c r="H144" s="16">
        <v>-2.4598003828000001</v>
      </c>
      <c r="I144" s="1">
        <v>0</v>
      </c>
      <c r="J144" s="1">
        <v>1</v>
      </c>
    </row>
    <row r="145" spans="1:10" x14ac:dyDescent="0.3">
      <c r="A145" s="1">
        <v>2016</v>
      </c>
      <c r="B145" s="1">
        <v>9</v>
      </c>
      <c r="C145" s="6"/>
      <c r="D145" s="10">
        <v>303.97119146096298</v>
      </c>
      <c r="E145" s="10">
        <v>0</v>
      </c>
      <c r="F145" s="10">
        <v>17.155846963792602</v>
      </c>
      <c r="G145" s="15">
        <v>7.9674684137999998</v>
      </c>
      <c r="H145" s="16">
        <v>-2.4668391754000001</v>
      </c>
      <c r="I145" s="1">
        <v>0</v>
      </c>
      <c r="J145" s="1">
        <v>1</v>
      </c>
    </row>
    <row r="146" spans="1:10" x14ac:dyDescent="0.3">
      <c r="A146" s="1">
        <v>2016</v>
      </c>
      <c r="B146" s="1">
        <v>10</v>
      </c>
      <c r="C146" s="6"/>
      <c r="D146" s="10">
        <v>238.523773735763</v>
      </c>
      <c r="E146" s="10">
        <v>0</v>
      </c>
      <c r="F146" s="10">
        <v>17.196712993671099</v>
      </c>
      <c r="G146" s="15">
        <v>7.9684825318000003</v>
      </c>
      <c r="H146" s="16">
        <v>-2.4668391754000001</v>
      </c>
      <c r="I146" s="1">
        <v>0</v>
      </c>
      <c r="J146" s="1">
        <v>1</v>
      </c>
    </row>
    <row r="147" spans="1:10" x14ac:dyDescent="0.3">
      <c r="A147" s="1">
        <v>2016</v>
      </c>
      <c r="B147" s="1">
        <v>11</v>
      </c>
      <c r="C147" s="6"/>
      <c r="D147" s="10">
        <v>137.25192955352901</v>
      </c>
      <c r="E147" s="10">
        <v>0</v>
      </c>
      <c r="F147" s="10">
        <v>17.2543102511254</v>
      </c>
      <c r="G147" s="15">
        <v>7.9746225287000003</v>
      </c>
      <c r="H147" s="16">
        <v>-2.4668391754000001</v>
      </c>
      <c r="I147" s="1">
        <v>0</v>
      </c>
      <c r="J147" s="1">
        <v>1</v>
      </c>
    </row>
    <row r="148" spans="1:10" x14ac:dyDescent="0.3">
      <c r="A148" s="1">
        <v>2016</v>
      </c>
      <c r="B148" s="1">
        <v>12</v>
      </c>
      <c r="C148" s="6"/>
      <c r="D148" s="10">
        <v>59.058459028179101</v>
      </c>
      <c r="E148" s="10">
        <v>32.705244688642402</v>
      </c>
      <c r="F148" s="10">
        <v>17.3163567607075</v>
      </c>
      <c r="G148" s="15">
        <v>7.9746225287000003</v>
      </c>
      <c r="H148" s="16">
        <v>-2.5038487689000002</v>
      </c>
      <c r="I148" s="1">
        <v>0</v>
      </c>
      <c r="J148" s="1">
        <v>1</v>
      </c>
    </row>
    <row r="149" spans="1:10" x14ac:dyDescent="0.3">
      <c r="A149" s="1">
        <v>2017</v>
      </c>
      <c r="B149" s="1">
        <v>1</v>
      </c>
      <c r="C149" s="6"/>
      <c r="D149" s="10">
        <v>34.661127124401702</v>
      </c>
      <c r="E149" s="10">
        <v>84.711434828629194</v>
      </c>
      <c r="F149" s="10">
        <v>17.377819399006398</v>
      </c>
      <c r="G149" s="15">
        <v>8.1120351410999998</v>
      </c>
      <c r="H149" s="16">
        <v>-2.5038487689000002</v>
      </c>
      <c r="I149" s="1">
        <v>0</v>
      </c>
      <c r="J149" s="1">
        <v>1</v>
      </c>
    </row>
    <row r="150" spans="1:10" x14ac:dyDescent="0.3">
      <c r="A150" s="1">
        <v>2017</v>
      </c>
      <c r="B150" s="1">
        <v>2</v>
      </c>
      <c r="C150" s="6"/>
      <c r="D150" s="10">
        <v>30.798265729077801</v>
      </c>
      <c r="E150" s="10">
        <v>80.980530904111902</v>
      </c>
      <c r="F150" s="10">
        <v>17.4278926429851</v>
      </c>
      <c r="G150" s="15">
        <v>8.2672902783000008</v>
      </c>
      <c r="H150" s="16">
        <v>-2.5038487689000002</v>
      </c>
      <c r="I150" s="1">
        <v>0</v>
      </c>
      <c r="J150" s="1">
        <v>1</v>
      </c>
    </row>
    <row r="151" spans="1:10" x14ac:dyDescent="0.3">
      <c r="A151" s="1">
        <v>2017</v>
      </c>
      <c r="B151" s="1">
        <v>3</v>
      </c>
      <c r="C151" s="6"/>
      <c r="D151" s="10">
        <v>50.906388729186801</v>
      </c>
      <c r="E151" s="10">
        <v>43.5412912225082</v>
      </c>
      <c r="F151" s="10">
        <v>17.463615974457099</v>
      </c>
      <c r="G151" s="15">
        <v>8.2752504080999998</v>
      </c>
      <c r="H151" s="16">
        <v>-2.5038487689000002</v>
      </c>
      <c r="I151" s="1">
        <v>0</v>
      </c>
      <c r="J151" s="1">
        <v>1</v>
      </c>
    </row>
    <row r="152" spans="1:10" x14ac:dyDescent="0.3">
      <c r="A152" s="1">
        <v>2017</v>
      </c>
      <c r="B152" s="1">
        <v>4</v>
      </c>
      <c r="C152" s="6"/>
      <c r="D152" s="10">
        <v>92.258737153164404</v>
      </c>
      <c r="E152" s="10">
        <v>14.566950458382999</v>
      </c>
      <c r="F152" s="10">
        <v>17.5022849288911</v>
      </c>
      <c r="G152" s="15">
        <v>8.2752504080999998</v>
      </c>
      <c r="H152" s="16">
        <v>-2.5470366182999999</v>
      </c>
      <c r="I152" s="1">
        <v>0</v>
      </c>
      <c r="J152" s="1">
        <v>1</v>
      </c>
    </row>
    <row r="153" spans="1:10" x14ac:dyDescent="0.3">
      <c r="A153" s="1">
        <v>2017</v>
      </c>
      <c r="B153" s="1">
        <v>5</v>
      </c>
      <c r="C153" s="6"/>
      <c r="D153" s="10">
        <v>161.65050003731301</v>
      </c>
      <c r="E153" s="10">
        <v>0</v>
      </c>
      <c r="F153" s="10">
        <v>17.5400077924985</v>
      </c>
      <c r="G153" s="15">
        <v>8.2752504080999998</v>
      </c>
      <c r="H153" s="16">
        <v>-2.5935340923000001</v>
      </c>
      <c r="I153" s="1">
        <v>0</v>
      </c>
      <c r="J153" s="1">
        <v>1</v>
      </c>
    </row>
    <row r="154" spans="1:10" x14ac:dyDescent="0.3">
      <c r="A154" s="1">
        <v>2017</v>
      </c>
      <c r="B154" s="1">
        <v>6</v>
      </c>
      <c r="C154" s="6"/>
      <c r="D154" s="10">
        <v>239.83482026903101</v>
      </c>
      <c r="E154" s="10">
        <v>0</v>
      </c>
      <c r="F154" s="10">
        <v>17.580426775614601</v>
      </c>
      <c r="G154" s="15">
        <v>8.2752504080999998</v>
      </c>
      <c r="H154" s="16">
        <v>-2.5935340923000001</v>
      </c>
      <c r="I154" s="1">
        <v>0</v>
      </c>
      <c r="J154" s="1">
        <v>1</v>
      </c>
    </row>
    <row r="155" spans="1:10" x14ac:dyDescent="0.3">
      <c r="A155" s="1">
        <v>2017</v>
      </c>
      <c r="B155" s="1">
        <v>7</v>
      </c>
      <c r="C155" s="6"/>
      <c r="D155" s="10">
        <v>298.506119190128</v>
      </c>
      <c r="E155" s="10">
        <v>0</v>
      </c>
      <c r="F155" s="10">
        <v>17.618241602767799</v>
      </c>
      <c r="G155" s="15">
        <v>8.2752504080999998</v>
      </c>
      <c r="H155" s="16">
        <v>-2.5982267357</v>
      </c>
      <c r="I155" s="1">
        <v>0</v>
      </c>
      <c r="J155" s="1">
        <v>1</v>
      </c>
    </row>
    <row r="156" spans="1:10" x14ac:dyDescent="0.3">
      <c r="A156" s="1">
        <v>2017</v>
      </c>
      <c r="B156" s="1">
        <v>8</v>
      </c>
      <c r="C156" s="6"/>
      <c r="D156" s="10">
        <v>326.47320018030598</v>
      </c>
      <c r="E156" s="10">
        <v>0</v>
      </c>
      <c r="F156" s="10">
        <v>17.656425703724501</v>
      </c>
      <c r="G156" s="15">
        <v>8.2752504080999998</v>
      </c>
      <c r="H156" s="16">
        <v>-2.6071861395</v>
      </c>
      <c r="I156" s="1">
        <v>0</v>
      </c>
      <c r="J156" s="1">
        <v>1</v>
      </c>
    </row>
    <row r="157" spans="1:10" x14ac:dyDescent="0.3">
      <c r="A157" s="1">
        <v>2017</v>
      </c>
      <c r="B157" s="1">
        <v>9</v>
      </c>
      <c r="C157" s="6"/>
      <c r="D157" s="10">
        <v>303.97119146096298</v>
      </c>
      <c r="E157" s="10">
        <v>0</v>
      </c>
      <c r="F157" s="10">
        <v>17.6938864997698</v>
      </c>
      <c r="G157" s="15">
        <v>8.2752504080999998</v>
      </c>
      <c r="H157" s="16">
        <v>-2.6090248091000001</v>
      </c>
      <c r="I157" s="1">
        <v>0</v>
      </c>
      <c r="J157" s="1">
        <v>1</v>
      </c>
    </row>
    <row r="158" spans="1:10" x14ac:dyDescent="0.3">
      <c r="A158" s="1">
        <v>2017</v>
      </c>
      <c r="B158" s="1">
        <v>10</v>
      </c>
      <c r="C158" s="6"/>
      <c r="D158" s="10">
        <v>238.523773735763</v>
      </c>
      <c r="E158" s="10">
        <v>0</v>
      </c>
      <c r="F158" s="10">
        <v>17.730044680314101</v>
      </c>
      <c r="G158" s="15">
        <v>8.2779256126000007</v>
      </c>
      <c r="H158" s="16">
        <v>-2.6090248091000001</v>
      </c>
      <c r="I158" s="1">
        <v>0</v>
      </c>
      <c r="J158" s="1">
        <v>1</v>
      </c>
    </row>
    <row r="159" spans="1:10" x14ac:dyDescent="0.3">
      <c r="A159" s="1">
        <v>2017</v>
      </c>
      <c r="B159" s="1">
        <v>11</v>
      </c>
      <c r="C159" s="6"/>
      <c r="D159" s="10">
        <v>137.25192955352901</v>
      </c>
      <c r="E159" s="10">
        <v>0</v>
      </c>
      <c r="F159" s="10">
        <v>17.769422786592099</v>
      </c>
      <c r="G159" s="15">
        <v>8.2823821765000005</v>
      </c>
      <c r="H159" s="16">
        <v>-2.6090248091000001</v>
      </c>
      <c r="I159" s="1">
        <v>0</v>
      </c>
      <c r="J159" s="1">
        <v>1</v>
      </c>
    </row>
    <row r="160" spans="1:10" x14ac:dyDescent="0.3">
      <c r="A160" s="1">
        <v>2017</v>
      </c>
      <c r="B160" s="1">
        <v>12</v>
      </c>
      <c r="C160" s="6"/>
      <c r="D160" s="10">
        <v>59.058459028179101</v>
      </c>
      <c r="E160" s="10">
        <v>32.705244688642402</v>
      </c>
      <c r="F160" s="10">
        <v>17.806589224334399</v>
      </c>
      <c r="G160" s="15">
        <v>8.2823821765000005</v>
      </c>
      <c r="H160" s="16">
        <v>-2.6466569315999999</v>
      </c>
      <c r="I160" s="1">
        <v>0</v>
      </c>
      <c r="J160" s="1">
        <v>1</v>
      </c>
    </row>
    <row r="161" spans="1:10" x14ac:dyDescent="0.3">
      <c r="A161" s="1">
        <v>2018</v>
      </c>
      <c r="B161" s="1">
        <v>1</v>
      </c>
      <c r="C161" s="6"/>
      <c r="D161" s="10">
        <v>34.661127124401702</v>
      </c>
      <c r="E161" s="10">
        <v>84.711434828629194</v>
      </c>
      <c r="F161" s="10">
        <v>17.843263495935101</v>
      </c>
      <c r="G161" s="15">
        <v>8.3614235811000004</v>
      </c>
      <c r="H161" s="16">
        <v>-2.6466569315999999</v>
      </c>
      <c r="I161" s="1">
        <v>0</v>
      </c>
      <c r="J161" s="1">
        <v>1</v>
      </c>
    </row>
    <row r="162" spans="1:10" x14ac:dyDescent="0.3">
      <c r="A162" s="1">
        <v>2018</v>
      </c>
      <c r="B162" s="1">
        <v>2</v>
      </c>
      <c r="C162" s="6"/>
      <c r="D162" s="10">
        <v>30.798265729077801</v>
      </c>
      <c r="E162" s="10">
        <v>80.980530904111902</v>
      </c>
      <c r="F162" s="10">
        <v>17.875918645664498</v>
      </c>
      <c r="G162" s="15">
        <v>8.4594791688999997</v>
      </c>
      <c r="H162" s="16">
        <v>-2.6466569315999999</v>
      </c>
      <c r="I162" s="1">
        <v>0</v>
      </c>
      <c r="J162" s="1">
        <v>1</v>
      </c>
    </row>
    <row r="163" spans="1:10" x14ac:dyDescent="0.3">
      <c r="A163" s="1">
        <v>2018</v>
      </c>
      <c r="B163" s="1">
        <v>3</v>
      </c>
      <c r="C163" s="6"/>
      <c r="D163" s="10">
        <v>50.906388729186801</v>
      </c>
      <c r="E163" s="10">
        <v>43.5412912225082</v>
      </c>
      <c r="F163" s="10">
        <v>17.900704794838401</v>
      </c>
      <c r="G163" s="15">
        <v>8.4665577227999993</v>
      </c>
      <c r="H163" s="16">
        <v>-2.6466569315999999</v>
      </c>
      <c r="I163" s="1">
        <v>0</v>
      </c>
      <c r="J163" s="1">
        <v>1</v>
      </c>
    </row>
    <row r="164" spans="1:10" x14ac:dyDescent="0.3">
      <c r="A164" s="1">
        <v>2018</v>
      </c>
      <c r="B164" s="1">
        <v>4</v>
      </c>
      <c r="C164" s="6"/>
      <c r="D164" s="10">
        <v>92.258737153164404</v>
      </c>
      <c r="E164" s="10">
        <v>14.566950458382999</v>
      </c>
      <c r="F164" s="10">
        <v>17.928911109329999</v>
      </c>
      <c r="G164" s="15">
        <v>8.4665577227999993</v>
      </c>
      <c r="H164" s="16">
        <v>-2.6890001703999999</v>
      </c>
      <c r="I164" s="1">
        <v>0</v>
      </c>
      <c r="J164" s="1">
        <v>1</v>
      </c>
    </row>
    <row r="165" spans="1:10" x14ac:dyDescent="0.3">
      <c r="A165" s="1">
        <v>2018</v>
      </c>
      <c r="B165" s="1">
        <v>5</v>
      </c>
      <c r="C165" s="6"/>
      <c r="D165" s="10">
        <v>161.65050003731301</v>
      </c>
      <c r="E165" s="10">
        <v>0</v>
      </c>
      <c r="F165" s="10">
        <v>17.955037459523499</v>
      </c>
      <c r="G165" s="15">
        <v>8.4665577227999993</v>
      </c>
      <c r="H165" s="16">
        <v>-2.7333949902999999</v>
      </c>
      <c r="I165" s="1">
        <v>0</v>
      </c>
      <c r="J165" s="1">
        <v>1</v>
      </c>
    </row>
    <row r="166" spans="1:10" x14ac:dyDescent="0.3">
      <c r="A166" s="1">
        <v>2018</v>
      </c>
      <c r="B166" s="1">
        <v>6</v>
      </c>
      <c r="C166" s="6"/>
      <c r="D166" s="10">
        <v>239.83482026903101</v>
      </c>
      <c r="E166" s="10">
        <v>0</v>
      </c>
      <c r="F166" s="10">
        <v>17.980690178419099</v>
      </c>
      <c r="G166" s="15">
        <v>8.4665577227999993</v>
      </c>
      <c r="H166" s="16">
        <v>-2.7333949902999999</v>
      </c>
      <c r="I166" s="1">
        <v>0</v>
      </c>
      <c r="J166" s="1">
        <v>1</v>
      </c>
    </row>
    <row r="167" spans="1:10" x14ac:dyDescent="0.3">
      <c r="A167" s="1">
        <v>2018</v>
      </c>
      <c r="B167" s="1">
        <v>7</v>
      </c>
      <c r="C167" s="6"/>
      <c r="D167" s="10">
        <v>298.506119190128</v>
      </c>
      <c r="E167" s="10">
        <v>0</v>
      </c>
      <c r="F167" s="10">
        <v>18.000908708336599</v>
      </c>
      <c r="G167" s="15">
        <v>8.4665577227999993</v>
      </c>
      <c r="H167" s="16">
        <v>-2.7349779675999999</v>
      </c>
      <c r="I167" s="1">
        <v>0</v>
      </c>
      <c r="J167" s="1">
        <v>1</v>
      </c>
    </row>
    <row r="168" spans="1:10" x14ac:dyDescent="0.3">
      <c r="A168" s="1">
        <v>2018</v>
      </c>
      <c r="B168" s="1">
        <v>8</v>
      </c>
      <c r="C168" s="6"/>
      <c r="D168" s="10">
        <v>326.47320018030598</v>
      </c>
      <c r="E168" s="10">
        <v>0</v>
      </c>
      <c r="F168" s="10">
        <v>18.017858258430401</v>
      </c>
      <c r="G168" s="15">
        <v>8.4665577227999993</v>
      </c>
      <c r="H168" s="16">
        <v>-2.7437537209</v>
      </c>
      <c r="I168" s="1">
        <v>0</v>
      </c>
      <c r="J168" s="1">
        <v>1</v>
      </c>
    </row>
    <row r="169" spans="1:10" x14ac:dyDescent="0.3">
      <c r="A169" s="1">
        <v>2018</v>
      </c>
      <c r="B169" s="1">
        <v>9</v>
      </c>
      <c r="C169" s="6"/>
      <c r="D169" s="10">
        <v>303.97119146096298</v>
      </c>
      <c r="E169" s="10">
        <v>0</v>
      </c>
      <c r="F169" s="10">
        <v>18.035288161359599</v>
      </c>
      <c r="G169" s="15">
        <v>8.4665577227999993</v>
      </c>
      <c r="H169" s="16">
        <v>-2.7437537209</v>
      </c>
      <c r="I169" s="1">
        <v>0</v>
      </c>
      <c r="J169" s="1">
        <v>1</v>
      </c>
    </row>
    <row r="170" spans="1:10" x14ac:dyDescent="0.3">
      <c r="A170" s="1">
        <v>2018</v>
      </c>
      <c r="B170" s="1">
        <v>10</v>
      </c>
      <c r="C170" s="6"/>
      <c r="D170" s="10">
        <v>238.523773735763</v>
      </c>
      <c r="E170" s="10">
        <v>0</v>
      </c>
      <c r="F170" s="10">
        <v>18.058205549169799</v>
      </c>
      <c r="G170" s="15">
        <v>8.4684948774999995</v>
      </c>
      <c r="H170" s="16">
        <v>-2.7437537209</v>
      </c>
      <c r="I170" s="1">
        <v>0</v>
      </c>
      <c r="J170" s="1">
        <v>1</v>
      </c>
    </row>
    <row r="171" spans="1:10" x14ac:dyDescent="0.3">
      <c r="A171" s="1">
        <v>2018</v>
      </c>
      <c r="B171" s="1">
        <v>11</v>
      </c>
      <c r="C171" s="6"/>
      <c r="D171" s="10">
        <v>137.25192955352901</v>
      </c>
      <c r="E171" s="10">
        <v>0</v>
      </c>
      <c r="F171" s="10">
        <v>18.093583321929799</v>
      </c>
      <c r="G171" s="15">
        <v>8.4708291364000008</v>
      </c>
      <c r="H171" s="16">
        <v>-2.7437537209</v>
      </c>
      <c r="I171" s="1">
        <v>0</v>
      </c>
      <c r="J171" s="1">
        <v>1</v>
      </c>
    </row>
    <row r="172" spans="1:10" x14ac:dyDescent="0.3">
      <c r="A172" s="1">
        <v>2018</v>
      </c>
      <c r="B172" s="1">
        <v>12</v>
      </c>
      <c r="C172" s="6"/>
      <c r="D172" s="10">
        <v>59.058459028179101</v>
      </c>
      <c r="E172" s="10">
        <v>32.705244688642402</v>
      </c>
      <c r="F172" s="10">
        <v>18.132617476071498</v>
      </c>
      <c r="G172" s="15">
        <v>8.4708291364000008</v>
      </c>
      <c r="H172" s="16">
        <v>-2.7822789122999998</v>
      </c>
      <c r="I172" s="1">
        <v>0</v>
      </c>
      <c r="J172" s="1">
        <v>1</v>
      </c>
    </row>
    <row r="173" spans="1:10" x14ac:dyDescent="0.3">
      <c r="A173" s="1">
        <v>2019</v>
      </c>
      <c r="B173" s="1">
        <v>1</v>
      </c>
      <c r="C173" s="6"/>
      <c r="D173" s="10">
        <v>34.661127124401702</v>
      </c>
      <c r="E173" s="10">
        <v>84.711434828629194</v>
      </c>
      <c r="F173" s="10">
        <v>18.1716132052196</v>
      </c>
      <c r="G173" s="15">
        <v>8.5115479628999999</v>
      </c>
      <c r="H173" s="16">
        <v>-2.7822789122999998</v>
      </c>
      <c r="I173" s="1">
        <v>0</v>
      </c>
      <c r="J173" s="1">
        <v>1</v>
      </c>
    </row>
    <row r="174" spans="1:10" x14ac:dyDescent="0.3">
      <c r="A174" s="1">
        <v>2019</v>
      </c>
      <c r="B174" s="1">
        <v>2</v>
      </c>
      <c r="C174" s="6"/>
      <c r="D174" s="10">
        <v>30.798265729077801</v>
      </c>
      <c r="E174" s="10">
        <v>80.980530904111902</v>
      </c>
      <c r="F174" s="10">
        <v>18.202729057962799</v>
      </c>
      <c r="G174" s="15">
        <v>8.5713635994999997</v>
      </c>
      <c r="H174" s="16">
        <v>-2.7822789122999998</v>
      </c>
      <c r="I174" s="1">
        <v>0</v>
      </c>
      <c r="J174" s="1">
        <v>1</v>
      </c>
    </row>
    <row r="175" spans="1:10" x14ac:dyDescent="0.3">
      <c r="A175" s="1">
        <v>2019</v>
      </c>
      <c r="B175" s="1">
        <v>3</v>
      </c>
      <c r="C175" s="6"/>
      <c r="D175" s="10">
        <v>50.906388729186801</v>
      </c>
      <c r="E175" s="10">
        <v>43.5412912225082</v>
      </c>
      <c r="F175" s="10">
        <v>18.223775226568101</v>
      </c>
      <c r="G175" s="15">
        <v>8.5777464987999998</v>
      </c>
      <c r="H175" s="16">
        <v>-2.7822789122999998</v>
      </c>
      <c r="I175" s="1">
        <v>0</v>
      </c>
      <c r="J175" s="1">
        <v>1</v>
      </c>
    </row>
    <row r="176" spans="1:10" x14ac:dyDescent="0.3">
      <c r="A176" s="1">
        <v>2019</v>
      </c>
      <c r="B176" s="1">
        <v>4</v>
      </c>
      <c r="C176" s="6"/>
      <c r="D176" s="10">
        <v>92.258737153164404</v>
      </c>
      <c r="E176" s="10">
        <v>14.566950458382999</v>
      </c>
      <c r="F176" s="10">
        <v>18.2476238660619</v>
      </c>
      <c r="G176" s="15">
        <v>8.5777464987999998</v>
      </c>
      <c r="H176" s="16">
        <v>-2.8234637354999998</v>
      </c>
      <c r="I176" s="1">
        <v>0</v>
      </c>
      <c r="J176" s="1">
        <v>1</v>
      </c>
    </row>
    <row r="177" spans="1:10" x14ac:dyDescent="0.3">
      <c r="A177" s="1">
        <v>2019</v>
      </c>
      <c r="B177" s="1">
        <v>5</v>
      </c>
      <c r="C177" s="6"/>
      <c r="D177" s="10">
        <v>161.65050003731301</v>
      </c>
      <c r="E177" s="10">
        <v>0</v>
      </c>
      <c r="F177" s="10">
        <v>18.271454197078398</v>
      </c>
      <c r="G177" s="15">
        <v>8.5777464987999998</v>
      </c>
      <c r="H177" s="16">
        <v>-2.8661417031999998</v>
      </c>
      <c r="I177" s="1">
        <v>0</v>
      </c>
      <c r="J177" s="1">
        <v>1</v>
      </c>
    </row>
    <row r="178" spans="1:10" x14ac:dyDescent="0.3">
      <c r="A178" s="1">
        <v>2019</v>
      </c>
      <c r="B178" s="1">
        <v>6</v>
      </c>
      <c r="C178" s="6"/>
      <c r="D178" s="10">
        <v>239.83482026903101</v>
      </c>
      <c r="E178" s="10">
        <v>0</v>
      </c>
      <c r="F178" s="10">
        <v>18.297995674475601</v>
      </c>
      <c r="G178" s="15">
        <v>8.5777464987999998</v>
      </c>
      <c r="H178" s="16">
        <v>-2.8661417031999998</v>
      </c>
      <c r="I178" s="1">
        <v>0</v>
      </c>
      <c r="J178" s="1">
        <v>1</v>
      </c>
    </row>
    <row r="179" spans="1:10" x14ac:dyDescent="0.3">
      <c r="A179" s="1">
        <v>2019</v>
      </c>
      <c r="B179" s="1">
        <v>7</v>
      </c>
      <c r="C179" s="6"/>
      <c r="D179" s="10">
        <v>298.506119190128</v>
      </c>
      <c r="E179" s="10">
        <v>0</v>
      </c>
      <c r="F179" s="10">
        <v>18.323215461890001</v>
      </c>
      <c r="G179" s="15">
        <v>8.5777464987999998</v>
      </c>
      <c r="H179" s="16">
        <v>-2.8689870988999999</v>
      </c>
      <c r="I179" s="1">
        <v>0</v>
      </c>
      <c r="J179" s="1">
        <v>1</v>
      </c>
    </row>
    <row r="180" spans="1:10" x14ac:dyDescent="0.3">
      <c r="A180" s="1">
        <v>2019</v>
      </c>
      <c r="B180" s="1">
        <v>8</v>
      </c>
      <c r="C180" s="6"/>
      <c r="D180" s="10">
        <v>326.47320018030598</v>
      </c>
      <c r="E180" s="10">
        <v>0</v>
      </c>
      <c r="F180" s="10">
        <v>18.349627179567001</v>
      </c>
      <c r="G180" s="15">
        <v>8.5777464987999998</v>
      </c>
      <c r="H180" s="16">
        <v>-2.8771835169000002</v>
      </c>
      <c r="I180" s="1">
        <v>0</v>
      </c>
      <c r="J180" s="1">
        <v>1</v>
      </c>
    </row>
    <row r="181" spans="1:10" x14ac:dyDescent="0.3">
      <c r="A181" s="1">
        <v>2019</v>
      </c>
      <c r="B181" s="1">
        <v>9</v>
      </c>
      <c r="C181" s="6"/>
      <c r="D181" s="10">
        <v>303.97119146096298</v>
      </c>
      <c r="E181" s="10">
        <v>0</v>
      </c>
      <c r="F181" s="10">
        <v>18.376899284335501</v>
      </c>
      <c r="G181" s="15">
        <v>8.5777464987999998</v>
      </c>
      <c r="H181" s="16">
        <v>-2.9610922148999999</v>
      </c>
      <c r="I181" s="1">
        <v>0</v>
      </c>
      <c r="J181" s="1">
        <v>1</v>
      </c>
    </row>
    <row r="182" spans="1:10" x14ac:dyDescent="0.3">
      <c r="A182" s="1">
        <v>2019</v>
      </c>
      <c r="B182" s="1">
        <v>10</v>
      </c>
      <c r="C182" s="6"/>
      <c r="D182" s="10">
        <v>238.523773735763</v>
      </c>
      <c r="E182" s="10">
        <v>0</v>
      </c>
      <c r="F182" s="10">
        <v>18.404996058373602</v>
      </c>
      <c r="G182" s="15">
        <v>8.5777464987999998</v>
      </c>
      <c r="H182" s="16">
        <v>-2.9610922148999999</v>
      </c>
      <c r="I182" s="1">
        <v>0</v>
      </c>
      <c r="J182" s="1">
        <v>1</v>
      </c>
    </row>
    <row r="183" spans="1:10" x14ac:dyDescent="0.3">
      <c r="A183" s="1">
        <v>2019</v>
      </c>
      <c r="B183" s="1">
        <v>11</v>
      </c>
      <c r="C183" s="6"/>
      <c r="D183" s="10">
        <v>137.25192955352901</v>
      </c>
      <c r="E183" s="10">
        <v>0</v>
      </c>
      <c r="F183" s="10">
        <v>18.438288213560998</v>
      </c>
      <c r="G183" s="15">
        <v>8.5838840944000001</v>
      </c>
      <c r="H183" s="16">
        <v>-2.9610922148999999</v>
      </c>
      <c r="I183" s="1">
        <v>0</v>
      </c>
      <c r="J183" s="1">
        <v>1</v>
      </c>
    </row>
    <row r="184" spans="1:10" x14ac:dyDescent="0.3">
      <c r="A184" s="1">
        <v>2019</v>
      </c>
      <c r="B184" s="1">
        <v>12</v>
      </c>
      <c r="C184" s="6"/>
      <c r="D184" s="10">
        <v>59.058459028179101</v>
      </c>
      <c r="E184" s="10">
        <v>32.705244688642402</v>
      </c>
      <c r="F184" s="10">
        <v>18.472434294080202</v>
      </c>
      <c r="G184" s="15">
        <v>8.5838840944000001</v>
      </c>
      <c r="H184" s="16">
        <v>-3.0007294994999998</v>
      </c>
      <c r="I184" s="1">
        <v>0</v>
      </c>
      <c r="J184" s="1">
        <v>1</v>
      </c>
    </row>
    <row r="185" spans="1:10" x14ac:dyDescent="0.3">
      <c r="A185" s="1">
        <v>2020</v>
      </c>
      <c r="B185" s="1">
        <v>1</v>
      </c>
      <c r="C185" s="6"/>
      <c r="D185" s="10">
        <v>34.661127124401702</v>
      </c>
      <c r="E185" s="10">
        <v>84.711434828629194</v>
      </c>
      <c r="F185" s="10">
        <v>18.509761451427998</v>
      </c>
      <c r="G185" s="15">
        <v>8.7190107906000005</v>
      </c>
      <c r="H185" s="16">
        <v>-3.0007294994999998</v>
      </c>
      <c r="I185" s="1">
        <v>0</v>
      </c>
      <c r="J185" s="1">
        <v>1</v>
      </c>
    </row>
    <row r="186" spans="1:10" x14ac:dyDescent="0.3">
      <c r="A186" s="1">
        <v>2020</v>
      </c>
      <c r="B186" s="1">
        <v>2</v>
      </c>
      <c r="C186" s="6"/>
      <c r="D186" s="10">
        <v>30.798265729077801</v>
      </c>
      <c r="E186" s="10">
        <v>80.980530904111902</v>
      </c>
      <c r="F186" s="10">
        <v>18.546998191854701</v>
      </c>
      <c r="G186" s="15">
        <v>8.8694894036999994</v>
      </c>
      <c r="H186" s="16">
        <v>-3.0007294994999998</v>
      </c>
      <c r="I186" s="1">
        <v>0</v>
      </c>
      <c r="J186" s="1">
        <v>1</v>
      </c>
    </row>
    <row r="187" spans="1:10" x14ac:dyDescent="0.3">
      <c r="A187" s="1">
        <v>2020</v>
      </c>
      <c r="B187" s="1">
        <v>3</v>
      </c>
      <c r="C187" s="6"/>
      <c r="D187" s="10">
        <v>50.906388729186801</v>
      </c>
      <c r="E187" s="10">
        <v>43.5412912225082</v>
      </c>
      <c r="F187" s="10">
        <v>18.578748129386099</v>
      </c>
      <c r="G187" s="15">
        <v>8.8745784104999998</v>
      </c>
      <c r="H187" s="16">
        <v>-3.0007294994999998</v>
      </c>
      <c r="I187" s="1">
        <v>0</v>
      </c>
      <c r="J187" s="1">
        <v>1</v>
      </c>
    </row>
    <row r="188" spans="1:10" x14ac:dyDescent="0.3">
      <c r="A188" s="1">
        <v>2020</v>
      </c>
      <c r="B188" s="1">
        <v>4</v>
      </c>
      <c r="C188" s="6"/>
      <c r="D188" s="10">
        <v>92.258737153164404</v>
      </c>
      <c r="E188" s="10">
        <v>14.566950458382999</v>
      </c>
      <c r="F188" s="10">
        <v>18.6104328944987</v>
      </c>
      <c r="G188" s="15">
        <v>8.8745784104999998</v>
      </c>
      <c r="H188" s="16">
        <v>-3.0316272543</v>
      </c>
      <c r="I188" s="1">
        <v>0</v>
      </c>
      <c r="J188" s="1">
        <v>1</v>
      </c>
    </row>
    <row r="189" spans="1:10" x14ac:dyDescent="0.3">
      <c r="A189" s="1">
        <v>2020</v>
      </c>
      <c r="B189" s="1">
        <v>5</v>
      </c>
      <c r="C189" s="6"/>
      <c r="D189" s="10">
        <v>161.65050003731301</v>
      </c>
      <c r="E189" s="10">
        <v>0</v>
      </c>
      <c r="F189" s="10">
        <v>18.636338290604002</v>
      </c>
      <c r="G189" s="15">
        <v>8.8745784104999998</v>
      </c>
      <c r="H189" s="16">
        <v>-3.0730759124999998</v>
      </c>
      <c r="I189" s="1">
        <v>0</v>
      </c>
      <c r="J189" s="1">
        <v>1</v>
      </c>
    </row>
    <row r="190" spans="1:10" x14ac:dyDescent="0.3">
      <c r="A190" s="1">
        <v>2020</v>
      </c>
      <c r="B190" s="1">
        <v>6</v>
      </c>
      <c r="C190" s="6"/>
      <c r="D190" s="10">
        <v>239.83482026903101</v>
      </c>
      <c r="E190" s="10">
        <v>0</v>
      </c>
      <c r="F190" s="10">
        <v>18.660597446612702</v>
      </c>
      <c r="G190" s="15">
        <v>8.8745784104999998</v>
      </c>
      <c r="H190" s="16">
        <v>-3.0730759124999998</v>
      </c>
      <c r="I190" s="1">
        <v>0</v>
      </c>
      <c r="J190" s="1">
        <v>1</v>
      </c>
    </row>
    <row r="191" spans="1:10" x14ac:dyDescent="0.3">
      <c r="A191" s="1">
        <v>2020</v>
      </c>
      <c r="B191" s="1">
        <v>7</v>
      </c>
      <c r="C191" s="6"/>
      <c r="D191" s="10">
        <v>298.506119190128</v>
      </c>
      <c r="E191" s="10">
        <v>0</v>
      </c>
      <c r="F191" s="10">
        <v>18.682724411977901</v>
      </c>
      <c r="G191" s="15">
        <v>8.8745784104999998</v>
      </c>
      <c r="H191" s="16">
        <v>-3.0760254426000002</v>
      </c>
      <c r="I191" s="1">
        <v>0</v>
      </c>
      <c r="J191" s="1">
        <v>1</v>
      </c>
    </row>
    <row r="192" spans="1:10" x14ac:dyDescent="0.3">
      <c r="A192" s="1">
        <v>2020</v>
      </c>
      <c r="B192" s="1">
        <v>8</v>
      </c>
      <c r="C192" s="6"/>
      <c r="D192" s="10">
        <v>326.47320018030598</v>
      </c>
      <c r="E192" s="10">
        <v>0</v>
      </c>
      <c r="F192" s="10">
        <v>18.7076264397835</v>
      </c>
      <c r="G192" s="15">
        <v>8.8745784104999998</v>
      </c>
      <c r="H192" s="16">
        <v>-3.0839692965999999</v>
      </c>
      <c r="I192" s="1">
        <v>0</v>
      </c>
      <c r="J192" s="1">
        <v>1</v>
      </c>
    </row>
    <row r="193" spans="1:10" x14ac:dyDescent="0.3">
      <c r="A193" s="1">
        <v>2020</v>
      </c>
      <c r="B193" s="1">
        <v>9</v>
      </c>
      <c r="C193" s="6"/>
      <c r="D193" s="10">
        <v>303.97119146096298</v>
      </c>
      <c r="E193" s="10">
        <v>0</v>
      </c>
      <c r="F193" s="10">
        <v>18.7343143931135</v>
      </c>
      <c r="G193" s="15">
        <v>8.8745784104999998</v>
      </c>
      <c r="H193" s="16">
        <v>-3.0839692965999999</v>
      </c>
      <c r="I193" s="1">
        <v>0</v>
      </c>
      <c r="J193" s="1">
        <v>1</v>
      </c>
    </row>
    <row r="194" spans="1:10" x14ac:dyDescent="0.3">
      <c r="A194" s="1">
        <v>2020</v>
      </c>
      <c r="B194" s="1">
        <v>10</v>
      </c>
      <c r="C194" s="6"/>
      <c r="D194" s="10">
        <v>238.523773735763</v>
      </c>
      <c r="E194" s="10">
        <v>0</v>
      </c>
      <c r="F194" s="10">
        <v>18.761179585650801</v>
      </c>
      <c r="G194" s="15">
        <v>8.8779043724999998</v>
      </c>
      <c r="H194" s="16">
        <v>-3.0839692965999999</v>
      </c>
      <c r="I194" s="1">
        <v>0</v>
      </c>
      <c r="J194" s="1">
        <v>1</v>
      </c>
    </row>
    <row r="195" spans="1:10" x14ac:dyDescent="0.3">
      <c r="A195" s="1">
        <v>2020</v>
      </c>
      <c r="B195" s="1">
        <v>11</v>
      </c>
      <c r="C195" s="6"/>
      <c r="D195" s="10">
        <v>137.25192955352901</v>
      </c>
      <c r="E195" s="10">
        <v>0</v>
      </c>
      <c r="F195" s="10">
        <v>18.7911435000835</v>
      </c>
      <c r="G195" s="15">
        <v>8.8810868746999994</v>
      </c>
      <c r="H195" s="16">
        <v>-3.0839692965999999</v>
      </c>
      <c r="I195" s="1">
        <v>0</v>
      </c>
      <c r="J195" s="1">
        <v>1</v>
      </c>
    </row>
    <row r="196" spans="1:10" x14ac:dyDescent="0.3">
      <c r="A196" s="1">
        <v>2020</v>
      </c>
      <c r="B196" s="1">
        <v>12</v>
      </c>
      <c r="C196" s="6"/>
      <c r="D196" s="10">
        <v>59.058459028179101</v>
      </c>
      <c r="E196" s="10">
        <v>32.705244688642402</v>
      </c>
      <c r="F196" s="10">
        <v>18.819907677498598</v>
      </c>
      <c r="G196" s="15">
        <v>8.8810868746999994</v>
      </c>
      <c r="H196" s="16">
        <v>-3.1246489162</v>
      </c>
      <c r="I196" s="1">
        <v>0</v>
      </c>
      <c r="J196" s="1">
        <v>1</v>
      </c>
    </row>
    <row r="197" spans="1:10" x14ac:dyDescent="0.3">
      <c r="A197" s="1">
        <v>2021</v>
      </c>
      <c r="B197" s="1">
        <v>1</v>
      </c>
      <c r="C197" s="6"/>
      <c r="D197" s="10">
        <v>34.661127124401702</v>
      </c>
      <c r="E197" s="10">
        <v>84.711434828629194</v>
      </c>
      <c r="F197" s="10">
        <v>18.849441455054698</v>
      </c>
      <c r="G197" s="15">
        <v>8.9172419494999993</v>
      </c>
      <c r="H197" s="16">
        <v>-3.1246489162</v>
      </c>
      <c r="I197" s="1">
        <v>0</v>
      </c>
      <c r="J197" s="1">
        <v>1</v>
      </c>
    </row>
    <row r="198" spans="1:10" x14ac:dyDescent="0.3">
      <c r="A198" s="1">
        <v>2021</v>
      </c>
      <c r="B198" s="1">
        <v>2</v>
      </c>
      <c r="C198" s="6"/>
      <c r="D198" s="10">
        <v>30.798265729077801</v>
      </c>
      <c r="E198" s="10">
        <v>80.980530904111902</v>
      </c>
      <c r="F198" s="10">
        <v>18.8771070518161</v>
      </c>
      <c r="G198" s="15">
        <v>8.9698123645999992</v>
      </c>
      <c r="H198" s="16">
        <v>-3.1246489162</v>
      </c>
      <c r="I198" s="1">
        <v>0</v>
      </c>
      <c r="J198" s="1">
        <v>1</v>
      </c>
    </row>
    <row r="199" spans="1:10" x14ac:dyDescent="0.3">
      <c r="A199" s="1">
        <v>2021</v>
      </c>
      <c r="B199" s="1">
        <v>3</v>
      </c>
      <c r="C199" s="6"/>
      <c r="D199" s="10">
        <v>50.906388729186801</v>
      </c>
      <c r="E199" s="10">
        <v>43.5412912225082</v>
      </c>
      <c r="F199" s="10">
        <v>18.898822187937999</v>
      </c>
      <c r="G199" s="15">
        <v>8.9735965366000006</v>
      </c>
      <c r="H199" s="16">
        <v>-3.1246489162</v>
      </c>
      <c r="I199" s="1">
        <v>0</v>
      </c>
      <c r="J199" s="1">
        <v>1</v>
      </c>
    </row>
    <row r="200" spans="1:10" x14ac:dyDescent="0.3">
      <c r="A200" s="1">
        <v>2021</v>
      </c>
      <c r="B200" s="1">
        <v>4</v>
      </c>
      <c r="C200" s="6"/>
      <c r="D200" s="10">
        <v>92.258737153164404</v>
      </c>
      <c r="E200" s="10">
        <v>14.566950458382999</v>
      </c>
      <c r="F200" s="10">
        <v>18.924288661382398</v>
      </c>
      <c r="G200" s="15">
        <v>8.9735965366000006</v>
      </c>
      <c r="H200" s="16">
        <v>-3.1562990846000001</v>
      </c>
      <c r="I200" s="1">
        <v>0</v>
      </c>
      <c r="J200" s="1">
        <v>1</v>
      </c>
    </row>
    <row r="201" spans="1:10" x14ac:dyDescent="0.3">
      <c r="A201" s="1">
        <v>2021</v>
      </c>
      <c r="B201" s="1">
        <v>5</v>
      </c>
      <c r="C201" s="6"/>
      <c r="D201" s="10">
        <v>161.65050003731301</v>
      </c>
      <c r="E201" s="10">
        <v>0</v>
      </c>
      <c r="F201" s="10">
        <v>18.948292763051601</v>
      </c>
      <c r="G201" s="15">
        <v>8.9735965366000006</v>
      </c>
      <c r="H201" s="16">
        <v>-3.1987570891999999</v>
      </c>
      <c r="I201" s="1">
        <v>0</v>
      </c>
      <c r="J201" s="1">
        <v>1</v>
      </c>
    </row>
    <row r="202" spans="1:10" x14ac:dyDescent="0.3">
      <c r="A202" s="1">
        <v>2021</v>
      </c>
      <c r="B202" s="1">
        <v>6</v>
      </c>
      <c r="C202" s="6"/>
      <c r="D202" s="10">
        <v>239.83482026903101</v>
      </c>
      <c r="E202" s="10">
        <v>0</v>
      </c>
      <c r="F202" s="10">
        <v>18.973313660872801</v>
      </c>
      <c r="G202" s="15">
        <v>8.9735965366000006</v>
      </c>
      <c r="H202" s="16">
        <v>-3.1987570891999999</v>
      </c>
      <c r="I202" s="1">
        <v>0</v>
      </c>
      <c r="J202" s="1">
        <v>1</v>
      </c>
    </row>
    <row r="203" spans="1:10" x14ac:dyDescent="0.3">
      <c r="A203" s="1">
        <v>2021</v>
      </c>
      <c r="B203" s="1">
        <v>7</v>
      </c>
      <c r="C203" s="6"/>
      <c r="D203" s="10">
        <v>298.506119190128</v>
      </c>
      <c r="E203" s="10">
        <v>0</v>
      </c>
      <c r="F203" s="10">
        <v>18.996087666273201</v>
      </c>
      <c r="G203" s="15">
        <v>8.9735965366000006</v>
      </c>
      <c r="H203" s="16">
        <v>-3.2017784454</v>
      </c>
      <c r="I203" s="1">
        <v>0</v>
      </c>
      <c r="J203" s="1">
        <v>1</v>
      </c>
    </row>
    <row r="204" spans="1:10" x14ac:dyDescent="0.3">
      <c r="A204" s="1">
        <v>2021</v>
      </c>
      <c r="B204" s="1">
        <v>8</v>
      </c>
      <c r="C204" s="6"/>
      <c r="D204" s="10">
        <v>326.47320018030598</v>
      </c>
      <c r="E204" s="10">
        <v>0</v>
      </c>
      <c r="F204" s="10">
        <v>19.019529890643199</v>
      </c>
      <c r="G204" s="15">
        <v>8.9735965366000006</v>
      </c>
      <c r="H204" s="16">
        <v>-3.2099157460000001</v>
      </c>
      <c r="I204" s="1">
        <v>0</v>
      </c>
      <c r="J204" s="1">
        <v>1</v>
      </c>
    </row>
    <row r="205" spans="1:10" x14ac:dyDescent="0.3">
      <c r="A205" s="1">
        <v>2021</v>
      </c>
      <c r="B205" s="1">
        <v>9</v>
      </c>
      <c r="C205" s="6"/>
      <c r="D205" s="10">
        <v>303.97119146096298</v>
      </c>
      <c r="E205" s="10">
        <v>0</v>
      </c>
      <c r="F205" s="10">
        <v>19.043909465068701</v>
      </c>
      <c r="G205" s="15">
        <v>8.9735965366000006</v>
      </c>
      <c r="H205" s="16">
        <v>-3.2099157460000001</v>
      </c>
      <c r="I205" s="1">
        <v>0</v>
      </c>
      <c r="J205" s="1">
        <v>1</v>
      </c>
    </row>
    <row r="206" spans="1:10" x14ac:dyDescent="0.3">
      <c r="A206" s="1">
        <v>2021</v>
      </c>
      <c r="B206" s="1">
        <v>10</v>
      </c>
      <c r="C206" s="6"/>
      <c r="D206" s="10">
        <v>238.523773735763</v>
      </c>
      <c r="E206" s="10">
        <v>0</v>
      </c>
      <c r="F206" s="10">
        <v>19.069754875257601</v>
      </c>
      <c r="G206" s="15">
        <v>8.9757903362999993</v>
      </c>
      <c r="H206" s="16">
        <v>-3.2099157460000001</v>
      </c>
      <c r="I206" s="1">
        <v>0</v>
      </c>
      <c r="J206" s="1">
        <v>1</v>
      </c>
    </row>
    <row r="207" spans="1:10" x14ac:dyDescent="0.3">
      <c r="A207" s="1">
        <v>2021</v>
      </c>
      <c r="B207" s="1">
        <v>11</v>
      </c>
      <c r="C207" s="6"/>
      <c r="D207" s="10">
        <v>137.25192955352901</v>
      </c>
      <c r="E207" s="10">
        <v>0</v>
      </c>
      <c r="F207" s="10">
        <v>19.101266151067499</v>
      </c>
      <c r="G207" s="15">
        <v>8.9777007724000004</v>
      </c>
      <c r="H207" s="16">
        <v>-3.2099157460000001</v>
      </c>
      <c r="I207" s="1">
        <v>0</v>
      </c>
      <c r="J207" s="1">
        <v>1</v>
      </c>
    </row>
    <row r="208" spans="1:10" x14ac:dyDescent="0.3">
      <c r="A208" s="1">
        <v>2021</v>
      </c>
      <c r="B208" s="1">
        <v>12</v>
      </c>
      <c r="C208" s="6"/>
      <c r="D208" s="10">
        <v>59.058459028179101</v>
      </c>
      <c r="E208" s="10">
        <v>32.705244688642402</v>
      </c>
      <c r="F208" s="10">
        <v>19.132665211463902</v>
      </c>
      <c r="G208" s="15">
        <v>8.9777007724000004</v>
      </c>
      <c r="H208" s="16">
        <v>-3.2515859844000001</v>
      </c>
      <c r="I208" s="1">
        <v>0</v>
      </c>
      <c r="J208" s="1">
        <v>1</v>
      </c>
    </row>
    <row r="209" spans="1:10" x14ac:dyDescent="0.3">
      <c r="A209" s="1">
        <v>2022</v>
      </c>
      <c r="B209" s="1">
        <v>1</v>
      </c>
      <c r="C209" s="6"/>
      <c r="D209" s="10">
        <v>34.661127124401702</v>
      </c>
      <c r="E209" s="10">
        <v>84.711434828629194</v>
      </c>
      <c r="F209" s="10">
        <v>19.1639401920485</v>
      </c>
      <c r="G209" s="15">
        <v>9.0313326550999999</v>
      </c>
      <c r="H209" s="16">
        <v>-3.2515859844000001</v>
      </c>
      <c r="I209" s="1">
        <v>0</v>
      </c>
      <c r="J209" s="1">
        <v>1</v>
      </c>
    </row>
    <row r="210" spans="1:10" x14ac:dyDescent="0.3">
      <c r="A210" s="1">
        <v>2022</v>
      </c>
      <c r="B210" s="1">
        <v>2</v>
      </c>
      <c r="C210" s="6"/>
      <c r="D210" s="10">
        <v>30.798265729077801</v>
      </c>
      <c r="E210" s="10">
        <v>80.980530904111902</v>
      </c>
      <c r="F210" s="10">
        <v>19.1907675279793</v>
      </c>
      <c r="G210" s="15">
        <v>9.1015071265999996</v>
      </c>
      <c r="H210" s="16">
        <v>-3.2515859844000001</v>
      </c>
      <c r="I210" s="1">
        <v>0</v>
      </c>
      <c r="J210" s="1">
        <v>1</v>
      </c>
    </row>
    <row r="211" spans="1:10" x14ac:dyDescent="0.3">
      <c r="A211" s="1">
        <v>2022</v>
      </c>
      <c r="B211" s="1">
        <v>3</v>
      </c>
      <c r="C211" s="6"/>
      <c r="D211" s="10">
        <v>50.906388729186801</v>
      </c>
      <c r="E211" s="10">
        <v>43.5412912225082</v>
      </c>
      <c r="F211" s="10">
        <v>19.2101363180298</v>
      </c>
      <c r="G211" s="15">
        <v>9.1041855507000005</v>
      </c>
      <c r="H211" s="16">
        <v>-3.2515859844000001</v>
      </c>
      <c r="I211" s="1">
        <v>0</v>
      </c>
      <c r="J211" s="1">
        <v>1</v>
      </c>
    </row>
    <row r="212" spans="1:10" x14ac:dyDescent="0.3">
      <c r="A212" s="1">
        <v>2022</v>
      </c>
      <c r="B212" s="1">
        <v>4</v>
      </c>
      <c r="C212" s="6"/>
      <c r="D212" s="10">
        <v>92.258737153164404</v>
      </c>
      <c r="E212" s="10">
        <v>14.566950458382999</v>
      </c>
      <c r="F212" s="10">
        <v>19.232436265461999</v>
      </c>
      <c r="G212" s="15">
        <v>9.1041855507000005</v>
      </c>
      <c r="H212" s="16">
        <v>-3.2842764323</v>
      </c>
      <c r="I212" s="1">
        <v>0</v>
      </c>
      <c r="J212" s="1">
        <v>1</v>
      </c>
    </row>
    <row r="213" spans="1:10" x14ac:dyDescent="0.3">
      <c r="A213" s="1">
        <v>2022</v>
      </c>
      <c r="B213" s="1">
        <v>5</v>
      </c>
      <c r="C213" s="6"/>
      <c r="D213" s="10">
        <v>161.65050003731301</v>
      </c>
      <c r="E213" s="10">
        <v>0</v>
      </c>
      <c r="F213" s="10">
        <v>19.253638736082301</v>
      </c>
      <c r="G213" s="15">
        <v>9.1041855507000005</v>
      </c>
      <c r="H213" s="16">
        <v>-3.3281299489</v>
      </c>
      <c r="I213" s="1">
        <v>0</v>
      </c>
      <c r="J213" s="1">
        <v>1</v>
      </c>
    </row>
    <row r="214" spans="1:10" x14ac:dyDescent="0.3">
      <c r="A214" s="1">
        <v>2022</v>
      </c>
      <c r="B214" s="1">
        <v>6</v>
      </c>
      <c r="C214" s="6"/>
      <c r="D214" s="10">
        <v>239.83482026903101</v>
      </c>
      <c r="E214" s="10">
        <v>0</v>
      </c>
      <c r="F214" s="10">
        <v>19.2754771935329</v>
      </c>
      <c r="G214" s="15">
        <v>9.1041855507000005</v>
      </c>
      <c r="H214" s="16">
        <v>-3.3281299489</v>
      </c>
      <c r="I214" s="1">
        <v>0</v>
      </c>
      <c r="J214" s="1">
        <v>1</v>
      </c>
    </row>
    <row r="215" spans="1:10" x14ac:dyDescent="0.3">
      <c r="A215" s="1">
        <v>2022</v>
      </c>
      <c r="B215" s="1">
        <v>7</v>
      </c>
      <c r="C215" s="6"/>
      <c r="D215" s="10">
        <v>298.506119190128</v>
      </c>
      <c r="E215" s="10">
        <v>0</v>
      </c>
      <c r="F215" s="10">
        <v>19.293941241222601</v>
      </c>
      <c r="G215" s="15">
        <v>9.1041855507000005</v>
      </c>
      <c r="H215" s="16">
        <v>-3.3312506112000002</v>
      </c>
      <c r="I215" s="1">
        <v>0</v>
      </c>
      <c r="J215" s="1">
        <v>1</v>
      </c>
    </row>
    <row r="216" spans="1:10" x14ac:dyDescent="0.3">
      <c r="A216" s="1">
        <v>2022</v>
      </c>
      <c r="B216" s="1">
        <v>8</v>
      </c>
      <c r="C216" s="6"/>
      <c r="D216" s="10">
        <v>326.47320018030598</v>
      </c>
      <c r="E216" s="10">
        <v>0</v>
      </c>
      <c r="F216" s="10">
        <v>19.311071389416998</v>
      </c>
      <c r="G216" s="15">
        <v>9.1041855507000005</v>
      </c>
      <c r="H216" s="16">
        <v>-3.3396553690999999</v>
      </c>
      <c r="I216" s="1">
        <v>0</v>
      </c>
      <c r="J216" s="1">
        <v>1</v>
      </c>
    </row>
    <row r="217" spans="1:10" x14ac:dyDescent="0.3">
      <c r="A217" s="1">
        <v>2022</v>
      </c>
      <c r="B217" s="1">
        <v>9</v>
      </c>
      <c r="C217" s="6"/>
      <c r="D217" s="10">
        <v>303.97119146096298</v>
      </c>
      <c r="E217" s="10">
        <v>0</v>
      </c>
      <c r="F217" s="10">
        <v>19.328367003168999</v>
      </c>
      <c r="G217" s="15">
        <v>9.1041855507000005</v>
      </c>
      <c r="H217" s="16">
        <v>-3.3396553690999999</v>
      </c>
      <c r="I217" s="1">
        <v>0</v>
      </c>
      <c r="J217" s="1">
        <v>1</v>
      </c>
    </row>
    <row r="218" spans="1:10" x14ac:dyDescent="0.3">
      <c r="A218" s="1">
        <v>2022</v>
      </c>
      <c r="B218" s="1">
        <v>10</v>
      </c>
      <c r="C218" s="6"/>
      <c r="D218" s="10">
        <v>238.523773735763</v>
      </c>
      <c r="E218" s="10">
        <v>0</v>
      </c>
      <c r="F218" s="10">
        <v>19.348072604538899</v>
      </c>
      <c r="G218" s="15">
        <v>9.1057972458999998</v>
      </c>
      <c r="H218" s="16">
        <v>-3.3396553690999999</v>
      </c>
      <c r="I218" s="1">
        <v>0</v>
      </c>
      <c r="J218" s="1">
        <v>1</v>
      </c>
    </row>
    <row r="219" spans="1:10" x14ac:dyDescent="0.3">
      <c r="A219" s="1">
        <v>2022</v>
      </c>
      <c r="B219" s="1">
        <v>11</v>
      </c>
      <c r="C219" s="6"/>
      <c r="D219" s="10">
        <v>137.25192955352901</v>
      </c>
      <c r="E219" s="10">
        <v>0</v>
      </c>
      <c r="F219" s="10">
        <v>19.3751608039213</v>
      </c>
      <c r="G219" s="15">
        <v>9.1071938862999993</v>
      </c>
      <c r="H219" s="16">
        <v>-3.3396553690999999</v>
      </c>
      <c r="I219" s="1">
        <v>0</v>
      </c>
      <c r="J219" s="1">
        <v>1</v>
      </c>
    </row>
    <row r="220" spans="1:10" x14ac:dyDescent="0.3">
      <c r="A220" s="1">
        <v>2022</v>
      </c>
      <c r="B220" s="1">
        <v>12</v>
      </c>
      <c r="C220" s="6"/>
      <c r="D220" s="10">
        <v>59.058459028179101</v>
      </c>
      <c r="E220" s="10">
        <v>32.705244688642402</v>
      </c>
      <c r="F220" s="10">
        <v>19.4041886495834</v>
      </c>
      <c r="G220" s="15">
        <v>9.1071938862999993</v>
      </c>
      <c r="H220" s="16">
        <v>-3.3826952272000002</v>
      </c>
      <c r="I220" s="1">
        <v>0</v>
      </c>
      <c r="J220" s="1">
        <v>1</v>
      </c>
    </row>
    <row r="221" spans="1:10" x14ac:dyDescent="0.3">
      <c r="A221" s="1">
        <v>2023</v>
      </c>
      <c r="B221" s="1">
        <v>1</v>
      </c>
      <c r="C221" s="6"/>
      <c r="D221" s="10">
        <v>34.661127124401702</v>
      </c>
      <c r="E221" s="10">
        <v>84.711434828629194</v>
      </c>
      <c r="F221" s="10">
        <v>19.434736870279998</v>
      </c>
      <c r="G221" s="15">
        <v>9.1627569117000007</v>
      </c>
      <c r="H221" s="16">
        <v>-3.3826952272000002</v>
      </c>
      <c r="I221" s="1">
        <v>0</v>
      </c>
      <c r="J221" s="1">
        <v>1</v>
      </c>
    </row>
    <row r="222" spans="1:10" x14ac:dyDescent="0.3">
      <c r="A222" s="1">
        <v>2023</v>
      </c>
      <c r="B222" s="1">
        <v>2</v>
      </c>
      <c r="C222" s="6"/>
      <c r="D222" s="10">
        <v>30.798265729077801</v>
      </c>
      <c r="E222" s="10">
        <v>80.980530904111902</v>
      </c>
      <c r="F222" s="10">
        <v>19.4620767306739</v>
      </c>
      <c r="G222" s="15">
        <v>9.2350222242999997</v>
      </c>
      <c r="H222" s="16">
        <v>-3.3826952272000002</v>
      </c>
      <c r="I222" s="1">
        <v>0</v>
      </c>
      <c r="J222" s="1">
        <v>1</v>
      </c>
    </row>
    <row r="223" spans="1:10" x14ac:dyDescent="0.3">
      <c r="A223" s="1">
        <v>2023</v>
      </c>
      <c r="B223" s="1">
        <v>3</v>
      </c>
      <c r="C223" s="6"/>
      <c r="D223" s="10">
        <v>50.906388729186801</v>
      </c>
      <c r="E223" s="10">
        <v>43.5412912225082</v>
      </c>
      <c r="F223" s="10">
        <v>19.481628465103501</v>
      </c>
      <c r="G223" s="15">
        <v>9.2374350837999994</v>
      </c>
      <c r="H223" s="16">
        <v>-3.3826952272000002</v>
      </c>
      <c r="I223" s="1">
        <v>0</v>
      </c>
      <c r="J223" s="1">
        <v>1</v>
      </c>
    </row>
    <row r="224" spans="1:10" x14ac:dyDescent="0.3">
      <c r="A224" s="1">
        <v>2023</v>
      </c>
      <c r="B224" s="1">
        <v>4</v>
      </c>
      <c r="C224" s="6"/>
      <c r="D224" s="10">
        <v>92.258737153164404</v>
      </c>
      <c r="E224" s="10">
        <v>14.566950458382999</v>
      </c>
      <c r="F224" s="10">
        <v>19.502001041463899</v>
      </c>
      <c r="G224" s="15">
        <v>9.2374350837999994</v>
      </c>
      <c r="H224" s="16">
        <v>-3.4164902985999999</v>
      </c>
      <c r="I224" s="1">
        <v>0</v>
      </c>
      <c r="J224" s="1">
        <v>1</v>
      </c>
    </row>
    <row r="225" spans="1:10" x14ac:dyDescent="0.3">
      <c r="A225" s="1">
        <v>2023</v>
      </c>
      <c r="B225" s="1">
        <v>5</v>
      </c>
      <c r="C225" s="6"/>
      <c r="D225" s="10">
        <v>161.65050003731301</v>
      </c>
      <c r="E225" s="10">
        <v>0</v>
      </c>
      <c r="F225" s="10">
        <v>19.517964527299402</v>
      </c>
      <c r="G225" s="15">
        <v>9.2374350837999994</v>
      </c>
      <c r="H225" s="16">
        <v>-3.4618256432000001</v>
      </c>
      <c r="I225" s="1">
        <v>0</v>
      </c>
      <c r="J225" s="1">
        <v>1</v>
      </c>
    </row>
    <row r="226" spans="1:10" x14ac:dyDescent="0.3">
      <c r="A226" s="1">
        <v>2023</v>
      </c>
      <c r="B226" s="1">
        <v>6</v>
      </c>
      <c r="C226" s="6"/>
      <c r="D226" s="10">
        <v>239.83482026903101</v>
      </c>
      <c r="E226" s="10">
        <v>0</v>
      </c>
      <c r="F226" s="10">
        <v>19.5320554292942</v>
      </c>
      <c r="G226" s="15">
        <v>9.2374350837999994</v>
      </c>
      <c r="H226" s="16">
        <v>-3.4618256432000001</v>
      </c>
      <c r="I226" s="1">
        <v>0</v>
      </c>
      <c r="J226" s="1">
        <v>1</v>
      </c>
    </row>
    <row r="227" spans="1:10" x14ac:dyDescent="0.3">
      <c r="A227" s="1">
        <v>2023</v>
      </c>
      <c r="B227" s="1">
        <v>7</v>
      </c>
      <c r="C227" s="6"/>
      <c r="D227" s="10">
        <v>298.506119190128</v>
      </c>
      <c r="E227" s="10">
        <v>0</v>
      </c>
      <c r="F227" s="10">
        <v>19.5424098265045</v>
      </c>
      <c r="G227" s="15">
        <v>9.2374350837999994</v>
      </c>
      <c r="H227" s="16">
        <v>-3.4650517540000001</v>
      </c>
      <c r="I227" s="1">
        <v>0</v>
      </c>
      <c r="J227" s="1">
        <v>1</v>
      </c>
    </row>
    <row r="228" spans="1:10" x14ac:dyDescent="0.3">
      <c r="A228" s="1">
        <v>2023</v>
      </c>
      <c r="B228" s="1">
        <v>8</v>
      </c>
      <c r="C228" s="6"/>
      <c r="D228" s="10">
        <v>326.47320018030598</v>
      </c>
      <c r="E228" s="10">
        <v>0</v>
      </c>
      <c r="F228" s="10">
        <v>19.552068392588001</v>
      </c>
      <c r="G228" s="15">
        <v>9.2374350837999994</v>
      </c>
      <c r="H228" s="16">
        <v>-3.473740512</v>
      </c>
      <c r="I228" s="1">
        <v>0</v>
      </c>
      <c r="J228" s="1">
        <v>1</v>
      </c>
    </row>
    <row r="229" spans="1:10" x14ac:dyDescent="0.3">
      <c r="A229" s="1">
        <v>2023</v>
      </c>
      <c r="B229" s="1">
        <v>9</v>
      </c>
      <c r="C229" s="6"/>
      <c r="D229" s="10">
        <v>303.97119146096298</v>
      </c>
      <c r="E229" s="10">
        <v>0</v>
      </c>
      <c r="F229" s="10">
        <v>19.563752887761201</v>
      </c>
      <c r="G229" s="15">
        <v>9.2374350837999994</v>
      </c>
      <c r="H229" s="16">
        <v>-3.473740512</v>
      </c>
      <c r="I229" s="1">
        <v>0</v>
      </c>
      <c r="J229" s="1">
        <v>1</v>
      </c>
    </row>
    <row r="230" spans="1:10" x14ac:dyDescent="0.3">
      <c r="A230" s="1">
        <v>2023</v>
      </c>
      <c r="B230" s="1">
        <v>10</v>
      </c>
      <c r="C230" s="6"/>
      <c r="D230" s="10">
        <v>238.523773735763</v>
      </c>
      <c r="E230" s="10">
        <v>0</v>
      </c>
      <c r="F230" s="10">
        <v>19.580542672163201</v>
      </c>
      <c r="G230" s="15">
        <v>9.2393963648999993</v>
      </c>
      <c r="H230" s="16">
        <v>-3.473740512</v>
      </c>
      <c r="I230" s="1">
        <v>0</v>
      </c>
      <c r="J230" s="1">
        <v>1</v>
      </c>
    </row>
    <row r="231" spans="1:10" x14ac:dyDescent="0.3">
      <c r="A231" s="1">
        <v>2023</v>
      </c>
      <c r="B231" s="1">
        <v>11</v>
      </c>
      <c r="C231" s="6"/>
      <c r="D231" s="10">
        <v>137.25192955352901</v>
      </c>
      <c r="E231" s="10">
        <v>0</v>
      </c>
      <c r="F231" s="10">
        <v>19.607283092706599</v>
      </c>
      <c r="G231" s="15">
        <v>9.2414137767</v>
      </c>
      <c r="H231" s="16">
        <v>-3.473740512</v>
      </c>
      <c r="I231" s="1">
        <v>0</v>
      </c>
      <c r="J231" s="1">
        <v>1</v>
      </c>
    </row>
    <row r="232" spans="1:10" x14ac:dyDescent="0.3">
      <c r="A232" s="1">
        <v>2023</v>
      </c>
      <c r="B232" s="1">
        <v>12</v>
      </c>
      <c r="C232" s="6"/>
      <c r="D232" s="10">
        <v>59.058459028179101</v>
      </c>
      <c r="E232" s="10">
        <v>32.705244688642402</v>
      </c>
      <c r="F232" s="10">
        <v>19.6361060284333</v>
      </c>
      <c r="G232" s="15">
        <v>9.2414137767</v>
      </c>
      <c r="H232" s="16">
        <v>-3.5182347044000002</v>
      </c>
      <c r="I232" s="1">
        <v>0</v>
      </c>
      <c r="J232" s="1">
        <v>1</v>
      </c>
    </row>
    <row r="233" spans="1:10" x14ac:dyDescent="0.3">
      <c r="A233" s="1">
        <v>2024</v>
      </c>
      <c r="B233" s="1">
        <v>1</v>
      </c>
      <c r="C233" s="6"/>
      <c r="D233" s="10">
        <v>34.661127124401702</v>
      </c>
      <c r="E233" s="10">
        <v>84.711434828629194</v>
      </c>
      <c r="F233" s="10">
        <v>19.663364338474</v>
      </c>
      <c r="G233" s="15">
        <v>9.3018325098000005</v>
      </c>
      <c r="H233" s="16">
        <v>-3.5182347044000002</v>
      </c>
      <c r="I233" s="1">
        <v>0</v>
      </c>
      <c r="J233" s="1">
        <v>1</v>
      </c>
    </row>
    <row r="234" spans="1:10" x14ac:dyDescent="0.3">
      <c r="A234" s="1">
        <v>2024</v>
      </c>
      <c r="B234" s="1">
        <v>2</v>
      </c>
      <c r="C234" s="6"/>
      <c r="D234" s="10">
        <v>30.798265729077801</v>
      </c>
      <c r="E234" s="10">
        <v>80.980530904111902</v>
      </c>
      <c r="F234" s="10">
        <v>19.682292059666999</v>
      </c>
      <c r="G234" s="15">
        <v>9.3790536281999994</v>
      </c>
      <c r="H234" s="16">
        <v>-3.5182347044000002</v>
      </c>
      <c r="I234" s="1">
        <v>0</v>
      </c>
      <c r="J234" s="1">
        <v>1</v>
      </c>
    </row>
    <row r="235" spans="1:10" x14ac:dyDescent="0.3">
      <c r="A235" s="1">
        <v>2024</v>
      </c>
      <c r="B235" s="1">
        <v>3</v>
      </c>
      <c r="C235" s="6"/>
      <c r="D235" s="10">
        <v>50.906388729186801</v>
      </c>
      <c r="E235" s="10">
        <v>43.5412912225082</v>
      </c>
      <c r="F235" s="10">
        <v>19.693302796301499</v>
      </c>
      <c r="G235" s="15">
        <v>9.3821427281999998</v>
      </c>
      <c r="H235" s="16">
        <v>-3.5182347044000002</v>
      </c>
      <c r="I235" s="1">
        <v>0</v>
      </c>
      <c r="J235" s="1">
        <v>1</v>
      </c>
    </row>
    <row r="236" spans="1:10" x14ac:dyDescent="0.3">
      <c r="A236" s="1">
        <v>2024</v>
      </c>
      <c r="B236" s="1">
        <v>4</v>
      </c>
      <c r="C236" s="6"/>
      <c r="D236" s="10">
        <v>92.258737153164404</v>
      </c>
      <c r="E236" s="10">
        <v>14.566950458382999</v>
      </c>
      <c r="F236" s="10">
        <v>19.704761090321298</v>
      </c>
      <c r="G236" s="15">
        <v>9.3821427281999998</v>
      </c>
      <c r="H236" s="16">
        <v>-3.5532240487000002</v>
      </c>
      <c r="I236" s="1">
        <v>0</v>
      </c>
      <c r="J236" s="1">
        <v>1</v>
      </c>
    </row>
    <row r="237" spans="1:10" x14ac:dyDescent="0.3">
      <c r="A237" s="1">
        <v>2024</v>
      </c>
      <c r="B237" s="1">
        <v>5</v>
      </c>
      <c r="C237" s="6"/>
      <c r="D237" s="10">
        <v>161.65050003731301</v>
      </c>
      <c r="E237" s="10">
        <v>0</v>
      </c>
      <c r="F237" s="10">
        <v>19.716577054225599</v>
      </c>
      <c r="G237" s="15">
        <v>9.3821427281999998</v>
      </c>
      <c r="H237" s="16">
        <v>-3.6001614843</v>
      </c>
      <c r="I237" s="1">
        <v>0</v>
      </c>
      <c r="J237" s="1">
        <v>1</v>
      </c>
    </row>
    <row r="238" spans="1:10" x14ac:dyDescent="0.3">
      <c r="A238" s="1">
        <v>2024</v>
      </c>
      <c r="B238" s="1">
        <v>6</v>
      </c>
      <c r="C238" s="6"/>
      <c r="D238" s="10">
        <v>239.83482026903101</v>
      </c>
      <c r="E238" s="10">
        <v>0</v>
      </c>
      <c r="F238" s="10">
        <v>19.7293323447009</v>
      </c>
      <c r="G238" s="15">
        <v>9.3821427281999998</v>
      </c>
      <c r="H238" s="16">
        <v>-3.6001614843</v>
      </c>
      <c r="I238" s="1">
        <v>0</v>
      </c>
      <c r="J238" s="1">
        <v>1</v>
      </c>
    </row>
    <row r="239" spans="1:10" x14ac:dyDescent="0.3">
      <c r="A239" s="1">
        <v>2024</v>
      </c>
      <c r="B239" s="1">
        <v>7</v>
      </c>
      <c r="C239" s="6"/>
      <c r="D239" s="10">
        <v>298.506119190128</v>
      </c>
      <c r="E239" s="10">
        <v>0</v>
      </c>
      <c r="F239" s="10">
        <v>19.738439136573302</v>
      </c>
      <c r="G239" s="15">
        <v>9.3821427281999998</v>
      </c>
      <c r="H239" s="16">
        <v>-3.6035016016000001</v>
      </c>
      <c r="I239" s="1">
        <v>0</v>
      </c>
      <c r="J239" s="1">
        <v>1</v>
      </c>
    </row>
    <row r="240" spans="1:10" x14ac:dyDescent="0.3">
      <c r="A240" s="1">
        <v>2024</v>
      </c>
      <c r="B240" s="1">
        <v>8</v>
      </c>
      <c r="C240" s="6"/>
      <c r="D240" s="10">
        <v>326.47320018030598</v>
      </c>
      <c r="E240" s="10">
        <v>0</v>
      </c>
      <c r="F240" s="10">
        <v>19.744834837097802</v>
      </c>
      <c r="G240" s="15">
        <v>9.3821427281999998</v>
      </c>
      <c r="H240" s="16">
        <v>-3.6124974086999999</v>
      </c>
      <c r="I240" s="1">
        <v>0</v>
      </c>
      <c r="J240" s="1">
        <v>1</v>
      </c>
    </row>
    <row r="241" spans="1:10" x14ac:dyDescent="0.3">
      <c r="A241" s="1">
        <v>2024</v>
      </c>
      <c r="B241" s="1">
        <v>9</v>
      </c>
      <c r="C241" s="6"/>
      <c r="D241" s="10">
        <v>303.97119146096298</v>
      </c>
      <c r="E241" s="10">
        <v>0</v>
      </c>
      <c r="F241" s="10">
        <v>19.752902179863199</v>
      </c>
      <c r="G241" s="15">
        <v>9.3821427281999998</v>
      </c>
      <c r="H241" s="16">
        <v>-3.6124974086999999</v>
      </c>
      <c r="I241" s="1">
        <v>0</v>
      </c>
      <c r="J241" s="1">
        <v>1</v>
      </c>
    </row>
    <row r="242" spans="1:10" x14ac:dyDescent="0.3">
      <c r="A242" s="1">
        <v>2024</v>
      </c>
      <c r="B242" s="1">
        <v>10</v>
      </c>
      <c r="C242" s="6"/>
      <c r="D242" s="10">
        <v>238.523773735763</v>
      </c>
      <c r="E242" s="10">
        <v>0</v>
      </c>
      <c r="F242" s="10">
        <v>19.768266456626101</v>
      </c>
      <c r="G242" s="15">
        <v>9.3849461567999999</v>
      </c>
      <c r="H242" s="16">
        <v>-3.6124974086999999</v>
      </c>
      <c r="I242" s="1">
        <v>0</v>
      </c>
      <c r="J242" s="1">
        <v>1</v>
      </c>
    </row>
    <row r="243" spans="1:10" x14ac:dyDescent="0.3">
      <c r="A243" s="1">
        <v>2024</v>
      </c>
      <c r="B243" s="1">
        <v>11</v>
      </c>
      <c r="C243" s="6"/>
      <c r="D243" s="10">
        <v>137.25192955352901</v>
      </c>
      <c r="E243" s="10">
        <v>0</v>
      </c>
      <c r="F243" s="10">
        <v>19.797314105560201</v>
      </c>
      <c r="G243" s="15">
        <v>9.3878306668999993</v>
      </c>
      <c r="H243" s="16">
        <v>-3.6124974086999999</v>
      </c>
      <c r="I243" s="1">
        <v>0</v>
      </c>
      <c r="J243" s="1">
        <v>1</v>
      </c>
    </row>
    <row r="244" spans="1:10" x14ac:dyDescent="0.3">
      <c r="A244" s="1">
        <v>2024</v>
      </c>
      <c r="B244" s="1">
        <v>12</v>
      </c>
      <c r="C244" s="6"/>
      <c r="D244" s="10">
        <v>59.058459028179101</v>
      </c>
      <c r="E244" s="10">
        <v>32.705244688642402</v>
      </c>
      <c r="F244" s="10">
        <v>19.830468225592199</v>
      </c>
      <c r="G244" s="15">
        <v>9.3878306668999993</v>
      </c>
      <c r="H244" s="16">
        <v>-3.6585639668000001</v>
      </c>
      <c r="I244" s="1">
        <v>0</v>
      </c>
      <c r="J244" s="1">
        <v>1</v>
      </c>
    </row>
    <row r="245" spans="1:10" x14ac:dyDescent="0.3">
      <c r="A245" s="1">
        <v>2025</v>
      </c>
      <c r="B245" s="1">
        <v>1</v>
      </c>
      <c r="C245" s="6"/>
      <c r="D245" s="10">
        <v>34.661127124401702</v>
      </c>
      <c r="E245" s="10">
        <v>84.711434828629194</v>
      </c>
      <c r="F245" s="10">
        <v>19.861915986892701</v>
      </c>
      <c r="G245" s="15">
        <v>9.4440608946999998</v>
      </c>
      <c r="H245" s="16">
        <v>-3.6585639668000001</v>
      </c>
      <c r="I245" s="1">
        <v>0</v>
      </c>
      <c r="J245" s="1">
        <v>1</v>
      </c>
    </row>
    <row r="246" spans="1:10" x14ac:dyDescent="0.3">
      <c r="A246" s="1">
        <v>2025</v>
      </c>
      <c r="B246" s="1">
        <v>2</v>
      </c>
      <c r="C246" s="6"/>
      <c r="D246" s="10">
        <v>30.798265729077801</v>
      </c>
      <c r="E246" s="10">
        <v>80.980530904111902</v>
      </c>
      <c r="F246" s="10">
        <v>19.882980317084598</v>
      </c>
      <c r="G246" s="15">
        <v>9.5172108340000001</v>
      </c>
      <c r="H246" s="16">
        <v>-3.6585639668000001</v>
      </c>
      <c r="I246" s="1">
        <v>0</v>
      </c>
      <c r="J246" s="1">
        <v>1</v>
      </c>
    </row>
    <row r="247" spans="1:10" x14ac:dyDescent="0.3">
      <c r="A247" s="1">
        <v>2025</v>
      </c>
      <c r="B247" s="1">
        <v>3</v>
      </c>
      <c r="C247" s="6"/>
      <c r="D247" s="10">
        <v>50.906388729186801</v>
      </c>
      <c r="E247" s="10">
        <v>43.5412912225082</v>
      </c>
      <c r="F247" s="10">
        <v>19.894068682190799</v>
      </c>
      <c r="G247" s="15">
        <v>9.5211419653</v>
      </c>
      <c r="H247" s="16">
        <v>-3.6585639668000001</v>
      </c>
      <c r="I247" s="1">
        <v>0</v>
      </c>
      <c r="J247" s="1">
        <v>1</v>
      </c>
    </row>
    <row r="248" spans="1:10" x14ac:dyDescent="0.3">
      <c r="A248" s="1">
        <v>2025</v>
      </c>
      <c r="B248" s="1">
        <v>4</v>
      </c>
      <c r="C248" s="6"/>
      <c r="D248" s="10">
        <v>92.258737153164404</v>
      </c>
      <c r="E248" s="10">
        <v>14.566950458382999</v>
      </c>
      <c r="F248" s="10">
        <v>19.9074927761461</v>
      </c>
      <c r="G248" s="15">
        <v>9.5211419653</v>
      </c>
      <c r="H248" s="16">
        <v>-3.6947017466999998</v>
      </c>
      <c r="I248" s="1">
        <v>0</v>
      </c>
      <c r="J248" s="1">
        <v>1</v>
      </c>
    </row>
    <row r="249" spans="1:10" x14ac:dyDescent="0.3">
      <c r="A249" s="1">
        <v>2025</v>
      </c>
      <c r="B249" s="1">
        <v>5</v>
      </c>
      <c r="C249" s="6"/>
      <c r="D249" s="10">
        <v>161.65050003731301</v>
      </c>
      <c r="E249" s="10">
        <v>0</v>
      </c>
      <c r="F249" s="10">
        <v>19.923689940505099</v>
      </c>
      <c r="G249" s="15">
        <v>9.5211419653</v>
      </c>
      <c r="H249" s="16">
        <v>-3.7431797833</v>
      </c>
      <c r="I249" s="1">
        <v>0</v>
      </c>
      <c r="J249" s="1">
        <v>1</v>
      </c>
    </row>
    <row r="250" spans="1:10" x14ac:dyDescent="0.3">
      <c r="A250" s="1">
        <v>2025</v>
      </c>
      <c r="B250" s="1">
        <v>6</v>
      </c>
      <c r="C250" s="6"/>
      <c r="D250" s="10">
        <v>239.83482026903101</v>
      </c>
      <c r="E250" s="10">
        <v>0</v>
      </c>
      <c r="F250" s="10">
        <v>19.943755073275</v>
      </c>
      <c r="G250" s="15">
        <v>9.5211419653</v>
      </c>
      <c r="H250" s="16">
        <v>-3.7431797833</v>
      </c>
      <c r="I250" s="1">
        <v>0</v>
      </c>
      <c r="J250" s="1">
        <v>1</v>
      </c>
    </row>
    <row r="251" spans="1:10" x14ac:dyDescent="0.3">
      <c r="A251" s="1">
        <v>2025</v>
      </c>
      <c r="B251" s="1">
        <v>7</v>
      </c>
      <c r="C251" s="6"/>
      <c r="D251" s="10">
        <v>298.506119190128</v>
      </c>
      <c r="E251" s="10">
        <v>0</v>
      </c>
      <c r="F251" s="10">
        <v>19.963010421228201</v>
      </c>
      <c r="G251" s="15">
        <v>9.5211419653</v>
      </c>
      <c r="H251" s="16">
        <v>-3.7466295314</v>
      </c>
      <c r="I251" s="1">
        <v>0</v>
      </c>
      <c r="J251" s="1">
        <v>1</v>
      </c>
    </row>
    <row r="252" spans="1:10" x14ac:dyDescent="0.3">
      <c r="A252" s="1">
        <v>2025</v>
      </c>
      <c r="B252" s="1">
        <v>8</v>
      </c>
      <c r="C252" s="6"/>
      <c r="D252" s="10">
        <v>326.47320018030598</v>
      </c>
      <c r="E252" s="10">
        <v>0</v>
      </c>
      <c r="F252" s="10">
        <v>19.982353968739499</v>
      </c>
      <c r="G252" s="15">
        <v>9.5211419653</v>
      </c>
      <c r="H252" s="16">
        <v>-3.7559206028999998</v>
      </c>
      <c r="I252" s="1">
        <v>0</v>
      </c>
      <c r="J252" s="1">
        <v>1</v>
      </c>
    </row>
    <row r="253" spans="1:10" x14ac:dyDescent="0.3">
      <c r="A253" s="1">
        <v>2025</v>
      </c>
      <c r="B253" s="1">
        <v>9</v>
      </c>
      <c r="C253" s="6"/>
      <c r="D253" s="10">
        <v>303.97119146096298</v>
      </c>
      <c r="E253" s="10">
        <v>0</v>
      </c>
      <c r="F253" s="10">
        <v>20.0010260893119</v>
      </c>
      <c r="G253" s="15">
        <v>9.5211419653</v>
      </c>
      <c r="H253" s="16">
        <v>-3.7559206028999998</v>
      </c>
      <c r="I253" s="1">
        <v>0</v>
      </c>
      <c r="J253" s="1">
        <v>1</v>
      </c>
    </row>
    <row r="254" spans="1:10" x14ac:dyDescent="0.3">
      <c r="A254" s="1">
        <v>2025</v>
      </c>
      <c r="B254" s="1">
        <v>10</v>
      </c>
      <c r="C254" s="6"/>
      <c r="D254" s="10">
        <v>238.523773735763</v>
      </c>
      <c r="E254" s="10">
        <v>0</v>
      </c>
      <c r="F254" s="10">
        <v>20.018862988744001</v>
      </c>
      <c r="G254" s="15">
        <v>9.5240938845999992</v>
      </c>
      <c r="H254" s="16">
        <v>-3.7559206028999998</v>
      </c>
      <c r="I254" s="1">
        <v>0</v>
      </c>
      <c r="J254" s="1">
        <v>1</v>
      </c>
    </row>
    <row r="255" spans="1:10" x14ac:dyDescent="0.3">
      <c r="A255" s="1">
        <v>2025</v>
      </c>
      <c r="B255" s="1">
        <v>11</v>
      </c>
      <c r="C255" s="6"/>
      <c r="D255" s="10">
        <v>137.25192955352901</v>
      </c>
      <c r="E255" s="10">
        <v>0</v>
      </c>
      <c r="F255" s="10">
        <v>20.039400966346399</v>
      </c>
      <c r="G255" s="15">
        <v>9.5270751511</v>
      </c>
      <c r="H255" s="16">
        <v>-3.7559206028999998</v>
      </c>
      <c r="I255" s="1">
        <v>0</v>
      </c>
      <c r="J255" s="1">
        <v>1</v>
      </c>
    </row>
    <row r="256" spans="1:10" x14ac:dyDescent="0.3">
      <c r="A256" s="1">
        <v>2025</v>
      </c>
      <c r="B256" s="1">
        <v>12</v>
      </c>
      <c r="C256" s="6"/>
      <c r="D256" s="10">
        <v>59.058459028179101</v>
      </c>
      <c r="E256" s="10">
        <v>32.705244688642402</v>
      </c>
      <c r="F256" s="10">
        <v>20.061114252279701</v>
      </c>
      <c r="G256" s="15">
        <v>9.5270751511</v>
      </c>
      <c r="H256" s="16">
        <v>-3.8034991777</v>
      </c>
      <c r="I256" s="1">
        <v>0</v>
      </c>
      <c r="J256" s="1">
        <v>1</v>
      </c>
    </row>
    <row r="257" spans="1:10" x14ac:dyDescent="0.3">
      <c r="A257" s="1">
        <v>2026</v>
      </c>
      <c r="B257" s="1">
        <v>1</v>
      </c>
      <c r="C257" s="6"/>
      <c r="D257" s="10">
        <v>34.661127124401702</v>
      </c>
      <c r="E257" s="10">
        <v>84.711434828629194</v>
      </c>
      <c r="F257" s="10">
        <v>20.087842051623799</v>
      </c>
      <c r="G257" s="15">
        <v>9.5792141798999992</v>
      </c>
      <c r="H257" s="16">
        <v>-3.8034991777</v>
      </c>
      <c r="I257" s="1">
        <v>0</v>
      </c>
      <c r="J257" s="1">
        <v>1</v>
      </c>
    </row>
    <row r="258" spans="1:10" x14ac:dyDescent="0.3">
      <c r="A258" s="1">
        <v>2026</v>
      </c>
      <c r="B258" s="1">
        <v>2</v>
      </c>
      <c r="C258" s="6"/>
      <c r="D258" s="10">
        <v>30.798265729077801</v>
      </c>
      <c r="E258" s="10">
        <v>80.980530904111902</v>
      </c>
      <c r="F258" s="10">
        <v>20.118947819852899</v>
      </c>
      <c r="G258" s="15">
        <v>9.6485114104999994</v>
      </c>
      <c r="H258" s="16">
        <v>-3.8034991777</v>
      </c>
      <c r="I258" s="1">
        <v>0</v>
      </c>
      <c r="J258" s="1">
        <v>1</v>
      </c>
    </row>
    <row r="259" spans="1:10" x14ac:dyDescent="0.3">
      <c r="A259" s="1">
        <v>2026</v>
      </c>
      <c r="B259" s="1">
        <v>3</v>
      </c>
      <c r="C259" s="6"/>
      <c r="D259" s="10">
        <v>50.906388729186801</v>
      </c>
      <c r="E259" s="10">
        <v>43.5412912225082</v>
      </c>
      <c r="F259" s="10">
        <v>20.147956462537</v>
      </c>
      <c r="G259" s="15">
        <v>9.6527152470999997</v>
      </c>
      <c r="H259" s="16">
        <v>-3.8034991777</v>
      </c>
      <c r="I259" s="1">
        <v>0</v>
      </c>
      <c r="J259" s="1">
        <v>1</v>
      </c>
    </row>
    <row r="260" spans="1:10" x14ac:dyDescent="0.3">
      <c r="A260" s="1">
        <v>2026</v>
      </c>
      <c r="B260" s="1">
        <v>4</v>
      </c>
      <c r="C260" s="6"/>
      <c r="D260" s="10">
        <v>92.258737153164404</v>
      </c>
      <c r="E260" s="10">
        <v>14.566950458382999</v>
      </c>
      <c r="F260" s="10">
        <v>20.183675590016101</v>
      </c>
      <c r="G260" s="15">
        <v>9.6527152470999997</v>
      </c>
      <c r="H260" s="16">
        <v>-3.8407486928000001</v>
      </c>
      <c r="I260" s="1">
        <v>0</v>
      </c>
      <c r="J260" s="1">
        <v>1</v>
      </c>
    </row>
    <row r="261" spans="1:10" x14ac:dyDescent="0.3">
      <c r="A261" s="1">
        <v>2026</v>
      </c>
      <c r="B261" s="1">
        <v>5</v>
      </c>
      <c r="C261" s="6"/>
      <c r="D261" s="10">
        <v>161.65050003731301</v>
      </c>
      <c r="E261" s="10">
        <v>0</v>
      </c>
      <c r="F261" s="10">
        <v>20.218087796388499</v>
      </c>
      <c r="G261" s="15">
        <v>9.6527152470999997</v>
      </c>
      <c r="H261" s="16">
        <v>-3.8907180977000002</v>
      </c>
      <c r="I261" s="1">
        <v>0</v>
      </c>
      <c r="J261" s="1">
        <v>1</v>
      </c>
    </row>
    <row r="262" spans="1:10" x14ac:dyDescent="0.3">
      <c r="A262" s="1">
        <v>2026</v>
      </c>
      <c r="B262" s="1">
        <v>6</v>
      </c>
      <c r="C262" s="6"/>
      <c r="D262" s="10">
        <v>239.83482026903101</v>
      </c>
      <c r="E262" s="10">
        <v>0</v>
      </c>
      <c r="F262" s="10">
        <v>20.253265360201102</v>
      </c>
      <c r="G262" s="15">
        <v>9.6527152470999997</v>
      </c>
      <c r="H262" s="16">
        <v>-3.8907180977000002</v>
      </c>
      <c r="I262" s="1">
        <v>0</v>
      </c>
      <c r="J262" s="1">
        <v>1</v>
      </c>
    </row>
    <row r="263" spans="1:10" x14ac:dyDescent="0.3">
      <c r="A263" s="1">
        <v>2026</v>
      </c>
      <c r="B263" s="1">
        <v>7</v>
      </c>
      <c r="C263" s="6"/>
      <c r="D263" s="10">
        <v>298.506119190128</v>
      </c>
      <c r="E263" s="10">
        <v>0</v>
      </c>
      <c r="F263" s="10">
        <v>20.284744131837002</v>
      </c>
      <c r="G263" s="15">
        <v>9.6527152470999997</v>
      </c>
      <c r="H263" s="16">
        <v>-3.8942739730999998</v>
      </c>
      <c r="I263" s="1">
        <v>0</v>
      </c>
      <c r="J263" s="1">
        <v>1</v>
      </c>
    </row>
    <row r="264" spans="1:10" x14ac:dyDescent="0.3">
      <c r="A264" s="1">
        <v>2026</v>
      </c>
      <c r="B264" s="1">
        <v>8</v>
      </c>
      <c r="C264" s="6"/>
      <c r="D264" s="10">
        <v>326.47320018030598</v>
      </c>
      <c r="E264" s="10">
        <v>0</v>
      </c>
      <c r="F264" s="10">
        <v>20.3156194270701</v>
      </c>
      <c r="G264" s="15">
        <v>9.6527152470999997</v>
      </c>
      <c r="H264" s="16">
        <v>-3.9038508732000001</v>
      </c>
      <c r="I264" s="1">
        <v>0</v>
      </c>
      <c r="J264" s="1">
        <v>1</v>
      </c>
    </row>
    <row r="265" spans="1:10" x14ac:dyDescent="0.3">
      <c r="A265" s="1">
        <v>2026</v>
      </c>
      <c r="B265" s="1">
        <v>9</v>
      </c>
      <c r="C265" s="6"/>
      <c r="D265" s="10">
        <v>303.97119146096298</v>
      </c>
      <c r="E265" s="10">
        <v>0</v>
      </c>
      <c r="F265" s="10">
        <v>20.346855544455401</v>
      </c>
      <c r="G265" s="15">
        <v>9.6527152470999997</v>
      </c>
      <c r="H265" s="16">
        <v>-3.9038508732000001</v>
      </c>
      <c r="I265" s="1">
        <v>0</v>
      </c>
      <c r="J265" s="1">
        <v>1</v>
      </c>
    </row>
    <row r="266" spans="1:10" x14ac:dyDescent="0.3">
      <c r="A266" s="1">
        <v>2026</v>
      </c>
      <c r="B266" s="1">
        <v>10</v>
      </c>
      <c r="C266" s="6"/>
      <c r="D266" s="10">
        <v>238.523773735763</v>
      </c>
      <c r="E266" s="10">
        <v>0</v>
      </c>
      <c r="F266" s="10">
        <v>20.3800454197657</v>
      </c>
      <c r="G266" s="15">
        <v>9.6557904702999995</v>
      </c>
      <c r="H266" s="16">
        <v>-3.9038508732000001</v>
      </c>
      <c r="I266" s="1">
        <v>0</v>
      </c>
      <c r="J266" s="1">
        <v>1</v>
      </c>
    </row>
    <row r="267" spans="1:10" x14ac:dyDescent="0.3">
      <c r="A267" s="1">
        <v>2026</v>
      </c>
      <c r="B267" s="1">
        <v>11</v>
      </c>
      <c r="C267" s="6"/>
      <c r="D267" s="10">
        <v>137.25192955352901</v>
      </c>
      <c r="E267" s="10">
        <v>0</v>
      </c>
      <c r="F267" s="10">
        <v>20.420488840334698</v>
      </c>
      <c r="G267" s="15">
        <v>9.6588105301000002</v>
      </c>
      <c r="H267" s="16">
        <v>-3.9038508732000001</v>
      </c>
      <c r="I267" s="1">
        <v>0</v>
      </c>
      <c r="J267" s="1">
        <v>1</v>
      </c>
    </row>
    <row r="268" spans="1:10" x14ac:dyDescent="0.3">
      <c r="A268" s="1">
        <v>2026</v>
      </c>
      <c r="B268" s="1">
        <v>12</v>
      </c>
      <c r="C268" s="6"/>
      <c r="D268" s="10">
        <v>59.058459028179101</v>
      </c>
      <c r="E268" s="10">
        <v>32.705244688642402</v>
      </c>
      <c r="F268" s="10">
        <v>20.460424897183302</v>
      </c>
      <c r="G268" s="15">
        <v>9.6588105301000002</v>
      </c>
      <c r="H268" s="16">
        <v>-3.9528931455</v>
      </c>
      <c r="I268" s="1">
        <v>0</v>
      </c>
      <c r="J268" s="1">
        <v>1</v>
      </c>
    </row>
    <row r="269" spans="1:10" x14ac:dyDescent="0.3">
      <c r="A269" s="1">
        <v>2027</v>
      </c>
      <c r="B269" s="1">
        <v>1</v>
      </c>
      <c r="C269" s="6"/>
      <c r="D269" s="10">
        <v>34.661127124401702</v>
      </c>
      <c r="E269" s="10">
        <v>84.711434828629194</v>
      </c>
      <c r="F269" s="10">
        <v>20.498246203528399</v>
      </c>
      <c r="G269" s="15">
        <v>9.7582905426999993</v>
      </c>
      <c r="H269" s="16">
        <v>-3.9528931455</v>
      </c>
      <c r="I269" s="1">
        <v>0</v>
      </c>
      <c r="J269" s="1">
        <v>1</v>
      </c>
    </row>
    <row r="270" spans="1:10" x14ac:dyDescent="0.3">
      <c r="A270" s="1">
        <v>2027</v>
      </c>
      <c r="B270" s="1">
        <v>2</v>
      </c>
      <c r="C270" s="6"/>
      <c r="D270" s="10">
        <v>30.798265729077801</v>
      </c>
      <c r="E270" s="10">
        <v>80.980530904111902</v>
      </c>
      <c r="F270" s="10">
        <v>20.528034144484199</v>
      </c>
      <c r="G270" s="15">
        <v>9.8751695732999991</v>
      </c>
      <c r="H270" s="16">
        <v>-3.9528931455</v>
      </c>
      <c r="I270" s="1">
        <v>0</v>
      </c>
      <c r="J270" s="1">
        <v>1</v>
      </c>
    </row>
    <row r="271" spans="1:10" x14ac:dyDescent="0.3">
      <c r="A271" s="1">
        <v>2027</v>
      </c>
      <c r="B271" s="1">
        <v>3</v>
      </c>
      <c r="C271" s="6"/>
      <c r="D271" s="10">
        <v>50.906388729186801</v>
      </c>
      <c r="E271" s="10">
        <v>43.5412912225082</v>
      </c>
      <c r="F271" s="10">
        <v>20.548662301877499</v>
      </c>
      <c r="G271" s="15">
        <v>9.8794335303</v>
      </c>
      <c r="H271" s="16">
        <v>-3.9528931455</v>
      </c>
      <c r="I271" s="1">
        <v>0</v>
      </c>
      <c r="J271" s="1">
        <v>1</v>
      </c>
    </row>
    <row r="272" spans="1:10" x14ac:dyDescent="0.3">
      <c r="A272" s="1">
        <v>2027</v>
      </c>
      <c r="B272" s="1">
        <v>4</v>
      </c>
      <c r="C272" s="6"/>
      <c r="D272" s="10">
        <v>92.258737153164404</v>
      </c>
      <c r="E272" s="10">
        <v>14.566950458382999</v>
      </c>
      <c r="F272" s="10">
        <v>20.573043586928801</v>
      </c>
      <c r="G272" s="15">
        <v>9.8794335303</v>
      </c>
      <c r="H272" s="16">
        <v>-3.9920456037999998</v>
      </c>
      <c r="I272" s="1">
        <v>0</v>
      </c>
      <c r="J272" s="1">
        <v>1</v>
      </c>
    </row>
    <row r="273" spans="1:10" x14ac:dyDescent="0.3">
      <c r="A273" s="1">
        <v>2027</v>
      </c>
      <c r="B273" s="1">
        <v>5</v>
      </c>
      <c r="C273" s="6"/>
      <c r="D273" s="10">
        <v>161.65050003731301</v>
      </c>
      <c r="E273" s="10">
        <v>0</v>
      </c>
      <c r="F273" s="10">
        <v>20.598796248844501</v>
      </c>
      <c r="G273" s="15">
        <v>9.8794335303</v>
      </c>
      <c r="H273" s="16">
        <v>-4.0445677653000001</v>
      </c>
      <c r="I273" s="1">
        <v>0</v>
      </c>
      <c r="J273" s="1">
        <v>1</v>
      </c>
    </row>
    <row r="274" spans="1:10" x14ac:dyDescent="0.3">
      <c r="A274" s="1">
        <v>2027</v>
      </c>
      <c r="B274" s="1">
        <v>6</v>
      </c>
      <c r="C274" s="6"/>
      <c r="D274" s="10">
        <v>239.83482026903101</v>
      </c>
      <c r="E274" s="10">
        <v>0</v>
      </c>
      <c r="F274" s="10">
        <v>20.625881712378799</v>
      </c>
      <c r="G274" s="15">
        <v>9.8794335303</v>
      </c>
      <c r="H274" s="16">
        <v>-4.0445677653000001</v>
      </c>
      <c r="I274" s="1">
        <v>0</v>
      </c>
      <c r="J274" s="1">
        <v>1</v>
      </c>
    </row>
    <row r="275" spans="1:10" x14ac:dyDescent="0.3">
      <c r="A275" s="1">
        <v>2027</v>
      </c>
      <c r="B275" s="1">
        <v>7</v>
      </c>
      <c r="C275" s="6"/>
      <c r="D275" s="10">
        <v>298.506119190128</v>
      </c>
      <c r="E275" s="10">
        <v>0</v>
      </c>
      <c r="F275" s="10">
        <v>20.647287593697499</v>
      </c>
      <c r="G275" s="15">
        <v>9.8794335303</v>
      </c>
      <c r="H275" s="16">
        <v>-4.0483052974999998</v>
      </c>
      <c r="I275" s="1">
        <v>0</v>
      </c>
      <c r="J275" s="1">
        <v>1</v>
      </c>
    </row>
    <row r="276" spans="1:10" x14ac:dyDescent="0.3">
      <c r="A276" s="1">
        <v>2027</v>
      </c>
      <c r="B276" s="1">
        <v>8</v>
      </c>
      <c r="C276" s="6"/>
      <c r="D276" s="10">
        <v>326.47320018030598</v>
      </c>
      <c r="E276" s="10">
        <v>0</v>
      </c>
      <c r="F276" s="10">
        <v>20.663324439046299</v>
      </c>
      <c r="G276" s="15">
        <v>9.8794335303</v>
      </c>
      <c r="H276" s="16">
        <v>-4.0583714467999998</v>
      </c>
      <c r="I276" s="1">
        <v>0</v>
      </c>
      <c r="J276" s="1">
        <v>1</v>
      </c>
    </row>
    <row r="277" spans="1:10" x14ac:dyDescent="0.3">
      <c r="A277" s="1">
        <v>2027</v>
      </c>
      <c r="B277" s="1">
        <v>9</v>
      </c>
      <c r="C277" s="6"/>
      <c r="D277" s="10">
        <v>303.97119146096298</v>
      </c>
      <c r="E277" s="10">
        <v>0</v>
      </c>
      <c r="F277" s="10">
        <v>20.677522625990701</v>
      </c>
      <c r="G277" s="15">
        <v>9.8794335303</v>
      </c>
      <c r="H277" s="16">
        <v>-4.0583714467999998</v>
      </c>
      <c r="I277" s="1">
        <v>0</v>
      </c>
      <c r="J277" s="1">
        <v>1</v>
      </c>
    </row>
    <row r="278" spans="1:10" x14ac:dyDescent="0.3">
      <c r="A278" s="1">
        <v>2027</v>
      </c>
      <c r="B278" s="1">
        <v>10</v>
      </c>
      <c r="C278" s="6"/>
      <c r="D278" s="10">
        <v>238.523773735763</v>
      </c>
      <c r="E278" s="10">
        <v>0</v>
      </c>
      <c r="F278" s="10">
        <v>20.695333665899799</v>
      </c>
      <c r="G278" s="15">
        <v>9.8825580025999997</v>
      </c>
      <c r="H278" s="16">
        <v>-4.0583714467999998</v>
      </c>
      <c r="I278" s="1">
        <v>0</v>
      </c>
      <c r="J278" s="1">
        <v>1</v>
      </c>
    </row>
    <row r="279" spans="1:10" x14ac:dyDescent="0.3">
      <c r="A279" s="1">
        <v>2027</v>
      </c>
      <c r="B279" s="1">
        <v>11</v>
      </c>
      <c r="C279" s="6"/>
      <c r="D279" s="10">
        <v>137.25192955352901</v>
      </c>
      <c r="E279" s="10">
        <v>0</v>
      </c>
      <c r="F279" s="10">
        <v>20.723715005070201</v>
      </c>
      <c r="G279" s="15">
        <v>9.8856629052000002</v>
      </c>
      <c r="H279" s="16">
        <v>-4.0583714467999998</v>
      </c>
      <c r="I279" s="1">
        <v>0</v>
      </c>
      <c r="J279" s="1">
        <v>1</v>
      </c>
    </row>
    <row r="280" spans="1:10" x14ac:dyDescent="0.3">
      <c r="A280" s="1">
        <v>2027</v>
      </c>
      <c r="B280" s="1">
        <v>12</v>
      </c>
      <c r="C280" s="6"/>
      <c r="D280" s="10">
        <v>59.058459028179101</v>
      </c>
      <c r="E280" s="10">
        <v>32.705244688642402</v>
      </c>
      <c r="F280" s="10">
        <v>20.756032536214899</v>
      </c>
      <c r="G280" s="15">
        <v>9.8856629052000002</v>
      </c>
      <c r="H280" s="16">
        <v>-4.1099191117</v>
      </c>
      <c r="I280" s="1">
        <v>0</v>
      </c>
      <c r="J280" s="1">
        <v>1</v>
      </c>
    </row>
    <row r="281" spans="1:10" x14ac:dyDescent="0.3">
      <c r="A281" s="1">
        <v>2028</v>
      </c>
      <c r="B281" s="1">
        <v>1</v>
      </c>
      <c r="C281" s="6"/>
      <c r="D281" s="10">
        <v>34.661127124401702</v>
      </c>
      <c r="E281" s="10">
        <v>84.711434828629194</v>
      </c>
      <c r="F281" s="10">
        <v>20.789935606845699</v>
      </c>
      <c r="G281" s="15">
        <v>9.9372524072000008</v>
      </c>
      <c r="H281" s="16">
        <v>-4.1099191117</v>
      </c>
      <c r="I281" s="1">
        <v>0</v>
      </c>
      <c r="J281" s="1">
        <v>1</v>
      </c>
    </row>
    <row r="282" spans="1:10" x14ac:dyDescent="0.3">
      <c r="A282" s="1">
        <v>2028</v>
      </c>
      <c r="B282" s="1">
        <v>2</v>
      </c>
      <c r="C282" s="6"/>
      <c r="D282" s="10">
        <v>30.798265729077801</v>
      </c>
      <c r="E282" s="10">
        <v>80.980530904111902</v>
      </c>
      <c r="F282" s="10">
        <v>20.819301325466899</v>
      </c>
      <c r="G282" s="15">
        <v>10.006558286000001</v>
      </c>
      <c r="H282" s="16">
        <v>-4.1099191117</v>
      </c>
      <c r="I282" s="1">
        <v>0</v>
      </c>
      <c r="J282" s="1">
        <v>1</v>
      </c>
    </row>
    <row r="283" spans="1:10" x14ac:dyDescent="0.3">
      <c r="A283" s="1">
        <v>2028</v>
      </c>
      <c r="B283" s="1">
        <v>3</v>
      </c>
      <c r="C283" s="6"/>
      <c r="D283" s="10">
        <v>50.906388729186801</v>
      </c>
      <c r="E283" s="10">
        <v>43.5412912225082</v>
      </c>
      <c r="F283" s="10">
        <v>20.8425536153458</v>
      </c>
      <c r="G283" s="15">
        <v>10.010585131999999</v>
      </c>
      <c r="H283" s="16">
        <v>-4.1099191117</v>
      </c>
      <c r="I283" s="1">
        <v>0</v>
      </c>
      <c r="J283" s="1">
        <v>1</v>
      </c>
    </row>
    <row r="284" spans="1:10" x14ac:dyDescent="0.3">
      <c r="A284" s="1">
        <v>2028</v>
      </c>
      <c r="B284" s="1">
        <v>4</v>
      </c>
      <c r="C284" s="6"/>
      <c r="D284" s="10">
        <v>92.258737153164404</v>
      </c>
      <c r="E284" s="10">
        <v>14.566950458382999</v>
      </c>
      <c r="F284" s="10">
        <v>20.868075464463701</v>
      </c>
      <c r="G284" s="15">
        <v>10.010585131999999</v>
      </c>
      <c r="H284" s="16">
        <v>-4.1502370761999998</v>
      </c>
      <c r="I284" s="1">
        <v>0</v>
      </c>
      <c r="J284" s="1">
        <v>1</v>
      </c>
    </row>
    <row r="285" spans="1:10" x14ac:dyDescent="0.3">
      <c r="A285" s="1">
        <v>2028</v>
      </c>
      <c r="B285" s="1">
        <v>5</v>
      </c>
      <c r="C285" s="6"/>
      <c r="D285" s="10">
        <v>161.65050003731301</v>
      </c>
      <c r="E285" s="10">
        <v>0</v>
      </c>
      <c r="F285" s="10">
        <v>20.893454900073799</v>
      </c>
      <c r="G285" s="15">
        <v>10.010585131999999</v>
      </c>
      <c r="H285" s="16">
        <v>-4.2043227385000002</v>
      </c>
      <c r="I285" s="1">
        <v>0</v>
      </c>
      <c r="J285" s="1">
        <v>1</v>
      </c>
    </row>
    <row r="286" spans="1:10" x14ac:dyDescent="0.3">
      <c r="A286" s="1">
        <v>2028</v>
      </c>
      <c r="B286" s="1">
        <v>6</v>
      </c>
      <c r="C286" s="6"/>
      <c r="D286" s="10">
        <v>239.83482026903101</v>
      </c>
      <c r="E286" s="10">
        <v>0</v>
      </c>
      <c r="F286" s="10">
        <v>20.9196568519151</v>
      </c>
      <c r="G286" s="15">
        <v>10.010585131999999</v>
      </c>
      <c r="H286" s="16">
        <v>-4.2043227385000002</v>
      </c>
      <c r="I286" s="1">
        <v>0</v>
      </c>
      <c r="J286" s="1">
        <v>1</v>
      </c>
    </row>
    <row r="287" spans="1:10" x14ac:dyDescent="0.3">
      <c r="A287" s="1">
        <v>2028</v>
      </c>
      <c r="B287" s="1">
        <v>7</v>
      </c>
      <c r="C287" s="6"/>
      <c r="D287" s="10">
        <v>298.506119190128</v>
      </c>
      <c r="E287" s="10">
        <v>0</v>
      </c>
      <c r="F287" s="10">
        <v>20.941252890618902</v>
      </c>
      <c r="G287" s="15">
        <v>10.010585131999999</v>
      </c>
      <c r="H287" s="16">
        <v>-4.2081715310999996</v>
      </c>
      <c r="I287" s="1">
        <v>0</v>
      </c>
      <c r="J287" s="1">
        <v>1</v>
      </c>
    </row>
    <row r="288" spans="1:10" x14ac:dyDescent="0.3">
      <c r="A288" s="1">
        <v>2028</v>
      </c>
      <c r="B288" s="1">
        <v>8</v>
      </c>
      <c r="C288" s="6"/>
      <c r="D288" s="10">
        <v>326.47320018030598</v>
      </c>
      <c r="E288" s="10">
        <v>0</v>
      </c>
      <c r="F288" s="10">
        <v>20.959716808693798</v>
      </c>
      <c r="G288" s="15">
        <v>10.010585131999999</v>
      </c>
      <c r="H288" s="16">
        <v>-4.2185373336999996</v>
      </c>
      <c r="I288" s="1">
        <v>0</v>
      </c>
      <c r="J288" s="1">
        <v>1</v>
      </c>
    </row>
    <row r="289" spans="1:10" x14ac:dyDescent="0.3">
      <c r="A289" s="1">
        <v>2028</v>
      </c>
      <c r="B289" s="1">
        <v>9</v>
      </c>
      <c r="C289" s="6"/>
      <c r="D289" s="10">
        <v>303.97119146096298</v>
      </c>
      <c r="E289" s="10">
        <v>0</v>
      </c>
      <c r="F289" s="10">
        <v>20.9781160459586</v>
      </c>
      <c r="G289" s="15">
        <v>10.010585131999999</v>
      </c>
      <c r="H289" s="16">
        <v>-4.2185373336999996</v>
      </c>
      <c r="I289" s="1">
        <v>0</v>
      </c>
      <c r="J289" s="1">
        <v>1</v>
      </c>
    </row>
    <row r="290" spans="1:10" x14ac:dyDescent="0.3">
      <c r="A290" s="1">
        <v>2028</v>
      </c>
      <c r="B290" s="1">
        <v>10</v>
      </c>
      <c r="C290" s="6"/>
      <c r="D290" s="10">
        <v>238.523773735763</v>
      </c>
      <c r="E290" s="10">
        <v>0</v>
      </c>
      <c r="F290" s="10">
        <v>21.000830215869801</v>
      </c>
      <c r="G290" s="15">
        <v>10.013759392000001</v>
      </c>
      <c r="H290" s="16">
        <v>-4.2185373336999996</v>
      </c>
      <c r="I290" s="1">
        <v>0</v>
      </c>
      <c r="J290" s="1">
        <v>1</v>
      </c>
    </row>
    <row r="291" spans="1:10" x14ac:dyDescent="0.3">
      <c r="A291" s="1">
        <v>2028</v>
      </c>
      <c r="B291" s="1">
        <v>11</v>
      </c>
      <c r="C291" s="6"/>
      <c r="D291" s="10">
        <v>137.25192955352901</v>
      </c>
      <c r="E291" s="10">
        <v>0</v>
      </c>
      <c r="F291" s="10">
        <v>21.034424829107898</v>
      </c>
      <c r="G291" s="15">
        <v>10.016973247999999</v>
      </c>
      <c r="H291" s="16">
        <v>-4.2185373336999996</v>
      </c>
      <c r="I291" s="1">
        <v>0</v>
      </c>
      <c r="J291" s="1">
        <v>1</v>
      </c>
    </row>
    <row r="292" spans="1:10" x14ac:dyDescent="0.3">
      <c r="A292" s="1">
        <v>2028</v>
      </c>
      <c r="B292" s="1">
        <v>12</v>
      </c>
      <c r="C292" s="6"/>
      <c r="D292" s="10">
        <v>59.058459028179101</v>
      </c>
      <c r="E292" s="10">
        <v>32.705244688642402</v>
      </c>
      <c r="F292" s="10">
        <v>21.071906261705699</v>
      </c>
      <c r="G292" s="15">
        <v>10.016973247999999</v>
      </c>
      <c r="H292" s="16">
        <v>-4.2716194902</v>
      </c>
      <c r="I292" s="1">
        <v>0</v>
      </c>
      <c r="J292" s="1">
        <v>1</v>
      </c>
    </row>
    <row r="293" spans="1:10" x14ac:dyDescent="0.3">
      <c r="A293" s="1">
        <v>2029</v>
      </c>
      <c r="B293" s="1">
        <v>1</v>
      </c>
      <c r="C293" s="6"/>
      <c r="D293" s="10">
        <v>34.661127124401702</v>
      </c>
      <c r="E293" s="10">
        <v>84.711434828629194</v>
      </c>
      <c r="F293" s="10">
        <v>21.111383712773399</v>
      </c>
      <c r="G293" s="15">
        <v>10.016973247999999</v>
      </c>
      <c r="H293" s="16">
        <v>-4.2921922407000004</v>
      </c>
      <c r="I293" s="1">
        <v>0</v>
      </c>
      <c r="J293" s="1">
        <v>1</v>
      </c>
    </row>
    <row r="294" spans="1:10" x14ac:dyDescent="0.3">
      <c r="A294" s="1">
        <v>2029</v>
      </c>
      <c r="B294" s="1">
        <v>2</v>
      </c>
      <c r="C294" s="6"/>
      <c r="D294" s="10">
        <v>30.798265729077801</v>
      </c>
      <c r="E294" s="10">
        <v>80.980530904111902</v>
      </c>
      <c r="F294" s="10">
        <v>21.1464278239648</v>
      </c>
      <c r="G294" s="15">
        <v>10.016973247999999</v>
      </c>
      <c r="H294" s="16">
        <v>-4.2921922407000004</v>
      </c>
      <c r="I294" s="1">
        <v>0</v>
      </c>
      <c r="J294" s="1">
        <v>1</v>
      </c>
    </row>
    <row r="295" spans="1:10" x14ac:dyDescent="0.3">
      <c r="A295" s="1">
        <v>2029</v>
      </c>
      <c r="B295" s="1">
        <v>3</v>
      </c>
      <c r="C295" s="6"/>
      <c r="D295" s="10">
        <v>50.906388729186801</v>
      </c>
      <c r="E295" s="10">
        <v>43.5412912225082</v>
      </c>
      <c r="F295" s="10">
        <v>21.1724824094387</v>
      </c>
      <c r="G295" s="15">
        <v>10.021100394999999</v>
      </c>
      <c r="H295" s="16">
        <v>-4.2921922407000004</v>
      </c>
      <c r="I295" s="1">
        <v>0</v>
      </c>
      <c r="J295" s="1">
        <v>1</v>
      </c>
    </row>
    <row r="296" spans="1:10" x14ac:dyDescent="0.3">
      <c r="A296" s="1">
        <v>2029</v>
      </c>
      <c r="B296" s="1">
        <v>4</v>
      </c>
      <c r="C296" s="6"/>
      <c r="D296" s="10">
        <v>92.258737153164404</v>
      </c>
      <c r="E296" s="10">
        <v>14.566950458382999</v>
      </c>
      <c r="F296" s="10">
        <v>21.200285557236199</v>
      </c>
      <c r="G296" s="15">
        <v>10.021100394999999</v>
      </c>
      <c r="H296" s="16">
        <v>-4.3324899064000002</v>
      </c>
      <c r="I296" s="1">
        <v>0</v>
      </c>
      <c r="J296" s="1">
        <v>1</v>
      </c>
    </row>
    <row r="297" spans="1:10" x14ac:dyDescent="0.3">
      <c r="A297" s="1">
        <v>2029</v>
      </c>
      <c r="B297" s="1">
        <v>5</v>
      </c>
      <c r="C297" s="6"/>
      <c r="D297" s="10">
        <v>161.65050003731301</v>
      </c>
      <c r="E297" s="10">
        <v>0</v>
      </c>
      <c r="F297" s="10">
        <v>21.224624159457498</v>
      </c>
      <c r="G297" s="15">
        <v>10.021100394999999</v>
      </c>
      <c r="H297" s="16">
        <v>-4.3865483382999999</v>
      </c>
      <c r="I297" s="1">
        <v>0</v>
      </c>
      <c r="J297" s="1">
        <v>1</v>
      </c>
    </row>
    <row r="298" spans="1:10" x14ac:dyDescent="0.3">
      <c r="A298" s="1">
        <v>2029</v>
      </c>
      <c r="B298" s="1">
        <v>6</v>
      </c>
      <c r="C298" s="6"/>
      <c r="D298" s="10">
        <v>239.83482026903101</v>
      </c>
      <c r="E298" s="10">
        <v>0</v>
      </c>
      <c r="F298" s="10">
        <v>21.248351827226401</v>
      </c>
      <c r="G298" s="15">
        <v>10.021100394999999</v>
      </c>
      <c r="H298" s="16">
        <v>-4.3865483382999999</v>
      </c>
      <c r="I298" s="1">
        <v>0</v>
      </c>
      <c r="J298" s="1">
        <v>1</v>
      </c>
    </row>
    <row r="299" spans="1:10" x14ac:dyDescent="0.3">
      <c r="A299" s="1">
        <v>2029</v>
      </c>
      <c r="B299" s="1">
        <v>7</v>
      </c>
      <c r="C299" s="6"/>
      <c r="D299" s="10">
        <v>298.506119190128</v>
      </c>
      <c r="E299" s="10">
        <v>0</v>
      </c>
      <c r="F299" s="10">
        <v>21.268667271505599</v>
      </c>
      <c r="G299" s="15">
        <v>10.021100394999999</v>
      </c>
      <c r="H299" s="16">
        <v>-4.3903951930999998</v>
      </c>
      <c r="I299" s="1">
        <v>0</v>
      </c>
      <c r="J299" s="1">
        <v>1</v>
      </c>
    </row>
    <row r="300" spans="1:10" x14ac:dyDescent="0.3">
      <c r="A300" s="1">
        <v>2029</v>
      </c>
      <c r="B300" s="1">
        <v>8</v>
      </c>
      <c r="C300" s="6"/>
      <c r="D300" s="10">
        <v>326.47320018030598</v>
      </c>
      <c r="E300" s="10">
        <v>0</v>
      </c>
      <c r="F300" s="10">
        <v>21.288445910205699</v>
      </c>
      <c r="G300" s="15">
        <v>10.021100394999999</v>
      </c>
      <c r="H300" s="16">
        <v>-4.4007557767999996</v>
      </c>
      <c r="I300" s="1">
        <v>0</v>
      </c>
      <c r="J300" s="1">
        <v>1</v>
      </c>
    </row>
    <row r="301" spans="1:10" x14ac:dyDescent="0.3">
      <c r="A301" s="1">
        <v>2029</v>
      </c>
      <c r="B301" s="1">
        <v>9</v>
      </c>
      <c r="C301" s="6"/>
      <c r="D301" s="10">
        <v>303.97119146096298</v>
      </c>
      <c r="E301" s="10">
        <v>0</v>
      </c>
      <c r="F301" s="10">
        <v>21.308059430926299</v>
      </c>
      <c r="G301" s="15">
        <v>10.021100394999999</v>
      </c>
      <c r="H301" s="16">
        <v>-4.4007557767999996</v>
      </c>
      <c r="I301" s="1">
        <v>0</v>
      </c>
      <c r="J301" s="1">
        <v>1</v>
      </c>
    </row>
    <row r="302" spans="1:10" x14ac:dyDescent="0.3">
      <c r="A302" s="1">
        <v>2029</v>
      </c>
      <c r="B302" s="1">
        <v>10</v>
      </c>
      <c r="C302" s="6"/>
      <c r="D302" s="10">
        <v>238.523773735763</v>
      </c>
      <c r="E302" s="10">
        <v>0</v>
      </c>
      <c r="F302" s="10">
        <v>21.3282217251157</v>
      </c>
      <c r="G302" s="15">
        <v>10.024438967</v>
      </c>
      <c r="H302" s="16">
        <v>-4.4007557767999996</v>
      </c>
      <c r="I302" s="1">
        <v>0</v>
      </c>
      <c r="J302" s="1">
        <v>1</v>
      </c>
    </row>
    <row r="303" spans="1:10" x14ac:dyDescent="0.3">
      <c r="A303" s="1">
        <v>2029</v>
      </c>
      <c r="B303" s="1">
        <v>11</v>
      </c>
      <c r="C303" s="6"/>
      <c r="D303" s="10">
        <v>137.25192955352901</v>
      </c>
      <c r="E303" s="10">
        <v>0</v>
      </c>
      <c r="F303" s="10">
        <v>21.353291260173499</v>
      </c>
      <c r="G303" s="15">
        <v>10.027709441000001</v>
      </c>
      <c r="H303" s="16">
        <v>-4.4007557767999996</v>
      </c>
      <c r="I303" s="1">
        <v>0</v>
      </c>
      <c r="J303" s="1">
        <v>1</v>
      </c>
    </row>
    <row r="304" spans="1:10" x14ac:dyDescent="0.3">
      <c r="A304" s="1">
        <v>2029</v>
      </c>
      <c r="B304" s="1">
        <v>12</v>
      </c>
      <c r="C304" s="6"/>
      <c r="D304" s="10">
        <v>59.058459028179101</v>
      </c>
      <c r="E304" s="10">
        <v>32.705244688642402</v>
      </c>
      <c r="F304" s="10">
        <v>21.381313977555202</v>
      </c>
      <c r="G304" s="15">
        <v>10.027709441000001</v>
      </c>
      <c r="H304" s="16">
        <v>-4.4538112082000003</v>
      </c>
      <c r="I304" s="1">
        <v>0</v>
      </c>
      <c r="J304" s="1">
        <v>1</v>
      </c>
    </row>
    <row r="305" spans="1:10" x14ac:dyDescent="0.3">
      <c r="A305" s="1">
        <v>2030</v>
      </c>
      <c r="B305" s="1">
        <v>1</v>
      </c>
      <c r="C305" s="6"/>
      <c r="D305" s="10">
        <v>34.661127124401702</v>
      </c>
      <c r="E305" s="10">
        <v>84.711434828629194</v>
      </c>
      <c r="F305" s="10">
        <v>21.416097347825101</v>
      </c>
      <c r="G305" s="15">
        <v>10.027709441000001</v>
      </c>
      <c r="H305" s="16">
        <v>-4.4538112082000003</v>
      </c>
      <c r="I305" s="1">
        <v>0</v>
      </c>
      <c r="J305" s="1">
        <v>1</v>
      </c>
    </row>
    <row r="306" spans="1:10" x14ac:dyDescent="0.3">
      <c r="A306" s="1">
        <v>2030</v>
      </c>
      <c r="B306" s="1">
        <v>2</v>
      </c>
      <c r="C306" s="6"/>
      <c r="D306" s="10">
        <v>30.798265729077801</v>
      </c>
      <c r="E306" s="10">
        <v>80.980530904111902</v>
      </c>
      <c r="F306" s="10">
        <v>21.456025412166799</v>
      </c>
      <c r="G306" s="15">
        <v>10.043046822999999</v>
      </c>
      <c r="H306" s="16">
        <v>-4.4538112082000003</v>
      </c>
      <c r="I306" s="1">
        <v>0</v>
      </c>
      <c r="J306" s="1">
        <v>1</v>
      </c>
    </row>
    <row r="307" spans="1:10" x14ac:dyDescent="0.3">
      <c r="A307" s="1">
        <v>2030</v>
      </c>
      <c r="B307" s="1">
        <v>3</v>
      </c>
      <c r="C307" s="6"/>
      <c r="D307" s="10">
        <v>50.906388729186801</v>
      </c>
      <c r="E307" s="10">
        <v>43.5412912225082</v>
      </c>
      <c r="F307" s="10">
        <v>21.4917313755004</v>
      </c>
      <c r="G307" s="15">
        <v>10.047113348</v>
      </c>
      <c r="H307" s="16">
        <v>-4.4538112082000003</v>
      </c>
      <c r="I307" s="1">
        <v>0</v>
      </c>
      <c r="J307" s="1">
        <v>1</v>
      </c>
    </row>
    <row r="308" spans="1:10" x14ac:dyDescent="0.3">
      <c r="A308" s="1">
        <v>2030</v>
      </c>
      <c r="B308" s="1">
        <v>4</v>
      </c>
      <c r="C308" s="6"/>
      <c r="D308" s="10">
        <v>92.258737153164404</v>
      </c>
      <c r="E308" s="10">
        <v>14.566950458382999</v>
      </c>
      <c r="F308" s="10">
        <v>21.530738833121699</v>
      </c>
      <c r="G308" s="15">
        <v>10.047113348</v>
      </c>
      <c r="H308" s="16">
        <v>-4.4943988153000003</v>
      </c>
      <c r="I308" s="1">
        <v>0</v>
      </c>
      <c r="J308" s="1">
        <v>1</v>
      </c>
    </row>
    <row r="309" spans="1:10" x14ac:dyDescent="0.3">
      <c r="A309" s="1">
        <v>2030</v>
      </c>
      <c r="B309" s="1">
        <v>5</v>
      </c>
      <c r="C309" s="6"/>
      <c r="D309" s="10">
        <v>161.65050003731301</v>
      </c>
      <c r="E309" s="10">
        <v>0</v>
      </c>
      <c r="F309" s="10">
        <v>21.562417781721098</v>
      </c>
      <c r="G309" s="15">
        <v>10.047113348</v>
      </c>
      <c r="H309" s="16">
        <v>-4.5488461972999996</v>
      </c>
      <c r="I309" s="1">
        <v>0</v>
      </c>
      <c r="J309" s="1">
        <v>1</v>
      </c>
    </row>
    <row r="310" spans="1:10" x14ac:dyDescent="0.3">
      <c r="A310" s="1">
        <v>2030</v>
      </c>
      <c r="B310" s="1">
        <v>6</v>
      </c>
      <c r="C310" s="6"/>
      <c r="D310" s="10">
        <v>239.83482026903101</v>
      </c>
      <c r="E310" s="10">
        <v>0</v>
      </c>
      <c r="F310" s="10">
        <v>21.588245130521699</v>
      </c>
      <c r="G310" s="15">
        <v>10.047113348</v>
      </c>
      <c r="H310" s="16">
        <v>-4.5488461972999996</v>
      </c>
      <c r="I310" s="1">
        <v>0</v>
      </c>
      <c r="J310" s="1">
        <v>1</v>
      </c>
    </row>
    <row r="311" spans="1:10" x14ac:dyDescent="0.3">
      <c r="A311" s="1">
        <v>2030</v>
      </c>
      <c r="B311" s="1">
        <v>7</v>
      </c>
      <c r="C311" s="6"/>
      <c r="D311" s="10">
        <v>298.506119190128</v>
      </c>
      <c r="E311" s="10">
        <v>0</v>
      </c>
      <c r="F311" s="10">
        <v>21.6047684393216</v>
      </c>
      <c r="G311" s="15">
        <v>10.047113348</v>
      </c>
      <c r="H311" s="16">
        <v>-4.5527207302999999</v>
      </c>
      <c r="I311" s="1">
        <v>0</v>
      </c>
      <c r="J311" s="1">
        <v>1</v>
      </c>
    </row>
    <row r="312" spans="1:10" x14ac:dyDescent="0.3">
      <c r="A312" s="1">
        <v>2030</v>
      </c>
      <c r="B312" s="1">
        <v>8</v>
      </c>
      <c r="C312" s="6"/>
      <c r="D312" s="10">
        <v>326.47320018030598</v>
      </c>
      <c r="E312" s="10">
        <v>0</v>
      </c>
      <c r="F312" s="10">
        <v>21.615431840652001</v>
      </c>
      <c r="G312" s="15">
        <v>10.047113348</v>
      </c>
      <c r="H312" s="16">
        <v>-4.5631558583</v>
      </c>
      <c r="I312" s="1">
        <v>0</v>
      </c>
      <c r="J312" s="1">
        <v>1</v>
      </c>
    </row>
    <row r="313" spans="1:10" x14ac:dyDescent="0.3">
      <c r="A313" s="1">
        <v>2030</v>
      </c>
      <c r="B313" s="1">
        <v>9</v>
      </c>
      <c r="C313" s="6"/>
      <c r="D313" s="10">
        <v>303.97119146096298</v>
      </c>
      <c r="E313" s="10">
        <v>0</v>
      </c>
      <c r="F313" s="10">
        <v>21.6271438294349</v>
      </c>
      <c r="G313" s="15">
        <v>10.047113348</v>
      </c>
      <c r="H313" s="16">
        <v>-4.5631558583</v>
      </c>
      <c r="I313" s="1">
        <v>0</v>
      </c>
      <c r="J313" s="1">
        <v>1</v>
      </c>
    </row>
    <row r="314" spans="1:10" x14ac:dyDescent="0.3">
      <c r="A314" s="1">
        <v>2030</v>
      </c>
      <c r="B314" s="1">
        <v>10</v>
      </c>
      <c r="C314" s="6"/>
      <c r="D314" s="10">
        <v>238.523773735763</v>
      </c>
      <c r="E314" s="10">
        <v>0</v>
      </c>
      <c r="F314" s="10">
        <v>21.6482783157103</v>
      </c>
      <c r="G314" s="15">
        <v>10.049914872</v>
      </c>
      <c r="H314" s="16">
        <v>-4.5631558583</v>
      </c>
      <c r="I314" s="1">
        <v>0</v>
      </c>
      <c r="J314" s="1">
        <v>1</v>
      </c>
    </row>
    <row r="315" spans="1:10" x14ac:dyDescent="0.3">
      <c r="A315" s="1">
        <v>2030</v>
      </c>
      <c r="B315" s="1">
        <v>11</v>
      </c>
      <c r="C315" s="6"/>
      <c r="D315" s="10">
        <v>137.25192955352901</v>
      </c>
      <c r="E315" s="10">
        <v>0</v>
      </c>
      <c r="F315" s="10">
        <v>21.687956711073301</v>
      </c>
      <c r="G315" s="15">
        <v>10.052641967</v>
      </c>
      <c r="H315" s="16">
        <v>-4.5631558583</v>
      </c>
      <c r="I315" s="1">
        <v>0</v>
      </c>
      <c r="J315" s="1">
        <v>1</v>
      </c>
    </row>
    <row r="316" spans="1:10" x14ac:dyDescent="0.3">
      <c r="A316" s="1">
        <v>2030</v>
      </c>
      <c r="B316" s="1">
        <v>12</v>
      </c>
      <c r="C316" s="6"/>
      <c r="D316" s="10">
        <v>59.058459028179101</v>
      </c>
      <c r="E316" s="10">
        <v>32.705244688642402</v>
      </c>
      <c r="F316" s="10">
        <v>21.736763708606301</v>
      </c>
      <c r="G316" s="15">
        <v>10.052641967</v>
      </c>
      <c r="H316" s="16">
        <v>-4.6165930232000001</v>
      </c>
      <c r="I316" s="1">
        <v>0</v>
      </c>
      <c r="J316" s="1">
        <v>1</v>
      </c>
    </row>
    <row r="317" spans="1:10" x14ac:dyDescent="0.3">
      <c r="A317" s="1">
        <v>2031</v>
      </c>
      <c r="B317" s="1">
        <v>1</v>
      </c>
      <c r="C317" s="6"/>
      <c r="D317" s="10">
        <v>34.661127124401702</v>
      </c>
      <c r="E317" s="10">
        <v>84.711434828629194</v>
      </c>
      <c r="F317" s="10">
        <v>21.790184650758299</v>
      </c>
      <c r="G317" s="15">
        <v>10.074415564000001</v>
      </c>
      <c r="H317" s="16">
        <v>-4.6165930232000001</v>
      </c>
      <c r="I317" s="1">
        <v>0</v>
      </c>
      <c r="J317" s="1">
        <v>1</v>
      </c>
    </row>
    <row r="318" spans="1:10" x14ac:dyDescent="0.3">
      <c r="A318" s="1">
        <v>2031</v>
      </c>
      <c r="B318" s="1">
        <v>2</v>
      </c>
      <c r="C318" s="6"/>
      <c r="D318" s="10">
        <v>30.798265729077801</v>
      </c>
      <c r="E318" s="10">
        <v>80.980530904111902</v>
      </c>
      <c r="F318" s="10">
        <v>21.838606352920099</v>
      </c>
      <c r="G318" s="15">
        <v>10.11329673</v>
      </c>
      <c r="H318" s="16">
        <v>-4.6165930232000001</v>
      </c>
      <c r="I318" s="1">
        <v>0</v>
      </c>
      <c r="J318" s="1">
        <v>1</v>
      </c>
    </row>
    <row r="319" spans="1:10" x14ac:dyDescent="0.3">
      <c r="A319" s="1">
        <v>2031</v>
      </c>
      <c r="B319" s="1">
        <v>3</v>
      </c>
      <c r="C319" s="6"/>
      <c r="D319" s="10">
        <v>50.906388729186801</v>
      </c>
      <c r="E319" s="10">
        <v>43.5412912225082</v>
      </c>
      <c r="F319" s="10">
        <v>21.875716661776099</v>
      </c>
      <c r="G319" s="15">
        <v>10.116965045000001</v>
      </c>
      <c r="H319" s="16">
        <v>-4.6165930232000001</v>
      </c>
      <c r="I319" s="1">
        <v>0</v>
      </c>
      <c r="J319" s="1">
        <v>1</v>
      </c>
    </row>
    <row r="320" spans="1:10" x14ac:dyDescent="0.3">
      <c r="A320" s="1">
        <v>2031</v>
      </c>
      <c r="B320" s="1">
        <v>4</v>
      </c>
      <c r="C320" s="6"/>
      <c r="D320" s="10">
        <v>92.258737153164404</v>
      </c>
      <c r="E320" s="10">
        <v>14.566950458382999</v>
      </c>
      <c r="F320" s="10">
        <v>21.9143955124608</v>
      </c>
      <c r="G320" s="15">
        <v>10.116965045000001</v>
      </c>
      <c r="H320" s="16">
        <v>-4.6578979281999997</v>
      </c>
      <c r="I320" s="1">
        <v>0</v>
      </c>
      <c r="J320" s="1">
        <v>1</v>
      </c>
    </row>
    <row r="321" spans="1:10" x14ac:dyDescent="0.3">
      <c r="A321" s="1">
        <v>2031</v>
      </c>
      <c r="B321" s="1">
        <v>5</v>
      </c>
      <c r="C321" s="6"/>
      <c r="D321" s="10">
        <v>161.65050003731301</v>
      </c>
      <c r="E321" s="10">
        <v>0</v>
      </c>
      <c r="F321" s="10">
        <v>21.948007319599</v>
      </c>
      <c r="G321" s="15">
        <v>10.116965045000001</v>
      </c>
      <c r="H321" s="16">
        <v>-4.7133075494999996</v>
      </c>
      <c r="I321" s="1">
        <v>0</v>
      </c>
      <c r="J321" s="1">
        <v>1</v>
      </c>
    </row>
    <row r="322" spans="1:10" x14ac:dyDescent="0.3">
      <c r="A322" s="1">
        <v>2031</v>
      </c>
      <c r="B322" s="1">
        <v>6</v>
      </c>
      <c r="C322" s="6"/>
      <c r="D322" s="10">
        <v>239.83482026903101</v>
      </c>
      <c r="E322" s="10">
        <v>0</v>
      </c>
      <c r="F322" s="10">
        <v>21.978796861292</v>
      </c>
      <c r="G322" s="15">
        <v>10.116965045000001</v>
      </c>
      <c r="H322" s="16">
        <v>-4.7133075494999996</v>
      </c>
      <c r="I322" s="1">
        <v>0</v>
      </c>
      <c r="J322" s="1">
        <v>1</v>
      </c>
    </row>
    <row r="323" spans="1:10" x14ac:dyDescent="0.3">
      <c r="A323" s="1">
        <v>2031</v>
      </c>
      <c r="B323" s="1">
        <v>7</v>
      </c>
      <c r="C323" s="6"/>
      <c r="D323" s="10">
        <v>298.506119190128</v>
      </c>
      <c r="E323" s="10">
        <v>0</v>
      </c>
      <c r="F323" s="10">
        <v>22.002573786728998</v>
      </c>
      <c r="G323" s="15">
        <v>10.116965045000001</v>
      </c>
      <c r="H323" s="16">
        <v>-4.7172505563999998</v>
      </c>
      <c r="I323" s="1">
        <v>0</v>
      </c>
      <c r="J323" s="1">
        <v>1</v>
      </c>
    </row>
    <row r="324" spans="1:10" x14ac:dyDescent="0.3">
      <c r="A324" s="1">
        <v>2031</v>
      </c>
      <c r="B324" s="1">
        <v>8</v>
      </c>
      <c r="C324" s="6"/>
      <c r="D324" s="10">
        <v>326.47320018030598</v>
      </c>
      <c r="E324" s="10">
        <v>0</v>
      </c>
      <c r="F324" s="10">
        <v>22.022762422245801</v>
      </c>
      <c r="G324" s="15">
        <v>10.116965045000001</v>
      </c>
      <c r="H324" s="16">
        <v>-4.7278701026999999</v>
      </c>
      <c r="I324" s="1">
        <v>0</v>
      </c>
      <c r="J324" s="1">
        <v>1</v>
      </c>
    </row>
    <row r="325" spans="1:10" x14ac:dyDescent="0.3">
      <c r="A325" s="1">
        <v>2031</v>
      </c>
      <c r="B325" s="1">
        <v>9</v>
      </c>
      <c r="C325" s="6"/>
      <c r="D325" s="10">
        <v>303.97119146096298</v>
      </c>
      <c r="E325" s="10">
        <v>0</v>
      </c>
      <c r="F325" s="10">
        <v>22.045507189354101</v>
      </c>
      <c r="G325" s="15">
        <v>10.116965045000001</v>
      </c>
      <c r="H325" s="16">
        <v>-4.7278701026999999</v>
      </c>
      <c r="I325" s="1">
        <v>0</v>
      </c>
      <c r="J325" s="1">
        <v>1</v>
      </c>
    </row>
    <row r="326" spans="1:10" x14ac:dyDescent="0.3">
      <c r="A326" s="1">
        <v>2031</v>
      </c>
      <c r="B326" s="1">
        <v>10</v>
      </c>
      <c r="C326" s="6"/>
      <c r="D326" s="10">
        <v>238.523773735763</v>
      </c>
      <c r="E326" s="10">
        <v>0</v>
      </c>
      <c r="F326" s="10">
        <v>22.0782162006284</v>
      </c>
      <c r="G326" s="15">
        <v>10.119860722</v>
      </c>
      <c r="H326" s="16">
        <v>-4.7278701026999999</v>
      </c>
      <c r="I326" s="1">
        <v>0</v>
      </c>
      <c r="J326" s="1">
        <v>1</v>
      </c>
    </row>
    <row r="327" spans="1:10" x14ac:dyDescent="0.3">
      <c r="A327" s="1">
        <v>2031</v>
      </c>
      <c r="B327" s="1">
        <v>11</v>
      </c>
      <c r="C327" s="6"/>
      <c r="D327" s="10">
        <v>137.25192955352901</v>
      </c>
      <c r="E327" s="10">
        <v>0</v>
      </c>
      <c r="F327" s="10">
        <v>22.130098546876098</v>
      </c>
      <c r="G327" s="15">
        <v>10.122801294</v>
      </c>
      <c r="H327" s="16">
        <v>-4.7278701026999999</v>
      </c>
      <c r="I327" s="1">
        <v>0</v>
      </c>
      <c r="J327" s="1">
        <v>1</v>
      </c>
    </row>
    <row r="328" spans="1:10" x14ac:dyDescent="0.3">
      <c r="A328" s="1">
        <v>2031</v>
      </c>
      <c r="B328" s="1">
        <v>12</v>
      </c>
      <c r="C328" s="6"/>
      <c r="D328" s="10">
        <v>59.058459028179101</v>
      </c>
      <c r="E328" s="10">
        <v>32.705244688642402</v>
      </c>
      <c r="F328" s="10">
        <v>22.189916743926702</v>
      </c>
      <c r="G328" s="15">
        <v>10.122801294</v>
      </c>
      <c r="H328" s="16">
        <v>-4.7822516535000004</v>
      </c>
      <c r="I328" s="1">
        <v>0</v>
      </c>
      <c r="J328" s="1">
        <v>1</v>
      </c>
    </row>
    <row r="329" spans="1:10" x14ac:dyDescent="0.3">
      <c r="A329" s="1">
        <v>2032</v>
      </c>
      <c r="B329" s="1">
        <v>1</v>
      </c>
      <c r="C329" s="6"/>
      <c r="D329" s="10">
        <v>34.661127124401702</v>
      </c>
      <c r="E329" s="10">
        <v>84.711434828629194</v>
      </c>
      <c r="F329" s="10">
        <v>22.252652571976601</v>
      </c>
      <c r="G329" s="15">
        <v>10.167522702999999</v>
      </c>
      <c r="H329" s="16">
        <v>-4.7822516535000004</v>
      </c>
      <c r="I329" s="1">
        <v>0</v>
      </c>
      <c r="J329" s="1">
        <v>1</v>
      </c>
    </row>
    <row r="330" spans="1:10" x14ac:dyDescent="0.3">
      <c r="A330" s="1">
        <v>2032</v>
      </c>
      <c r="B330" s="1">
        <v>2</v>
      </c>
      <c r="C330" s="6"/>
      <c r="D330" s="10">
        <v>30.798265729077801</v>
      </c>
      <c r="E330" s="10">
        <v>80.980530904111902</v>
      </c>
      <c r="F330" s="10">
        <v>22.307419247154598</v>
      </c>
      <c r="G330" s="15">
        <v>10.229331512</v>
      </c>
      <c r="H330" s="16">
        <v>-4.7822516535000004</v>
      </c>
      <c r="I330" s="1">
        <v>0</v>
      </c>
      <c r="J330" s="1">
        <v>1</v>
      </c>
    </row>
    <row r="331" spans="1:10" x14ac:dyDescent="0.3">
      <c r="A331" s="1">
        <v>2032</v>
      </c>
      <c r="B331" s="1">
        <v>3</v>
      </c>
      <c r="C331" s="6"/>
      <c r="D331" s="10">
        <v>50.906388729186801</v>
      </c>
      <c r="E331" s="10">
        <v>43.5412912225082</v>
      </c>
      <c r="F331" s="10">
        <v>22.3502093411816</v>
      </c>
      <c r="G331" s="15">
        <v>10.233244739</v>
      </c>
      <c r="H331" s="16">
        <v>-4.7822516535000004</v>
      </c>
      <c r="I331" s="1">
        <v>0</v>
      </c>
      <c r="J331" s="1">
        <v>1</v>
      </c>
    </row>
    <row r="332" spans="1:10" x14ac:dyDescent="0.3">
      <c r="A332" s="1">
        <v>2032</v>
      </c>
      <c r="B332" s="1">
        <v>4</v>
      </c>
      <c r="C332" s="6"/>
      <c r="D332" s="10">
        <v>92.258737153164404</v>
      </c>
      <c r="E332" s="10">
        <v>14.566950458382999</v>
      </c>
      <c r="F332" s="10">
        <v>22.3913709841006</v>
      </c>
      <c r="G332" s="15">
        <v>10.233244739</v>
      </c>
      <c r="H332" s="16">
        <v>-4.8246953197</v>
      </c>
      <c r="I332" s="1">
        <v>0</v>
      </c>
      <c r="J332" s="1">
        <v>1</v>
      </c>
    </row>
    <row r="333" spans="1:10" x14ac:dyDescent="0.3">
      <c r="A333" s="1">
        <v>2032</v>
      </c>
      <c r="B333" s="1">
        <v>5</v>
      </c>
      <c r="C333" s="6"/>
      <c r="D333" s="10">
        <v>161.65050003731301</v>
      </c>
      <c r="E333" s="10">
        <v>0</v>
      </c>
      <c r="F333" s="10">
        <v>22.426825675724402</v>
      </c>
      <c r="G333" s="15">
        <v>10.233244739</v>
      </c>
      <c r="H333" s="16">
        <v>-4.8816325640000002</v>
      </c>
      <c r="I333" s="1">
        <v>0</v>
      </c>
      <c r="J333" s="1">
        <v>1</v>
      </c>
    </row>
    <row r="334" spans="1:10" x14ac:dyDescent="0.3">
      <c r="A334" s="1">
        <v>2032</v>
      </c>
      <c r="B334" s="1">
        <v>6</v>
      </c>
      <c r="C334" s="6"/>
      <c r="D334" s="10">
        <v>239.83482026903101</v>
      </c>
      <c r="E334" s="10">
        <v>0</v>
      </c>
      <c r="F334" s="10">
        <v>22.459741741561999</v>
      </c>
      <c r="G334" s="15">
        <v>10.233244739</v>
      </c>
      <c r="H334" s="16">
        <v>-4.8816325640000002</v>
      </c>
      <c r="I334" s="1">
        <v>0</v>
      </c>
      <c r="J334" s="1">
        <v>1</v>
      </c>
    </row>
    <row r="335" spans="1:10" x14ac:dyDescent="0.3">
      <c r="A335" s="1">
        <v>2032</v>
      </c>
      <c r="B335" s="1">
        <v>7</v>
      </c>
      <c r="C335" s="6"/>
      <c r="D335" s="10">
        <v>298.506119190128</v>
      </c>
      <c r="E335" s="10">
        <v>0</v>
      </c>
      <c r="F335" s="10">
        <v>22.4864728025414</v>
      </c>
      <c r="G335" s="15">
        <v>10.233244739</v>
      </c>
      <c r="H335" s="16">
        <v>-4.8856842782000003</v>
      </c>
      <c r="I335" s="1">
        <v>0</v>
      </c>
      <c r="J335" s="1">
        <v>1</v>
      </c>
    </row>
    <row r="336" spans="1:10" x14ac:dyDescent="0.3">
      <c r="A336" s="1">
        <v>2032</v>
      </c>
      <c r="B336" s="1">
        <v>8</v>
      </c>
      <c r="C336" s="6"/>
      <c r="D336" s="10">
        <v>326.47320018030598</v>
      </c>
      <c r="E336" s="10">
        <v>0</v>
      </c>
      <c r="F336" s="10">
        <v>22.510820431106499</v>
      </c>
      <c r="G336" s="15">
        <v>10.233244739</v>
      </c>
      <c r="H336" s="16">
        <v>-4.8965966013999997</v>
      </c>
      <c r="I336" s="1">
        <v>0</v>
      </c>
      <c r="J336" s="1">
        <v>1</v>
      </c>
    </row>
    <row r="337" spans="1:10" x14ac:dyDescent="0.3">
      <c r="A337" s="1">
        <v>2032</v>
      </c>
      <c r="B337" s="1">
        <v>9</v>
      </c>
      <c r="C337" s="6"/>
      <c r="D337" s="10">
        <v>303.97119146096298</v>
      </c>
      <c r="E337" s="10">
        <v>0</v>
      </c>
      <c r="F337" s="10">
        <v>22.537034064386301</v>
      </c>
      <c r="G337" s="15">
        <v>10.233244739</v>
      </c>
      <c r="H337" s="16">
        <v>-4.8965966013999997</v>
      </c>
      <c r="I337" s="1">
        <v>0</v>
      </c>
      <c r="J337" s="1">
        <v>1</v>
      </c>
    </row>
    <row r="338" spans="1:10" x14ac:dyDescent="0.3">
      <c r="A338" s="1">
        <v>2032</v>
      </c>
      <c r="B338" s="1">
        <v>10</v>
      </c>
      <c r="C338" s="6"/>
      <c r="D338" s="10">
        <v>238.523773735763</v>
      </c>
      <c r="E338" s="10">
        <v>0</v>
      </c>
      <c r="F338" s="10">
        <v>22.5702548064592</v>
      </c>
      <c r="G338" s="15">
        <v>10.236162552</v>
      </c>
      <c r="H338" s="16">
        <v>-4.8965966013999997</v>
      </c>
      <c r="I338" s="1">
        <v>0</v>
      </c>
      <c r="J338" s="1">
        <v>1</v>
      </c>
    </row>
    <row r="339" spans="1:10" x14ac:dyDescent="0.3">
      <c r="A339" s="1">
        <v>2032</v>
      </c>
      <c r="B339" s="1">
        <v>11</v>
      </c>
      <c r="C339" s="6"/>
      <c r="D339" s="10">
        <v>137.25192955352901</v>
      </c>
      <c r="E339" s="10">
        <v>0</v>
      </c>
      <c r="F339" s="10">
        <v>22.618094367860799</v>
      </c>
      <c r="G339" s="15">
        <v>10.238955626999999</v>
      </c>
      <c r="H339" s="16">
        <v>-4.8965966013999997</v>
      </c>
      <c r="I339" s="1">
        <v>0</v>
      </c>
      <c r="J339" s="1">
        <v>1</v>
      </c>
    </row>
    <row r="340" spans="1:10" x14ac:dyDescent="0.3">
      <c r="A340" s="1">
        <v>2032</v>
      </c>
      <c r="B340" s="1">
        <v>12</v>
      </c>
      <c r="C340" s="6"/>
      <c r="D340" s="10">
        <v>59.058459028179101</v>
      </c>
      <c r="E340" s="10">
        <v>32.705244688642402</v>
      </c>
      <c r="F340" s="10">
        <v>22.670456491004199</v>
      </c>
      <c r="G340" s="15">
        <v>10.238955626999999</v>
      </c>
      <c r="H340" s="16">
        <v>-4.9524774318000002</v>
      </c>
      <c r="I340" s="1">
        <v>0</v>
      </c>
      <c r="J340" s="1">
        <v>1</v>
      </c>
    </row>
    <row r="341" spans="1:10" x14ac:dyDescent="0.3">
      <c r="A341" s="1">
        <v>2033</v>
      </c>
      <c r="B341" s="1">
        <v>1</v>
      </c>
      <c r="C341" s="6"/>
      <c r="D341" s="10">
        <v>34.661127124401702</v>
      </c>
      <c r="E341" s="10">
        <v>84.711434828629194</v>
      </c>
      <c r="F341" s="10">
        <v>22.723346353271602</v>
      </c>
      <c r="G341" s="15">
        <v>10.330838262</v>
      </c>
      <c r="H341" s="16">
        <v>-4.9524774318000002</v>
      </c>
      <c r="I341" s="1">
        <v>0</v>
      </c>
      <c r="J341" s="1">
        <v>1</v>
      </c>
    </row>
    <row r="342" spans="1:10" x14ac:dyDescent="0.3">
      <c r="A342" s="1">
        <v>2033</v>
      </c>
      <c r="B342" s="1">
        <v>2</v>
      </c>
      <c r="C342" s="6"/>
      <c r="D342" s="10">
        <v>30.798265729077801</v>
      </c>
      <c r="E342" s="10">
        <v>80.980530904111902</v>
      </c>
      <c r="F342" s="10">
        <v>22.767587442936001</v>
      </c>
      <c r="G342" s="15">
        <v>10.440009322</v>
      </c>
      <c r="H342" s="16">
        <v>-4.9524774318000002</v>
      </c>
      <c r="I342" s="1">
        <v>0</v>
      </c>
      <c r="J342" s="1">
        <v>1</v>
      </c>
    </row>
    <row r="343" spans="1:10" x14ac:dyDescent="0.3">
      <c r="A343" s="1">
        <v>2033</v>
      </c>
      <c r="B343" s="1">
        <v>3</v>
      </c>
      <c r="C343" s="6"/>
      <c r="D343" s="10">
        <v>50.906388729186801</v>
      </c>
      <c r="E343" s="10">
        <v>43.5412912225082</v>
      </c>
      <c r="F343" s="10">
        <v>22.799306948419499</v>
      </c>
      <c r="G343" s="15">
        <v>10.443900319999999</v>
      </c>
      <c r="H343" s="16">
        <v>-4.9524774318000002</v>
      </c>
      <c r="I343" s="1">
        <v>0</v>
      </c>
      <c r="J343" s="1">
        <v>1</v>
      </c>
    </row>
    <row r="344" spans="1:10" x14ac:dyDescent="0.3">
      <c r="A344" s="1">
        <v>2033</v>
      </c>
      <c r="B344" s="1">
        <v>4</v>
      </c>
      <c r="C344" s="6"/>
      <c r="D344" s="10">
        <v>92.258737153164404</v>
      </c>
      <c r="E344" s="10">
        <v>14.566950458382999</v>
      </c>
      <c r="F344" s="10">
        <v>22.832054770694999</v>
      </c>
      <c r="G344" s="15">
        <v>10.443900319999999</v>
      </c>
      <c r="H344" s="16">
        <v>-4.9969636461000002</v>
      </c>
      <c r="I344" s="1">
        <v>0</v>
      </c>
      <c r="J344" s="1">
        <v>1</v>
      </c>
    </row>
    <row r="345" spans="1:10" x14ac:dyDescent="0.3">
      <c r="A345" s="1">
        <v>2033</v>
      </c>
      <c r="B345" s="1">
        <v>5</v>
      </c>
      <c r="C345" s="6"/>
      <c r="D345" s="10">
        <v>161.65050003731301</v>
      </c>
      <c r="E345" s="10">
        <v>0</v>
      </c>
      <c r="F345" s="10">
        <v>22.861239873481999</v>
      </c>
      <c r="G345" s="15">
        <v>10.443900319999999</v>
      </c>
      <c r="H345" s="16">
        <v>-5.0566409238999999</v>
      </c>
      <c r="I345" s="1">
        <v>0</v>
      </c>
      <c r="J345" s="1">
        <v>1</v>
      </c>
    </row>
    <row r="346" spans="1:10" x14ac:dyDescent="0.3">
      <c r="A346" s="1">
        <v>2033</v>
      </c>
      <c r="B346" s="1">
        <v>6</v>
      </c>
      <c r="C346" s="6"/>
      <c r="D346" s="10">
        <v>239.83482026903101</v>
      </c>
      <c r="E346" s="10">
        <v>0</v>
      </c>
      <c r="F346" s="10">
        <v>22.8880913833143</v>
      </c>
      <c r="G346" s="15">
        <v>10.443900319999999</v>
      </c>
      <c r="H346" s="16">
        <v>-5.0566409238999999</v>
      </c>
      <c r="I346" s="1">
        <v>0</v>
      </c>
      <c r="J346" s="1">
        <v>1</v>
      </c>
    </row>
    <row r="347" spans="1:10" x14ac:dyDescent="0.3">
      <c r="A347" s="1">
        <v>2033</v>
      </c>
      <c r="B347" s="1">
        <v>7</v>
      </c>
      <c r="C347" s="6"/>
      <c r="D347" s="10">
        <v>298.506119190128</v>
      </c>
      <c r="E347" s="10">
        <v>0</v>
      </c>
      <c r="F347" s="10">
        <v>22.907311350018599</v>
      </c>
      <c r="G347" s="15">
        <v>10.443900319999999</v>
      </c>
      <c r="H347" s="16">
        <v>-5.0608876217000001</v>
      </c>
      <c r="I347" s="1">
        <v>0</v>
      </c>
      <c r="J347" s="1">
        <v>1</v>
      </c>
    </row>
    <row r="348" spans="1:10" x14ac:dyDescent="0.3">
      <c r="A348" s="1">
        <v>2033</v>
      </c>
      <c r="B348" s="1">
        <v>8</v>
      </c>
      <c r="C348" s="6"/>
      <c r="D348" s="10">
        <v>326.47320018030598</v>
      </c>
      <c r="E348" s="10">
        <v>0</v>
      </c>
      <c r="F348" s="10">
        <v>22.9209603038036</v>
      </c>
      <c r="G348" s="15">
        <v>10.443900319999999</v>
      </c>
      <c r="H348" s="16">
        <v>-5.0723250868000003</v>
      </c>
      <c r="I348" s="1">
        <v>0</v>
      </c>
      <c r="J348" s="1">
        <v>1</v>
      </c>
    </row>
    <row r="349" spans="1:10" x14ac:dyDescent="0.3">
      <c r="A349" s="1">
        <v>2033</v>
      </c>
      <c r="B349" s="1">
        <v>9</v>
      </c>
      <c r="C349" s="6"/>
      <c r="D349" s="10">
        <v>303.97119146096298</v>
      </c>
      <c r="E349" s="10">
        <v>0</v>
      </c>
      <c r="F349" s="10">
        <v>22.9358615789289</v>
      </c>
      <c r="G349" s="15">
        <v>10.443900319999999</v>
      </c>
      <c r="H349" s="16">
        <v>-5.0723250868000003</v>
      </c>
      <c r="I349" s="1">
        <v>0</v>
      </c>
      <c r="J349" s="1">
        <v>1</v>
      </c>
    </row>
    <row r="350" spans="1:10" x14ac:dyDescent="0.3">
      <c r="A350" s="1">
        <v>2033</v>
      </c>
      <c r="B350" s="1">
        <v>10</v>
      </c>
      <c r="C350" s="6"/>
      <c r="D350" s="10">
        <v>238.523773735763</v>
      </c>
      <c r="E350" s="10">
        <v>0</v>
      </c>
      <c r="F350" s="10">
        <v>22.960630659981799</v>
      </c>
      <c r="G350" s="15">
        <v>10.44655146</v>
      </c>
      <c r="H350" s="16">
        <v>-5.0723250868000003</v>
      </c>
      <c r="I350" s="1">
        <v>0</v>
      </c>
      <c r="J350" s="1">
        <v>1</v>
      </c>
    </row>
    <row r="351" spans="1:10" x14ac:dyDescent="0.3">
      <c r="A351" s="1">
        <v>2033</v>
      </c>
      <c r="B351" s="1">
        <v>11</v>
      </c>
      <c r="C351" s="6"/>
      <c r="D351" s="10">
        <v>137.25192955352901</v>
      </c>
      <c r="E351" s="10">
        <v>0</v>
      </c>
      <c r="F351" s="10">
        <v>23.004134981168399</v>
      </c>
      <c r="G351" s="15">
        <v>10.449195478</v>
      </c>
      <c r="H351" s="16">
        <v>-5.0723250868000003</v>
      </c>
      <c r="I351" s="1">
        <v>0</v>
      </c>
      <c r="J351" s="1">
        <v>1</v>
      </c>
    </row>
    <row r="352" spans="1:10" x14ac:dyDescent="0.3">
      <c r="A352" s="1">
        <v>2033</v>
      </c>
      <c r="B352" s="1">
        <v>12</v>
      </c>
      <c r="C352" s="6"/>
      <c r="D352" s="10">
        <v>59.058459028179101</v>
      </c>
      <c r="E352" s="10">
        <v>32.705244688642402</v>
      </c>
      <c r="F352" s="10">
        <v>23.053308926728601</v>
      </c>
      <c r="G352" s="15">
        <v>10.449195478</v>
      </c>
      <c r="H352" s="16">
        <v>-5.1308951120000001</v>
      </c>
      <c r="I352" s="1">
        <v>0</v>
      </c>
      <c r="J352" s="1">
        <v>1</v>
      </c>
    </row>
    <row r="353" spans="1:10" x14ac:dyDescent="0.3">
      <c r="A353" s="1">
        <v>2034</v>
      </c>
      <c r="B353" s="1">
        <v>1</v>
      </c>
      <c r="C353" s="6"/>
      <c r="D353" s="10">
        <v>34.661127124401702</v>
      </c>
      <c r="E353" s="10">
        <v>84.711434828629194</v>
      </c>
      <c r="F353" s="10">
        <v>23.0992471327888</v>
      </c>
      <c r="G353" s="15">
        <v>10.482650767999999</v>
      </c>
      <c r="H353" s="16">
        <v>-5.1308951120000001</v>
      </c>
      <c r="I353" s="1">
        <v>0</v>
      </c>
      <c r="J353" s="1">
        <v>1</v>
      </c>
    </row>
    <row r="354" spans="1:10" x14ac:dyDescent="0.3">
      <c r="A354" s="1">
        <v>2034</v>
      </c>
      <c r="B354" s="1">
        <v>2</v>
      </c>
      <c r="C354" s="6"/>
      <c r="D354" s="10">
        <v>30.798265729077801</v>
      </c>
      <c r="E354" s="10">
        <v>80.980530904111902</v>
      </c>
      <c r="F354" s="10">
        <v>23.1297960669256</v>
      </c>
      <c r="G354" s="15">
        <v>10.533642573</v>
      </c>
      <c r="H354" s="16">
        <v>-5.1308951120000001</v>
      </c>
      <c r="I354" s="1">
        <v>0</v>
      </c>
      <c r="J354" s="1">
        <v>1</v>
      </c>
    </row>
    <row r="355" spans="1:10" x14ac:dyDescent="0.3">
      <c r="A355" s="1">
        <v>2034</v>
      </c>
      <c r="B355" s="1">
        <v>3</v>
      </c>
      <c r="C355" s="6"/>
      <c r="D355" s="10">
        <v>50.906388729186801</v>
      </c>
      <c r="E355" s="10">
        <v>43.5412912225082</v>
      </c>
      <c r="F355" s="10">
        <v>23.146557287792799</v>
      </c>
      <c r="G355" s="15">
        <v>10.537371129</v>
      </c>
      <c r="H355" s="16">
        <v>-5.1308951120000001</v>
      </c>
      <c r="I355" s="1">
        <v>0</v>
      </c>
      <c r="J355" s="1">
        <v>1</v>
      </c>
    </row>
    <row r="356" spans="1:10" x14ac:dyDescent="0.3">
      <c r="A356" s="1">
        <v>2034</v>
      </c>
      <c r="B356" s="1">
        <v>4</v>
      </c>
      <c r="C356" s="6"/>
      <c r="D356" s="10">
        <v>92.258737153164404</v>
      </c>
      <c r="E356" s="10">
        <v>14.566950458382999</v>
      </c>
      <c r="F356" s="10">
        <v>23.165016442043299</v>
      </c>
      <c r="G356" s="15">
        <v>10.537371129</v>
      </c>
      <c r="H356" s="16">
        <v>-5.1763796221999998</v>
      </c>
      <c r="I356" s="1">
        <v>0</v>
      </c>
      <c r="J356" s="1">
        <v>1</v>
      </c>
    </row>
    <row r="357" spans="1:10" x14ac:dyDescent="0.3">
      <c r="A357" s="1">
        <v>2034</v>
      </c>
      <c r="B357" s="1">
        <v>5</v>
      </c>
      <c r="C357" s="6"/>
      <c r="D357" s="10">
        <v>161.65050003731301</v>
      </c>
      <c r="E357" s="10">
        <v>0</v>
      </c>
      <c r="F357" s="10">
        <v>23.186533000680502</v>
      </c>
      <c r="G357" s="15">
        <v>10.537371129</v>
      </c>
      <c r="H357" s="16">
        <v>-5.2373960918</v>
      </c>
      <c r="I357" s="1">
        <v>0</v>
      </c>
      <c r="J357" s="1">
        <v>1</v>
      </c>
    </row>
    <row r="358" spans="1:10" x14ac:dyDescent="0.3">
      <c r="A358" s="1">
        <v>2034</v>
      </c>
      <c r="B358" s="1">
        <v>6</v>
      </c>
      <c r="C358" s="6"/>
      <c r="D358" s="10">
        <v>239.83482026903101</v>
      </c>
      <c r="E358" s="10">
        <v>0</v>
      </c>
      <c r="F358" s="10">
        <v>23.211049430813102</v>
      </c>
      <c r="G358" s="15">
        <v>10.537371129</v>
      </c>
      <c r="H358" s="16">
        <v>-5.2373960918</v>
      </c>
      <c r="I358" s="1">
        <v>0</v>
      </c>
      <c r="J358" s="1">
        <v>1</v>
      </c>
    </row>
    <row r="359" spans="1:10" x14ac:dyDescent="0.3">
      <c r="A359" s="1">
        <v>2034</v>
      </c>
      <c r="B359" s="1">
        <v>7</v>
      </c>
      <c r="C359" s="6"/>
      <c r="D359" s="10">
        <v>298.506119190128</v>
      </c>
      <c r="E359" s="10">
        <v>0</v>
      </c>
      <c r="F359" s="10">
        <v>23.231360654841001</v>
      </c>
      <c r="G359" s="15">
        <v>10.537371129</v>
      </c>
      <c r="H359" s="16">
        <v>-5.2417380879</v>
      </c>
      <c r="I359" s="1">
        <v>0</v>
      </c>
      <c r="J359" s="1">
        <v>1</v>
      </c>
    </row>
    <row r="360" spans="1:10" x14ac:dyDescent="0.3">
      <c r="A360" s="1">
        <v>2034</v>
      </c>
      <c r="B360" s="1">
        <v>8</v>
      </c>
      <c r="C360" s="6"/>
      <c r="D360" s="10">
        <v>326.47320018030598</v>
      </c>
      <c r="E360" s="10">
        <v>0</v>
      </c>
      <c r="F360" s="10">
        <v>23.247633592289901</v>
      </c>
      <c r="G360" s="15">
        <v>10.537371129</v>
      </c>
      <c r="H360" s="16">
        <v>-5.2534322162000002</v>
      </c>
      <c r="I360" s="1">
        <v>0</v>
      </c>
      <c r="J360" s="1">
        <v>1</v>
      </c>
    </row>
    <row r="361" spans="1:10" x14ac:dyDescent="0.3">
      <c r="A361" s="1">
        <v>2034</v>
      </c>
      <c r="B361" s="1">
        <v>9</v>
      </c>
      <c r="C361" s="6"/>
      <c r="D361" s="10">
        <v>303.97119146096298</v>
      </c>
      <c r="E361" s="10">
        <v>0</v>
      </c>
      <c r="F361" s="10">
        <v>23.265507510849702</v>
      </c>
      <c r="G361" s="15">
        <v>10.537371129</v>
      </c>
      <c r="H361" s="16">
        <v>-5.2534322162000002</v>
      </c>
      <c r="I361" s="1">
        <v>0</v>
      </c>
      <c r="J361" s="1">
        <v>1</v>
      </c>
    </row>
    <row r="362" spans="1:10" x14ac:dyDescent="0.3">
      <c r="A362" s="1">
        <v>2034</v>
      </c>
      <c r="B362" s="1">
        <v>10</v>
      </c>
      <c r="C362" s="6"/>
      <c r="D362" s="10">
        <v>238.523773735763</v>
      </c>
      <c r="E362" s="10">
        <v>0</v>
      </c>
      <c r="F362" s="10">
        <v>23.2925565795456</v>
      </c>
      <c r="G362" s="15">
        <v>10.540326586000001</v>
      </c>
      <c r="H362" s="16">
        <v>-5.2534322162000002</v>
      </c>
      <c r="I362" s="1">
        <v>0</v>
      </c>
      <c r="J362" s="1">
        <v>1</v>
      </c>
    </row>
    <row r="363" spans="1:10" x14ac:dyDescent="0.3">
      <c r="A363" s="1">
        <v>2034</v>
      </c>
      <c r="B363" s="1">
        <v>11</v>
      </c>
      <c r="C363" s="6"/>
      <c r="D363" s="10">
        <v>137.25192955352901</v>
      </c>
      <c r="E363" s="10">
        <v>0</v>
      </c>
      <c r="F363" s="10">
        <v>23.337339233462</v>
      </c>
      <c r="G363" s="15">
        <v>10.543177013999999</v>
      </c>
      <c r="H363" s="16">
        <v>-5.2534322162000002</v>
      </c>
      <c r="I363" s="1">
        <v>0</v>
      </c>
      <c r="J363" s="1">
        <v>1</v>
      </c>
    </row>
    <row r="364" spans="1:10" x14ac:dyDescent="0.3">
      <c r="A364" s="1">
        <v>2034</v>
      </c>
      <c r="B364" s="1">
        <v>12</v>
      </c>
      <c r="C364" s="6"/>
      <c r="D364" s="10">
        <v>59.058459028179101</v>
      </c>
      <c r="E364" s="10">
        <v>32.705244688642402</v>
      </c>
      <c r="F364" s="10">
        <v>23.3881890959195</v>
      </c>
      <c r="G364" s="15">
        <v>10.543177013999999</v>
      </c>
      <c r="H364" s="16">
        <v>-5.3133165859</v>
      </c>
      <c r="I364" s="1">
        <v>0</v>
      </c>
      <c r="J364" s="1">
        <v>1</v>
      </c>
    </row>
    <row r="365" spans="1:10" x14ac:dyDescent="0.3">
      <c r="A365" s="1">
        <v>2035</v>
      </c>
      <c r="B365" s="1">
        <v>1</v>
      </c>
      <c r="C365" s="6"/>
      <c r="D365" s="10">
        <v>34.661127124401702</v>
      </c>
      <c r="E365" s="10">
        <v>84.711434828629194</v>
      </c>
      <c r="F365" s="10">
        <v>23.4383324059214</v>
      </c>
      <c r="G365" s="15">
        <v>10.562498688</v>
      </c>
      <c r="H365" s="16">
        <v>-5.3133165859</v>
      </c>
      <c r="I365" s="1">
        <v>0</v>
      </c>
      <c r="J365" s="1">
        <v>1</v>
      </c>
    </row>
    <row r="366" spans="1:10" x14ac:dyDescent="0.3">
      <c r="A366" s="1">
        <v>2035</v>
      </c>
      <c r="B366" s="1">
        <v>2</v>
      </c>
      <c r="C366" s="6"/>
      <c r="D366" s="10">
        <v>30.798265729077801</v>
      </c>
      <c r="E366" s="10">
        <v>80.980530904111902</v>
      </c>
      <c r="F366" s="10">
        <v>23.476747556374701</v>
      </c>
      <c r="G366" s="15">
        <v>10.599329126000001</v>
      </c>
      <c r="H366" s="16">
        <v>-5.3133165859</v>
      </c>
      <c r="I366" s="1">
        <v>0</v>
      </c>
      <c r="J366" s="1">
        <v>1</v>
      </c>
    </row>
    <row r="367" spans="1:10" x14ac:dyDescent="0.3">
      <c r="A367" s="1">
        <v>2035</v>
      </c>
      <c r="B367" s="1">
        <v>3</v>
      </c>
      <c r="C367" s="6"/>
      <c r="D367" s="10">
        <v>50.906388729186801</v>
      </c>
      <c r="E367" s="10">
        <v>43.5412912225082</v>
      </c>
      <c r="F367" s="10">
        <v>23.501696960835499</v>
      </c>
      <c r="G367" s="15">
        <v>10.603131434</v>
      </c>
      <c r="H367" s="16">
        <v>-5.3133165859</v>
      </c>
      <c r="I367" s="1">
        <v>0</v>
      </c>
      <c r="J367" s="1">
        <v>1</v>
      </c>
    </row>
    <row r="368" spans="1:10" x14ac:dyDescent="0.3">
      <c r="A368" s="1">
        <v>2035</v>
      </c>
      <c r="B368" s="1">
        <v>4</v>
      </c>
      <c r="C368" s="6"/>
      <c r="D368" s="10">
        <v>92.258737153164404</v>
      </c>
      <c r="E368" s="10">
        <v>14.566950458382999</v>
      </c>
      <c r="F368" s="10">
        <v>23.527219507420298</v>
      </c>
      <c r="G368" s="15">
        <v>10.603131434</v>
      </c>
      <c r="H368" s="16">
        <v>-5.3595484290000002</v>
      </c>
      <c r="I368" s="1">
        <v>0</v>
      </c>
      <c r="J368" s="1">
        <v>1</v>
      </c>
    </row>
    <row r="369" spans="1:10" x14ac:dyDescent="0.3">
      <c r="A369" s="1">
        <v>2035</v>
      </c>
      <c r="B369" s="1">
        <v>5</v>
      </c>
      <c r="C369" s="6"/>
      <c r="D369" s="10">
        <v>161.65050003731301</v>
      </c>
      <c r="E369" s="10">
        <v>0</v>
      </c>
      <c r="F369" s="10">
        <v>23.5515175585222</v>
      </c>
      <c r="G369" s="15">
        <v>10.603131434</v>
      </c>
      <c r="H369" s="16">
        <v>-5.4215674292999996</v>
      </c>
      <c r="I369" s="1">
        <v>0</v>
      </c>
      <c r="J369" s="1">
        <v>1</v>
      </c>
    </row>
    <row r="370" spans="1:10" x14ac:dyDescent="0.3">
      <c r="A370" s="1">
        <v>2035</v>
      </c>
      <c r="B370" s="1">
        <v>6</v>
      </c>
      <c r="C370" s="6"/>
      <c r="D370" s="10">
        <v>239.83482026903101</v>
      </c>
      <c r="E370" s="10">
        <v>0</v>
      </c>
      <c r="F370" s="10">
        <v>23.5756605896884</v>
      </c>
      <c r="G370" s="15">
        <v>10.603131434</v>
      </c>
      <c r="H370" s="16">
        <v>-5.4215674292999996</v>
      </c>
      <c r="I370" s="1">
        <v>0</v>
      </c>
      <c r="J370" s="1">
        <v>1</v>
      </c>
    </row>
    <row r="371" spans="1:10" x14ac:dyDescent="0.3">
      <c r="A371" s="1">
        <v>2035</v>
      </c>
      <c r="B371" s="1">
        <v>7</v>
      </c>
      <c r="C371" s="6"/>
      <c r="D371" s="10">
        <v>298.506119190128</v>
      </c>
      <c r="E371" s="10">
        <v>0</v>
      </c>
      <c r="F371" s="10">
        <v>23.594525981021199</v>
      </c>
      <c r="G371" s="15">
        <v>10.603131434</v>
      </c>
      <c r="H371" s="16">
        <v>-5.4259807666000004</v>
      </c>
      <c r="I371" s="1">
        <v>0</v>
      </c>
      <c r="J371" s="1">
        <v>1</v>
      </c>
    </row>
    <row r="372" spans="1:10" x14ac:dyDescent="0.3">
      <c r="A372" s="1">
        <v>2035</v>
      </c>
      <c r="B372" s="1">
        <v>8</v>
      </c>
      <c r="C372" s="6"/>
      <c r="D372" s="10">
        <v>326.47320018030598</v>
      </c>
      <c r="E372" s="10">
        <v>0</v>
      </c>
      <c r="F372" s="10">
        <v>23.610124335282102</v>
      </c>
      <c r="G372" s="15">
        <v>10.603131434</v>
      </c>
      <c r="H372" s="16">
        <v>-5.4378670352</v>
      </c>
      <c r="I372" s="1">
        <v>0</v>
      </c>
      <c r="J372" s="1">
        <v>1</v>
      </c>
    </row>
    <row r="373" spans="1:10" x14ac:dyDescent="0.3">
      <c r="A373" s="1">
        <v>2035</v>
      </c>
      <c r="B373" s="1">
        <v>9</v>
      </c>
      <c r="C373" s="6"/>
      <c r="D373" s="10">
        <v>303.97119146096298</v>
      </c>
      <c r="E373" s="10">
        <v>0</v>
      </c>
      <c r="F373" s="10">
        <v>23.629492174383401</v>
      </c>
      <c r="G373" s="15">
        <v>10.603131434</v>
      </c>
      <c r="H373" s="16">
        <v>-5.4378670352</v>
      </c>
      <c r="I373" s="1">
        <v>0</v>
      </c>
      <c r="J373" s="1">
        <v>1</v>
      </c>
    </row>
    <row r="374" spans="1:10" x14ac:dyDescent="0.3">
      <c r="A374" s="1">
        <v>2035</v>
      </c>
      <c r="B374" s="1">
        <v>10</v>
      </c>
      <c r="C374" s="6"/>
      <c r="D374" s="10">
        <v>238.523773735763</v>
      </c>
      <c r="E374" s="10">
        <v>0</v>
      </c>
      <c r="F374" s="10">
        <v>23.661171010955702</v>
      </c>
      <c r="G374" s="15">
        <v>10.605982849</v>
      </c>
      <c r="H374" s="16">
        <v>-5.4378670352</v>
      </c>
      <c r="I374" s="1">
        <v>0</v>
      </c>
      <c r="J374" s="1">
        <v>1</v>
      </c>
    </row>
    <row r="375" spans="1:10" x14ac:dyDescent="0.3">
      <c r="A375" s="1">
        <v>2035</v>
      </c>
      <c r="B375" s="1">
        <v>11</v>
      </c>
      <c r="C375" s="6"/>
      <c r="D375" s="10">
        <v>137.25192955352901</v>
      </c>
      <c r="E375" s="10">
        <v>0</v>
      </c>
      <c r="F375" s="10">
        <v>23.714163324514701</v>
      </c>
      <c r="G375" s="15">
        <v>10.608850414000001</v>
      </c>
      <c r="H375" s="16">
        <v>-5.4378670352</v>
      </c>
      <c r="I375" s="1">
        <v>0</v>
      </c>
      <c r="J375" s="1">
        <v>1</v>
      </c>
    </row>
    <row r="376" spans="1:10" x14ac:dyDescent="0.3">
      <c r="A376" s="1">
        <v>2035</v>
      </c>
      <c r="B376" s="1">
        <v>12</v>
      </c>
      <c r="C376" s="6"/>
      <c r="D376" s="10">
        <v>59.058459028179101</v>
      </c>
      <c r="E376" s="10">
        <v>32.705244688642402</v>
      </c>
      <c r="F376" s="10">
        <v>23.7727377975922</v>
      </c>
      <c r="G376" s="15">
        <v>10.608850414000001</v>
      </c>
      <c r="H376" s="16">
        <v>-5.4987353345000001</v>
      </c>
      <c r="I376" s="1">
        <v>0</v>
      </c>
      <c r="J376" s="1">
        <v>1</v>
      </c>
    </row>
    <row r="377" spans="1:10" x14ac:dyDescent="0.3">
      <c r="A377" s="1">
        <v>2036</v>
      </c>
      <c r="B377" s="1">
        <v>1</v>
      </c>
      <c r="C377" s="6"/>
      <c r="D377" s="10">
        <v>34.661127124401702</v>
      </c>
      <c r="E377" s="10">
        <v>84.711434828629194</v>
      </c>
      <c r="F377" s="10">
        <v>23.825939343850699</v>
      </c>
      <c r="G377" s="15">
        <v>10.694552002</v>
      </c>
      <c r="H377" s="16">
        <v>-5.4987353345000001</v>
      </c>
      <c r="I377" s="1">
        <v>0</v>
      </c>
      <c r="J377" s="1">
        <v>1</v>
      </c>
    </row>
    <row r="378" spans="1:10" x14ac:dyDescent="0.3">
      <c r="A378" s="1">
        <v>2036</v>
      </c>
      <c r="B378" s="1">
        <v>2</v>
      </c>
      <c r="C378" s="6"/>
      <c r="D378" s="10">
        <v>30.798265729077801</v>
      </c>
      <c r="E378" s="10">
        <v>80.980530904111902</v>
      </c>
      <c r="F378" s="10">
        <v>23.859543601133499</v>
      </c>
      <c r="G378" s="15">
        <v>10.797789871000001</v>
      </c>
      <c r="H378" s="16">
        <v>-5.4987353345000001</v>
      </c>
      <c r="I378" s="1">
        <v>0</v>
      </c>
      <c r="J378" s="1">
        <v>1</v>
      </c>
    </row>
    <row r="379" spans="1:10" x14ac:dyDescent="0.3">
      <c r="A379" s="1">
        <v>2036</v>
      </c>
      <c r="B379" s="1">
        <v>3</v>
      </c>
      <c r="C379" s="6"/>
      <c r="D379" s="10">
        <v>50.906388729186801</v>
      </c>
      <c r="E379" s="10">
        <v>43.5412912225082</v>
      </c>
      <c r="F379" s="10">
        <v>23.878385875413201</v>
      </c>
      <c r="G379" s="15">
        <v>10.801724437000001</v>
      </c>
      <c r="H379" s="16">
        <v>-5.4987353345000001</v>
      </c>
      <c r="I379" s="1">
        <v>0</v>
      </c>
      <c r="J379" s="1">
        <v>1</v>
      </c>
    </row>
    <row r="380" spans="1:10" x14ac:dyDescent="0.3">
      <c r="A380" s="1">
        <v>2036</v>
      </c>
      <c r="B380" s="1">
        <v>4</v>
      </c>
      <c r="C380" s="6"/>
      <c r="D380" s="10">
        <v>92.258737153164404</v>
      </c>
      <c r="E380" s="10">
        <v>14.566950458382999</v>
      </c>
      <c r="F380" s="10">
        <v>23.898705996560199</v>
      </c>
      <c r="G380" s="15">
        <v>10.801724437000001</v>
      </c>
      <c r="H380" s="16">
        <v>-5.5470366104000002</v>
      </c>
      <c r="I380" s="1">
        <v>0</v>
      </c>
      <c r="J380" s="1">
        <v>1</v>
      </c>
    </row>
    <row r="381" spans="1:10" x14ac:dyDescent="0.3">
      <c r="A381" s="1">
        <v>2036</v>
      </c>
      <c r="B381" s="1">
        <v>5</v>
      </c>
      <c r="C381" s="6"/>
      <c r="D381" s="10">
        <v>161.65050003731301</v>
      </c>
      <c r="E381" s="10">
        <v>0</v>
      </c>
      <c r="F381" s="10">
        <v>23.925027718995899</v>
      </c>
      <c r="G381" s="15">
        <v>10.801724437000001</v>
      </c>
      <c r="H381" s="16">
        <v>-5.6118317092999996</v>
      </c>
      <c r="I381" s="1">
        <v>0</v>
      </c>
      <c r="J381" s="1">
        <v>1</v>
      </c>
    </row>
    <row r="382" spans="1:10" x14ac:dyDescent="0.3">
      <c r="A382" s="1">
        <v>2036</v>
      </c>
      <c r="B382" s="1">
        <v>6</v>
      </c>
      <c r="C382" s="6"/>
      <c r="D382" s="10">
        <v>239.83482026903101</v>
      </c>
      <c r="E382" s="10">
        <v>0</v>
      </c>
      <c r="F382" s="10">
        <v>23.956037626474</v>
      </c>
      <c r="G382" s="15">
        <v>10.801724437000001</v>
      </c>
      <c r="H382" s="16">
        <v>-5.6118317092999996</v>
      </c>
      <c r="I382" s="1">
        <v>0</v>
      </c>
      <c r="J382" s="1">
        <v>1</v>
      </c>
    </row>
    <row r="383" spans="1:10" x14ac:dyDescent="0.3">
      <c r="A383" s="1">
        <v>2036</v>
      </c>
      <c r="B383" s="1">
        <v>7</v>
      </c>
      <c r="C383" s="6"/>
      <c r="D383" s="10">
        <v>298.506119190128</v>
      </c>
      <c r="E383" s="10">
        <v>0</v>
      </c>
      <c r="F383" s="10">
        <v>23.981661829843699</v>
      </c>
      <c r="G383" s="15">
        <v>10.801724437000001</v>
      </c>
      <c r="H383" s="16">
        <v>-5.6164425965999998</v>
      </c>
      <c r="I383" s="1">
        <v>0</v>
      </c>
      <c r="J383" s="1">
        <v>1</v>
      </c>
    </row>
    <row r="384" spans="1:10" x14ac:dyDescent="0.3">
      <c r="A384" s="1">
        <v>2036</v>
      </c>
      <c r="B384" s="1">
        <v>8</v>
      </c>
      <c r="C384" s="6"/>
      <c r="D384" s="10">
        <v>326.47320018030598</v>
      </c>
      <c r="E384" s="10">
        <v>0</v>
      </c>
      <c r="F384" s="10">
        <v>24.000109213865901</v>
      </c>
      <c r="G384" s="15">
        <v>10.801724437000001</v>
      </c>
      <c r="H384" s="16">
        <v>-5.6288609192000001</v>
      </c>
      <c r="I384" s="1">
        <v>0</v>
      </c>
      <c r="J384" s="1">
        <v>1</v>
      </c>
    </row>
    <row r="385" spans="1:10" x14ac:dyDescent="0.3">
      <c r="A385" s="1">
        <v>2036</v>
      </c>
      <c r="B385" s="1">
        <v>9</v>
      </c>
      <c r="C385" s="6"/>
      <c r="D385" s="10">
        <v>303.97119146096298</v>
      </c>
      <c r="E385" s="10">
        <v>0</v>
      </c>
      <c r="F385" s="10">
        <v>24.015658913840401</v>
      </c>
      <c r="G385" s="15">
        <v>10.801724437000001</v>
      </c>
      <c r="H385" s="16">
        <v>-5.6288609192000001</v>
      </c>
      <c r="I385" s="1">
        <v>0</v>
      </c>
      <c r="J385" s="1">
        <v>1</v>
      </c>
    </row>
    <row r="386" spans="1:10" x14ac:dyDescent="0.3">
      <c r="A386" s="1">
        <v>2036</v>
      </c>
      <c r="B386" s="1">
        <v>10</v>
      </c>
      <c r="C386" s="6"/>
      <c r="D386" s="10">
        <v>238.523773735763</v>
      </c>
      <c r="E386" s="10">
        <v>0</v>
      </c>
      <c r="F386" s="10">
        <v>24.035371452156099</v>
      </c>
      <c r="G386" s="15">
        <v>10.804564686999999</v>
      </c>
      <c r="H386" s="16">
        <v>-5.6288609192000001</v>
      </c>
      <c r="I386" s="1">
        <v>0</v>
      </c>
      <c r="J386" s="1">
        <v>1</v>
      </c>
    </row>
    <row r="387" spans="1:10" x14ac:dyDescent="0.3">
      <c r="A387" s="1">
        <v>2036</v>
      </c>
      <c r="B387" s="1">
        <v>11</v>
      </c>
      <c r="C387" s="6"/>
      <c r="D387" s="10">
        <v>137.25192955352901</v>
      </c>
      <c r="E387" s="10">
        <v>0</v>
      </c>
      <c r="F387" s="10">
        <v>24.067453707236599</v>
      </c>
      <c r="G387" s="15">
        <v>10.80731245</v>
      </c>
      <c r="H387" s="16">
        <v>-5.6288609192000001</v>
      </c>
      <c r="I387" s="1">
        <v>0</v>
      </c>
      <c r="J387" s="1">
        <v>1</v>
      </c>
    </row>
    <row r="388" spans="1:10" x14ac:dyDescent="0.3">
      <c r="A388" s="1">
        <v>2036</v>
      </c>
      <c r="B388" s="1">
        <v>12</v>
      </c>
      <c r="C388" s="6"/>
      <c r="D388" s="10">
        <v>59.058459028179101</v>
      </c>
      <c r="E388" s="10">
        <v>32.705244688642402</v>
      </c>
      <c r="F388" s="10">
        <v>24.105003756017499</v>
      </c>
      <c r="G388" s="15">
        <v>10.80731245</v>
      </c>
      <c r="H388" s="16">
        <v>-5.6924538092999999</v>
      </c>
      <c r="I388" s="1">
        <v>0</v>
      </c>
      <c r="J388" s="1">
        <v>1</v>
      </c>
    </row>
    <row r="389" spans="1:10" x14ac:dyDescent="0.3">
      <c r="A389" s="1">
        <v>2037</v>
      </c>
      <c r="B389" s="1">
        <v>1</v>
      </c>
      <c r="C389" s="6"/>
      <c r="D389" s="10">
        <v>34.661127124401702</v>
      </c>
      <c r="E389" s="10">
        <v>84.711434828629194</v>
      </c>
      <c r="F389" s="10">
        <v>24.145407230290299</v>
      </c>
      <c r="G389" s="15">
        <v>10.85564537</v>
      </c>
      <c r="H389" s="16">
        <v>-5.6924538092999999</v>
      </c>
      <c r="I389" s="1">
        <v>0</v>
      </c>
      <c r="J389" s="1">
        <v>1</v>
      </c>
    </row>
    <row r="390" spans="1:10" x14ac:dyDescent="0.3">
      <c r="A390" s="1">
        <v>2037</v>
      </c>
      <c r="B390" s="1">
        <v>2</v>
      </c>
      <c r="C390" s="6"/>
      <c r="D390" s="10">
        <v>30.798265729077801</v>
      </c>
      <c r="E390" s="10">
        <v>80.980530904111902</v>
      </c>
      <c r="F390" s="10">
        <v>24.181710059294002</v>
      </c>
      <c r="G390" s="15">
        <v>10.921812535000001</v>
      </c>
      <c r="H390" s="16">
        <v>-5.6924538092999999</v>
      </c>
      <c r="I390" s="1">
        <v>0</v>
      </c>
      <c r="J390" s="1">
        <v>1</v>
      </c>
    </row>
    <row r="391" spans="1:10" x14ac:dyDescent="0.3">
      <c r="A391" s="1">
        <v>2037</v>
      </c>
      <c r="B391" s="1">
        <v>3</v>
      </c>
      <c r="C391" s="6"/>
      <c r="D391" s="10">
        <v>50.906388729186801</v>
      </c>
      <c r="E391" s="10">
        <v>43.5412912225082</v>
      </c>
      <c r="F391" s="10">
        <v>24.208976673918901</v>
      </c>
      <c r="G391" s="15">
        <v>10.925672639</v>
      </c>
      <c r="H391" s="16">
        <v>-5.6924538092999999</v>
      </c>
      <c r="I391" s="1">
        <v>0</v>
      </c>
      <c r="J391" s="1">
        <v>1</v>
      </c>
    </row>
    <row r="392" spans="1:10" x14ac:dyDescent="0.3">
      <c r="A392" s="1">
        <v>2037</v>
      </c>
      <c r="B392" s="1">
        <v>4</v>
      </c>
      <c r="C392" s="6"/>
      <c r="D392" s="10">
        <v>92.258737153164404</v>
      </c>
      <c r="E392" s="10">
        <v>14.566950458382999</v>
      </c>
      <c r="F392" s="10">
        <v>24.2374818784063</v>
      </c>
      <c r="G392" s="15">
        <v>10.925672639</v>
      </c>
      <c r="H392" s="16">
        <v>-5.7421315984000003</v>
      </c>
      <c r="I392" s="1">
        <v>0</v>
      </c>
      <c r="J392" s="1">
        <v>1</v>
      </c>
    </row>
    <row r="393" spans="1:10" x14ac:dyDescent="0.3">
      <c r="A393" s="1">
        <v>2037</v>
      </c>
      <c r="B393" s="1">
        <v>5</v>
      </c>
      <c r="C393" s="6"/>
      <c r="D393" s="10">
        <v>161.65050003731301</v>
      </c>
      <c r="E393" s="10">
        <v>0</v>
      </c>
      <c r="F393" s="10">
        <v>24.262179043457301</v>
      </c>
      <c r="G393" s="15">
        <v>10.925672639</v>
      </c>
      <c r="H393" s="16">
        <v>-5.8087732593999997</v>
      </c>
      <c r="I393" s="1">
        <v>0</v>
      </c>
      <c r="J393" s="1">
        <v>1</v>
      </c>
    </row>
    <row r="394" spans="1:10" x14ac:dyDescent="0.3">
      <c r="A394" s="1">
        <v>2037</v>
      </c>
      <c r="B394" s="1">
        <v>6</v>
      </c>
      <c r="C394" s="6"/>
      <c r="D394" s="10">
        <v>239.83482026903101</v>
      </c>
      <c r="E394" s="10">
        <v>0</v>
      </c>
      <c r="F394" s="10">
        <v>24.2871076220489</v>
      </c>
      <c r="G394" s="15">
        <v>10.925672639</v>
      </c>
      <c r="H394" s="16">
        <v>-5.8087732593999997</v>
      </c>
      <c r="I394" s="1">
        <v>0</v>
      </c>
      <c r="J394" s="1">
        <v>1</v>
      </c>
    </row>
    <row r="395" spans="1:10" x14ac:dyDescent="0.3">
      <c r="A395" s="1">
        <v>2037</v>
      </c>
      <c r="B395" s="1">
        <v>7</v>
      </c>
      <c r="C395" s="6"/>
      <c r="D395" s="10">
        <v>298.506119190128</v>
      </c>
      <c r="E395" s="10">
        <v>0</v>
      </c>
      <c r="F395" s="10">
        <v>24.311203539572301</v>
      </c>
      <c r="G395" s="15">
        <v>10.925672639</v>
      </c>
      <c r="H395" s="16">
        <v>-5.81351555</v>
      </c>
      <c r="I395" s="1">
        <v>0</v>
      </c>
      <c r="J395" s="1">
        <v>1</v>
      </c>
    </row>
    <row r="396" spans="1:10" x14ac:dyDescent="0.3">
      <c r="A396" s="1">
        <v>2037</v>
      </c>
      <c r="B396" s="1">
        <v>8</v>
      </c>
      <c r="C396" s="6"/>
      <c r="D396" s="10">
        <v>326.47320018030598</v>
      </c>
      <c r="E396" s="10">
        <v>0</v>
      </c>
      <c r="F396" s="10">
        <v>24.338623698031</v>
      </c>
      <c r="G396" s="15">
        <v>10.925672639</v>
      </c>
      <c r="H396" s="16">
        <v>-5.826287776</v>
      </c>
      <c r="I396" s="1">
        <v>0</v>
      </c>
      <c r="J396" s="1">
        <v>1</v>
      </c>
    </row>
    <row r="397" spans="1:10" x14ac:dyDescent="0.3">
      <c r="A397" s="1">
        <v>2037</v>
      </c>
      <c r="B397" s="1">
        <v>9</v>
      </c>
      <c r="C397" s="6"/>
      <c r="D397" s="10">
        <v>303.97119146096298</v>
      </c>
      <c r="E397" s="10">
        <v>0</v>
      </c>
      <c r="F397" s="10">
        <v>24.3683916432697</v>
      </c>
      <c r="G397" s="15">
        <v>10.925672639</v>
      </c>
      <c r="H397" s="16">
        <v>-5.826287776</v>
      </c>
      <c r="I397" s="1">
        <v>0</v>
      </c>
      <c r="J397" s="1">
        <v>1</v>
      </c>
    </row>
    <row r="398" spans="1:10" x14ac:dyDescent="0.3">
      <c r="A398" s="1">
        <v>2037</v>
      </c>
      <c r="B398" s="1">
        <v>10</v>
      </c>
      <c r="C398" s="6"/>
      <c r="D398" s="10">
        <v>238.523773735763</v>
      </c>
      <c r="E398" s="10">
        <v>0</v>
      </c>
      <c r="F398" s="10">
        <v>24.398976568745901</v>
      </c>
      <c r="G398" s="15">
        <v>10.928440895</v>
      </c>
      <c r="H398" s="16">
        <v>-5.826287776</v>
      </c>
      <c r="I398" s="1">
        <v>0</v>
      </c>
      <c r="J398" s="1">
        <v>1</v>
      </c>
    </row>
    <row r="399" spans="1:10" x14ac:dyDescent="0.3">
      <c r="A399" s="1">
        <v>2037</v>
      </c>
      <c r="B399" s="1">
        <v>11</v>
      </c>
      <c r="C399" s="6"/>
      <c r="D399" s="10">
        <v>137.25192955352901</v>
      </c>
      <c r="E399" s="10">
        <v>0</v>
      </c>
      <c r="F399" s="10">
        <v>24.4331263360571</v>
      </c>
      <c r="G399" s="15">
        <v>10.931151901</v>
      </c>
      <c r="H399" s="16">
        <v>-5.826287776</v>
      </c>
      <c r="I399" s="1">
        <v>0</v>
      </c>
      <c r="J399" s="1">
        <v>1</v>
      </c>
    </row>
    <row r="400" spans="1:10" x14ac:dyDescent="0.3">
      <c r="A400" s="1">
        <v>2037</v>
      </c>
      <c r="B400" s="1">
        <v>12</v>
      </c>
      <c r="C400" s="6"/>
      <c r="D400" s="10">
        <v>59.058459028179101</v>
      </c>
      <c r="E400" s="10">
        <v>32.705244688642402</v>
      </c>
      <c r="F400" s="10">
        <v>24.465299255915699</v>
      </c>
      <c r="G400" s="15">
        <v>10.931151901</v>
      </c>
      <c r="H400" s="16">
        <v>-5.8916929672</v>
      </c>
      <c r="I400" s="1">
        <v>0</v>
      </c>
      <c r="J400" s="1">
        <v>1</v>
      </c>
    </row>
    <row r="401" spans="1:10" x14ac:dyDescent="0.3">
      <c r="A401" s="1">
        <v>2038</v>
      </c>
      <c r="B401" s="1">
        <v>1</v>
      </c>
      <c r="C401" s="6"/>
      <c r="D401" s="10">
        <v>34.661127124401702</v>
      </c>
      <c r="E401" s="10">
        <v>84.711434828629194</v>
      </c>
      <c r="F401" s="10">
        <v>24.4959527459512</v>
      </c>
      <c r="G401" s="15">
        <v>10.961964983</v>
      </c>
      <c r="H401" s="16">
        <v>-5.8916929672</v>
      </c>
      <c r="I401" s="1">
        <v>0</v>
      </c>
      <c r="J401" s="1">
        <v>1</v>
      </c>
    </row>
    <row r="402" spans="1:10" x14ac:dyDescent="0.3">
      <c r="A402" s="1">
        <v>2038</v>
      </c>
      <c r="B402" s="1">
        <v>2</v>
      </c>
      <c r="C402" s="6"/>
      <c r="D402" s="10">
        <v>30.798265729077801</v>
      </c>
      <c r="E402" s="10">
        <v>80.980530904111902</v>
      </c>
      <c r="F402" s="10">
        <v>24.521836766039801</v>
      </c>
      <c r="G402" s="15">
        <v>11.010597711000001</v>
      </c>
      <c r="H402" s="16">
        <v>-5.8916929672</v>
      </c>
      <c r="I402" s="1">
        <v>0</v>
      </c>
      <c r="J402" s="1">
        <v>1</v>
      </c>
    </row>
    <row r="403" spans="1:10" x14ac:dyDescent="0.3">
      <c r="A403" s="1">
        <v>2038</v>
      </c>
      <c r="B403" s="1">
        <v>3</v>
      </c>
      <c r="C403" s="6"/>
      <c r="D403" s="10">
        <v>50.906388729186801</v>
      </c>
      <c r="E403" s="10">
        <v>43.5412912225082</v>
      </c>
      <c r="F403" s="10">
        <v>24.542389844728199</v>
      </c>
      <c r="G403" s="15">
        <v>11.014275974</v>
      </c>
      <c r="H403" s="16">
        <v>-5.8916929672</v>
      </c>
      <c r="I403" s="1">
        <v>0</v>
      </c>
      <c r="J403" s="1">
        <v>1</v>
      </c>
    </row>
    <row r="404" spans="1:10" x14ac:dyDescent="0.3">
      <c r="A404" s="1">
        <v>2038</v>
      </c>
      <c r="B404" s="1">
        <v>4</v>
      </c>
      <c r="C404" s="6"/>
      <c r="D404" s="10">
        <v>92.258737153164404</v>
      </c>
      <c r="E404" s="10">
        <v>14.566950458382999</v>
      </c>
      <c r="F404" s="10">
        <v>24.569797289487401</v>
      </c>
      <c r="G404" s="15">
        <v>11.014275974</v>
      </c>
      <c r="H404" s="16">
        <v>-5.9424202359000002</v>
      </c>
      <c r="I404" s="1">
        <v>0</v>
      </c>
      <c r="J404" s="1">
        <v>1</v>
      </c>
    </row>
    <row r="405" spans="1:10" x14ac:dyDescent="0.3">
      <c r="A405" s="1">
        <v>2038</v>
      </c>
      <c r="B405" s="1">
        <v>5</v>
      </c>
      <c r="C405" s="6"/>
      <c r="D405" s="10">
        <v>161.65050003731301</v>
      </c>
      <c r="E405" s="10">
        <v>0</v>
      </c>
      <c r="F405" s="10">
        <v>24.602272612253199</v>
      </c>
      <c r="G405" s="15">
        <v>11.014275974</v>
      </c>
      <c r="H405" s="16">
        <v>-6.0104697507999996</v>
      </c>
      <c r="I405" s="1">
        <v>0</v>
      </c>
      <c r="J405" s="1">
        <v>1</v>
      </c>
    </row>
    <row r="406" spans="1:10" x14ac:dyDescent="0.3">
      <c r="A406" s="1">
        <v>2038</v>
      </c>
      <c r="B406" s="1">
        <v>6</v>
      </c>
      <c r="C406" s="6"/>
      <c r="D406" s="10">
        <v>239.83482026903101</v>
      </c>
      <c r="E406" s="10">
        <v>0</v>
      </c>
      <c r="F406" s="10">
        <v>24.638414316588101</v>
      </c>
      <c r="G406" s="15">
        <v>11.014275974</v>
      </c>
      <c r="H406" s="16">
        <v>-6.0104697507999996</v>
      </c>
      <c r="I406" s="1">
        <v>0</v>
      </c>
      <c r="J406" s="1">
        <v>1</v>
      </c>
    </row>
    <row r="407" spans="1:10" x14ac:dyDescent="0.3">
      <c r="A407" s="1">
        <v>2038</v>
      </c>
      <c r="B407" s="1">
        <v>7</v>
      </c>
      <c r="C407" s="6"/>
      <c r="D407" s="10">
        <v>298.506119190128</v>
      </c>
      <c r="E407" s="10">
        <v>0</v>
      </c>
      <c r="F407" s="10">
        <v>24.669218977165698</v>
      </c>
      <c r="G407" s="15">
        <v>11.014275974</v>
      </c>
      <c r="H407" s="16">
        <v>-6.0153122257999998</v>
      </c>
      <c r="I407" s="1">
        <v>0</v>
      </c>
      <c r="J407" s="1">
        <v>1</v>
      </c>
    </row>
    <row r="408" spans="1:10" x14ac:dyDescent="0.3">
      <c r="A408" s="1">
        <v>2038</v>
      </c>
      <c r="B408" s="1">
        <v>8</v>
      </c>
      <c r="C408" s="6"/>
      <c r="D408" s="10">
        <v>326.47320018030598</v>
      </c>
      <c r="E408" s="10">
        <v>0</v>
      </c>
      <c r="F408" s="10">
        <v>24.6945886486094</v>
      </c>
      <c r="G408" s="15">
        <v>11.014275974</v>
      </c>
      <c r="H408" s="16">
        <v>-6.0283542743999998</v>
      </c>
      <c r="I408" s="1">
        <v>0</v>
      </c>
      <c r="J408" s="1">
        <v>1</v>
      </c>
    </row>
    <row r="409" spans="1:10" x14ac:dyDescent="0.3">
      <c r="A409" s="1">
        <v>2038</v>
      </c>
      <c r="B409" s="1">
        <v>9</v>
      </c>
      <c r="C409" s="6"/>
      <c r="D409" s="10">
        <v>303.97119146096298</v>
      </c>
      <c r="E409" s="10">
        <v>0</v>
      </c>
      <c r="F409" s="10">
        <v>24.719840729314001</v>
      </c>
      <c r="G409" s="15">
        <v>11.014275974</v>
      </c>
      <c r="H409" s="16">
        <v>-6.0283542743999998</v>
      </c>
      <c r="I409" s="1">
        <v>0</v>
      </c>
      <c r="J409" s="1">
        <v>1</v>
      </c>
    </row>
    <row r="410" spans="1:10" x14ac:dyDescent="0.3">
      <c r="A410" s="1">
        <v>2038</v>
      </c>
      <c r="B410" s="1">
        <v>10</v>
      </c>
      <c r="C410" s="6"/>
      <c r="D410" s="10">
        <v>238.523773735763</v>
      </c>
      <c r="E410" s="10">
        <v>0</v>
      </c>
      <c r="F410" s="10">
        <v>24.752669807228301</v>
      </c>
      <c r="G410" s="15">
        <v>11.016788890000001</v>
      </c>
      <c r="H410" s="16">
        <v>-6.0283542743999998</v>
      </c>
      <c r="I410" s="1">
        <v>0</v>
      </c>
      <c r="J410" s="1">
        <v>1</v>
      </c>
    </row>
    <row r="411" spans="1:10" x14ac:dyDescent="0.3">
      <c r="A411" s="1">
        <v>2038</v>
      </c>
      <c r="B411" s="1">
        <v>11</v>
      </c>
      <c r="C411" s="6"/>
      <c r="D411" s="10">
        <v>137.25192955352901</v>
      </c>
      <c r="E411" s="10">
        <v>0</v>
      </c>
      <c r="F411" s="10">
        <v>24.802126733870502</v>
      </c>
      <c r="G411" s="15">
        <v>11.019116304000001</v>
      </c>
      <c r="H411" s="16">
        <v>-6.0283542743999998</v>
      </c>
      <c r="I411" s="1">
        <v>0</v>
      </c>
      <c r="J411" s="1">
        <v>1</v>
      </c>
    </row>
    <row r="412" spans="1:10" x14ac:dyDescent="0.3">
      <c r="A412" s="1">
        <v>2038</v>
      </c>
      <c r="B412" s="1">
        <v>12</v>
      </c>
      <c r="C412" s="6"/>
      <c r="D412" s="10">
        <v>59.058459028179101</v>
      </c>
      <c r="E412" s="10">
        <v>32.705244688642402</v>
      </c>
      <c r="F412" s="10">
        <v>24.856058401573101</v>
      </c>
      <c r="G412" s="15">
        <v>11.019116304000001</v>
      </c>
      <c r="H412" s="16">
        <v>-6.0951411981000003</v>
      </c>
      <c r="I412" s="1">
        <v>0</v>
      </c>
      <c r="J412" s="1">
        <v>1</v>
      </c>
    </row>
    <row r="413" spans="1:10" x14ac:dyDescent="0.3">
      <c r="A413" s="1">
        <v>2039</v>
      </c>
      <c r="B413" s="1">
        <v>1</v>
      </c>
      <c r="C413" s="6"/>
      <c r="D413" s="10">
        <v>34.661127124401702</v>
      </c>
      <c r="E413" s="10">
        <v>84.711434828629194</v>
      </c>
      <c r="F413" s="10">
        <v>24.907499637810599</v>
      </c>
      <c r="G413" s="15">
        <v>11.052305451000001</v>
      </c>
      <c r="H413" s="16">
        <v>-6.0951411981000003</v>
      </c>
      <c r="I413" s="1">
        <v>0</v>
      </c>
      <c r="J413" s="1">
        <v>1</v>
      </c>
    </row>
    <row r="414" spans="1:10" x14ac:dyDescent="0.3">
      <c r="A414" s="1">
        <v>2039</v>
      </c>
      <c r="B414" s="1">
        <v>2</v>
      </c>
      <c r="C414" s="6"/>
      <c r="D414" s="10">
        <v>30.798265729077801</v>
      </c>
      <c r="E414" s="10">
        <v>80.980530904111902</v>
      </c>
      <c r="F414" s="10">
        <v>24.945326248661601</v>
      </c>
      <c r="G414" s="15">
        <v>11.103389246000001</v>
      </c>
      <c r="H414" s="16">
        <v>-6.0951411981000003</v>
      </c>
      <c r="I414" s="1">
        <v>0</v>
      </c>
      <c r="J414" s="1">
        <v>1</v>
      </c>
    </row>
    <row r="415" spans="1:10" x14ac:dyDescent="0.3">
      <c r="A415" s="1">
        <v>2039</v>
      </c>
      <c r="B415" s="1">
        <v>3</v>
      </c>
      <c r="C415" s="6"/>
      <c r="D415" s="10">
        <v>50.906388729186801</v>
      </c>
      <c r="E415" s="10">
        <v>43.5412912225082</v>
      </c>
      <c r="F415" s="10">
        <v>24.969372693303299</v>
      </c>
      <c r="G415" s="15">
        <v>11.106900202</v>
      </c>
      <c r="H415" s="16">
        <v>-6.0951411981000003</v>
      </c>
      <c r="I415" s="1">
        <v>0</v>
      </c>
      <c r="J415" s="1">
        <v>1</v>
      </c>
    </row>
    <row r="416" spans="1:10" x14ac:dyDescent="0.3">
      <c r="A416" s="1">
        <v>2039</v>
      </c>
      <c r="B416" s="1">
        <v>4</v>
      </c>
      <c r="C416" s="6"/>
      <c r="D416" s="10">
        <v>92.258737153164404</v>
      </c>
      <c r="E416" s="10">
        <v>14.566950458382999</v>
      </c>
      <c r="F416" s="10">
        <v>24.995241362077401</v>
      </c>
      <c r="G416" s="15">
        <v>11.106900202</v>
      </c>
      <c r="H416" s="16">
        <v>-6.1470020356999999</v>
      </c>
      <c r="I416" s="1">
        <v>0</v>
      </c>
      <c r="J416" s="1">
        <v>1</v>
      </c>
    </row>
    <row r="417" spans="1:10" x14ac:dyDescent="0.3">
      <c r="A417" s="1">
        <v>2039</v>
      </c>
      <c r="B417" s="1">
        <v>5</v>
      </c>
      <c r="C417" s="6"/>
      <c r="D417" s="10">
        <v>161.65050003731301</v>
      </c>
      <c r="E417" s="10">
        <v>0</v>
      </c>
      <c r="F417" s="10">
        <v>25.022297254871098</v>
      </c>
      <c r="G417" s="15">
        <v>11.106900202</v>
      </c>
      <c r="H417" s="16">
        <v>-6.2165722081999997</v>
      </c>
      <c r="I417" s="1">
        <v>0</v>
      </c>
      <c r="J417" s="1">
        <v>1</v>
      </c>
    </row>
    <row r="418" spans="1:10" x14ac:dyDescent="0.3">
      <c r="A418" s="1">
        <v>2039</v>
      </c>
      <c r="B418" s="1">
        <v>6</v>
      </c>
      <c r="C418" s="6"/>
      <c r="D418" s="10">
        <v>239.83482026903101</v>
      </c>
      <c r="E418" s="10">
        <v>0</v>
      </c>
      <c r="F418" s="10">
        <v>25.053076533769701</v>
      </c>
      <c r="G418" s="15">
        <v>11.106900202</v>
      </c>
      <c r="H418" s="16">
        <v>-6.2165722081999997</v>
      </c>
      <c r="I418" s="1">
        <v>0</v>
      </c>
      <c r="J418" s="1">
        <v>1</v>
      </c>
    </row>
    <row r="419" spans="1:10" x14ac:dyDescent="0.3">
      <c r="A419" s="1">
        <v>2039</v>
      </c>
      <c r="B419" s="1">
        <v>7</v>
      </c>
      <c r="C419" s="6"/>
      <c r="D419" s="10">
        <v>298.506119190128</v>
      </c>
      <c r="E419" s="10">
        <v>0</v>
      </c>
      <c r="F419" s="10">
        <v>25.082974965054898</v>
      </c>
      <c r="G419" s="15">
        <v>11.106900202</v>
      </c>
      <c r="H419" s="16">
        <v>-6.2215228947999996</v>
      </c>
      <c r="I419" s="1">
        <v>0</v>
      </c>
      <c r="J419" s="1">
        <v>1</v>
      </c>
    </row>
    <row r="420" spans="1:10" x14ac:dyDescent="0.3">
      <c r="A420" s="1">
        <v>2039</v>
      </c>
      <c r="B420" s="1">
        <v>8</v>
      </c>
      <c r="C420" s="6"/>
      <c r="D420" s="10">
        <v>326.47320018030598</v>
      </c>
      <c r="E420" s="10">
        <v>0</v>
      </c>
      <c r="F420" s="10">
        <v>25.114310958743701</v>
      </c>
      <c r="G420" s="15">
        <v>11.106900202</v>
      </c>
      <c r="H420" s="16">
        <v>-6.2348563853999996</v>
      </c>
      <c r="I420" s="1">
        <v>0</v>
      </c>
      <c r="J420" s="1">
        <v>1</v>
      </c>
    </row>
    <row r="421" spans="1:10" x14ac:dyDescent="0.3">
      <c r="A421" s="1">
        <v>2039</v>
      </c>
      <c r="B421" s="1">
        <v>9</v>
      </c>
      <c r="C421" s="6"/>
      <c r="D421" s="10">
        <v>303.97119146096298</v>
      </c>
      <c r="E421" s="10">
        <v>0</v>
      </c>
      <c r="F421" s="10">
        <v>25.148277804308201</v>
      </c>
      <c r="G421" s="15">
        <v>11.106900202</v>
      </c>
      <c r="H421" s="16">
        <v>-6.2348563853999996</v>
      </c>
      <c r="I421" s="1">
        <v>0</v>
      </c>
      <c r="J421" s="1">
        <v>1</v>
      </c>
    </row>
    <row r="422" spans="1:10" x14ac:dyDescent="0.3">
      <c r="A422" s="1">
        <v>2039</v>
      </c>
      <c r="B422" s="1">
        <v>10</v>
      </c>
      <c r="C422" s="6"/>
      <c r="D422" s="10">
        <v>238.523773735763</v>
      </c>
      <c r="E422" s="10">
        <v>0</v>
      </c>
      <c r="F422" s="10">
        <v>25.186533880443498</v>
      </c>
      <c r="G422" s="15">
        <v>11.109424101</v>
      </c>
      <c r="H422" s="16">
        <v>-6.2348563853999996</v>
      </c>
      <c r="I422" s="1">
        <v>0</v>
      </c>
      <c r="J422" s="1">
        <v>1</v>
      </c>
    </row>
    <row r="423" spans="1:10" x14ac:dyDescent="0.3">
      <c r="A423" s="1">
        <v>2039</v>
      </c>
      <c r="B423" s="1">
        <v>11</v>
      </c>
      <c r="C423" s="6"/>
      <c r="D423" s="10">
        <v>137.25192955352901</v>
      </c>
      <c r="E423" s="10">
        <v>0</v>
      </c>
      <c r="F423" s="10">
        <v>25.234905774702799</v>
      </c>
      <c r="G423" s="15">
        <v>11.111877252999999</v>
      </c>
      <c r="H423" s="16">
        <v>-6.2348563853999996</v>
      </c>
      <c r="I423" s="1">
        <v>0</v>
      </c>
      <c r="J423" s="1">
        <v>1</v>
      </c>
    </row>
    <row r="424" spans="1:10" x14ac:dyDescent="0.3">
      <c r="A424" s="1">
        <v>2039</v>
      </c>
      <c r="B424" s="1">
        <v>12</v>
      </c>
      <c r="C424" s="6"/>
      <c r="D424" s="10">
        <v>59.058459028179101</v>
      </c>
      <c r="E424" s="10">
        <v>32.705244688642402</v>
      </c>
      <c r="F424" s="10">
        <v>25.286366388819999</v>
      </c>
      <c r="G424" s="15">
        <v>11.111877252999999</v>
      </c>
      <c r="H424" s="16">
        <v>-6.3031357525000002</v>
      </c>
      <c r="I424" s="1">
        <v>0</v>
      </c>
      <c r="J424" s="1">
        <v>1</v>
      </c>
    </row>
    <row r="425" spans="1:10" x14ac:dyDescent="0.3">
      <c r="A425" s="1">
        <v>2040</v>
      </c>
      <c r="B425" s="1">
        <v>1</v>
      </c>
      <c r="C425" s="6"/>
      <c r="D425" s="10">
        <v>34.661127124401702</v>
      </c>
      <c r="E425" s="10">
        <v>84.711434828629194</v>
      </c>
      <c r="F425" s="10">
        <v>25.341206073043502</v>
      </c>
      <c r="G425" s="15">
        <v>11.152354743</v>
      </c>
      <c r="H425" s="16">
        <v>-6.3031357525000002</v>
      </c>
      <c r="I425" s="1">
        <v>0</v>
      </c>
      <c r="J425" s="1">
        <v>1</v>
      </c>
    </row>
    <row r="426" spans="1:10" x14ac:dyDescent="0.3">
      <c r="A426" s="1">
        <v>2040</v>
      </c>
      <c r="B426" s="1">
        <v>2</v>
      </c>
      <c r="C426" s="6"/>
      <c r="D426" s="10">
        <v>30.798265729077801</v>
      </c>
      <c r="E426" s="10">
        <v>80.980530904111902</v>
      </c>
      <c r="F426" s="10">
        <v>25.393184252456699</v>
      </c>
      <c r="G426" s="15">
        <v>11.210654591999999</v>
      </c>
      <c r="H426" s="16">
        <v>-6.3031357525000002</v>
      </c>
      <c r="I426" s="1">
        <v>0</v>
      </c>
      <c r="J426" s="1">
        <v>1</v>
      </c>
    </row>
    <row r="427" spans="1:10" x14ac:dyDescent="0.3">
      <c r="A427" s="1">
        <v>2040</v>
      </c>
      <c r="B427" s="1">
        <v>3</v>
      </c>
      <c r="C427" s="6"/>
      <c r="D427" s="10">
        <v>50.906388729186801</v>
      </c>
      <c r="E427" s="10">
        <v>43.5412912225082</v>
      </c>
      <c r="F427" s="10">
        <v>25.435607530010198</v>
      </c>
      <c r="G427" s="15">
        <v>11.214128534</v>
      </c>
      <c r="H427" s="16">
        <v>-6.3031357525000002</v>
      </c>
      <c r="I427" s="1">
        <v>0</v>
      </c>
      <c r="J427" s="1">
        <v>1</v>
      </c>
    </row>
    <row r="428" spans="1:10" x14ac:dyDescent="0.3">
      <c r="A428" s="1">
        <v>2040</v>
      </c>
      <c r="B428" s="1">
        <v>4</v>
      </c>
      <c r="C428" s="6"/>
      <c r="D428" s="10">
        <v>92.258737153164404</v>
      </c>
      <c r="E428" s="10">
        <v>14.566950458382999</v>
      </c>
      <c r="F428" s="10">
        <v>25.474140974578301</v>
      </c>
      <c r="G428" s="15">
        <v>11.214128534</v>
      </c>
      <c r="H428" s="16">
        <v>-6.3563098279999997</v>
      </c>
      <c r="I428" s="1">
        <v>0</v>
      </c>
      <c r="J428" s="1">
        <v>1</v>
      </c>
    </row>
    <row r="429" spans="1:10" x14ac:dyDescent="0.3">
      <c r="A429" s="1">
        <v>2040</v>
      </c>
      <c r="B429" s="1">
        <v>5</v>
      </c>
      <c r="C429" s="6"/>
      <c r="D429" s="10">
        <v>161.65050003731301</v>
      </c>
      <c r="E429" s="10">
        <v>0</v>
      </c>
      <c r="F429" s="10">
        <v>25.5016511552707</v>
      </c>
      <c r="G429" s="15">
        <v>11.214128534</v>
      </c>
      <c r="H429" s="16">
        <v>-6.4276416801999998</v>
      </c>
      <c r="I429" s="1">
        <v>0</v>
      </c>
      <c r="J429" s="1">
        <v>1</v>
      </c>
    </row>
    <row r="430" spans="1:10" x14ac:dyDescent="0.3">
      <c r="A430" s="1">
        <v>2040</v>
      </c>
      <c r="B430" s="1">
        <v>6</v>
      </c>
      <c r="C430" s="6"/>
      <c r="D430" s="10">
        <v>239.83482026903101</v>
      </c>
      <c r="E430" s="10">
        <v>0</v>
      </c>
      <c r="F430" s="10">
        <v>25.523622664940898</v>
      </c>
      <c r="G430" s="15">
        <v>11.214128534</v>
      </c>
      <c r="H430" s="16">
        <v>-6.4276416801999998</v>
      </c>
      <c r="I430" s="1">
        <v>0</v>
      </c>
      <c r="J430" s="1">
        <v>1</v>
      </c>
    </row>
    <row r="431" spans="1:10" x14ac:dyDescent="0.3">
      <c r="A431" s="1">
        <v>2040</v>
      </c>
      <c r="B431" s="1">
        <v>7</v>
      </c>
      <c r="C431" s="6"/>
      <c r="D431" s="10">
        <v>298.506119190128</v>
      </c>
      <c r="E431" s="10">
        <v>0</v>
      </c>
      <c r="F431" s="10">
        <v>25.541036259370198</v>
      </c>
      <c r="G431" s="15">
        <v>11.214128534</v>
      </c>
      <c r="H431" s="16">
        <v>-6.4327177298000002</v>
      </c>
      <c r="I431" s="1">
        <v>0</v>
      </c>
      <c r="J431" s="1">
        <v>1</v>
      </c>
    </row>
    <row r="432" spans="1:10" x14ac:dyDescent="0.3">
      <c r="A432" s="1">
        <v>2040</v>
      </c>
      <c r="B432" s="1">
        <v>8</v>
      </c>
      <c r="C432" s="6"/>
      <c r="D432" s="10">
        <v>326.47320018030598</v>
      </c>
      <c r="E432" s="10">
        <v>0</v>
      </c>
      <c r="F432" s="10">
        <v>25.5603165374343</v>
      </c>
      <c r="G432" s="15">
        <v>11.214128534</v>
      </c>
      <c r="H432" s="16">
        <v>-6.4463888557000004</v>
      </c>
      <c r="I432" s="1">
        <v>0</v>
      </c>
      <c r="J432" s="1">
        <v>1</v>
      </c>
    </row>
    <row r="433" spans="1:10" x14ac:dyDescent="0.3">
      <c r="A433" s="1">
        <v>2040</v>
      </c>
      <c r="B433" s="1">
        <v>9</v>
      </c>
      <c r="C433" s="6"/>
      <c r="D433" s="10">
        <v>303.97119146096298</v>
      </c>
      <c r="E433" s="10">
        <v>0</v>
      </c>
      <c r="F433" s="10">
        <v>25.5867470842635</v>
      </c>
      <c r="G433" s="15">
        <v>11.214128534</v>
      </c>
      <c r="H433" s="16">
        <v>-6.4463888557000004</v>
      </c>
      <c r="I433" s="1">
        <v>0</v>
      </c>
      <c r="J433" s="1">
        <v>1</v>
      </c>
    </row>
    <row r="434" spans="1:10" x14ac:dyDescent="0.3">
      <c r="A434" s="1">
        <v>2040</v>
      </c>
      <c r="B434" s="1">
        <v>10</v>
      </c>
      <c r="C434" s="6"/>
      <c r="D434" s="10">
        <v>238.523773735763</v>
      </c>
      <c r="E434" s="10">
        <v>0</v>
      </c>
      <c r="F434" s="10">
        <v>25.625191945079401</v>
      </c>
      <c r="G434" s="15">
        <v>11.21656967</v>
      </c>
      <c r="H434" s="16">
        <v>-6.4463888557000004</v>
      </c>
      <c r="I434" s="1">
        <v>0</v>
      </c>
      <c r="J434" s="1">
        <v>1</v>
      </c>
    </row>
    <row r="435" spans="1:10" x14ac:dyDescent="0.3">
      <c r="A435" s="1">
        <v>2040</v>
      </c>
      <c r="B435" s="1">
        <v>11</v>
      </c>
      <c r="C435" s="6"/>
      <c r="D435" s="10">
        <v>137.25192955352901</v>
      </c>
      <c r="E435" s="10">
        <v>0</v>
      </c>
      <c r="F435" s="10">
        <v>25.682675151289999</v>
      </c>
      <c r="G435" s="15">
        <v>11.218961279</v>
      </c>
      <c r="H435" s="16">
        <v>-6.4463888557000004</v>
      </c>
      <c r="I435" s="1">
        <v>0</v>
      </c>
      <c r="J435" s="1">
        <v>1</v>
      </c>
    </row>
    <row r="436" spans="1:10" x14ac:dyDescent="0.3">
      <c r="A436" s="1">
        <v>2040</v>
      </c>
      <c r="B436" s="1">
        <v>12</v>
      </c>
      <c r="C436" s="6"/>
      <c r="D436" s="10">
        <v>59.058459028179101</v>
      </c>
      <c r="E436" s="10">
        <v>32.705244688642402</v>
      </c>
      <c r="F436" s="10">
        <v>25.744763956668901</v>
      </c>
      <c r="G436" s="15">
        <v>11.218961279</v>
      </c>
      <c r="H436" s="16">
        <v>-6.5163972162999997</v>
      </c>
      <c r="I436" s="1">
        <v>0</v>
      </c>
      <c r="J436" s="1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zoomScale="80" zoomScaleNormal="80" workbookViewId="0">
      <pane xSplit="2" ySplit="5" topLeftCell="C6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5.5546875" bestFit="1" customWidth="1"/>
    <col min="2" max="2" width="5.44140625" customWidth="1"/>
    <col min="3" max="3" width="14.33203125" customWidth="1"/>
    <col min="4" max="4" width="11.44140625" bestFit="1" customWidth="1"/>
    <col min="5" max="5" width="3" customWidth="1"/>
    <col min="6" max="6" width="11.33203125" customWidth="1"/>
    <col min="7" max="7" width="12.5546875" customWidth="1"/>
    <col min="8" max="8" width="15.44140625" customWidth="1"/>
    <col min="9" max="9" width="8.6640625" bestFit="1" customWidth="1"/>
    <col min="10" max="10" width="10.6640625" customWidth="1"/>
    <col min="11" max="11" width="12.33203125" customWidth="1"/>
    <col min="12" max="12" width="16.6640625" customWidth="1"/>
    <col min="13" max="13" width="11.5546875" customWidth="1"/>
    <col min="14" max="14" width="8.33203125" customWidth="1"/>
    <col min="15" max="15" width="10.5546875" bestFit="1" customWidth="1"/>
  </cols>
  <sheetData>
    <row r="1" spans="1:15" s="48" customFormat="1" x14ac:dyDescent="0.3">
      <c r="A1" s="48" t="s">
        <v>105</v>
      </c>
    </row>
    <row r="2" spans="1:15" s="48" customFormat="1" x14ac:dyDescent="0.3">
      <c r="A2" s="48" t="s">
        <v>96</v>
      </c>
    </row>
    <row r="3" spans="1:15" s="48" customFormat="1" x14ac:dyDescent="0.3"/>
    <row r="4" spans="1:15" x14ac:dyDescent="0.3">
      <c r="C4" s="17"/>
      <c r="D4" s="17"/>
      <c r="E4" s="17"/>
      <c r="F4" s="18" t="s">
        <v>76</v>
      </c>
      <c r="G4" s="19"/>
      <c r="H4" s="19"/>
      <c r="I4" s="17"/>
      <c r="J4" s="20" t="s">
        <v>77</v>
      </c>
      <c r="K4" s="17"/>
      <c r="L4" s="17"/>
      <c r="M4" s="17"/>
      <c r="N4" s="17"/>
      <c r="O4" s="17"/>
    </row>
    <row r="5" spans="1:15" ht="28.8" x14ac:dyDescent="0.3">
      <c r="A5" t="s">
        <v>0</v>
      </c>
      <c r="B5" t="s">
        <v>78</v>
      </c>
      <c r="C5" s="21" t="s">
        <v>79</v>
      </c>
      <c r="D5" s="17" t="s">
        <v>80</v>
      </c>
      <c r="E5" s="17"/>
      <c r="F5" s="22" t="s">
        <v>81</v>
      </c>
      <c r="G5" s="23" t="s">
        <v>82</v>
      </c>
      <c r="H5" s="24" t="s">
        <v>83</v>
      </c>
      <c r="I5" s="17"/>
      <c r="J5" s="22" t="s">
        <v>81</v>
      </c>
      <c r="K5" s="23" t="s">
        <v>82</v>
      </c>
      <c r="L5" s="24" t="s">
        <v>83</v>
      </c>
      <c r="M5" s="17"/>
      <c r="N5" s="17"/>
      <c r="O5" s="17"/>
    </row>
    <row r="6" spans="1:15" x14ac:dyDescent="0.3">
      <c r="A6">
        <v>2012</v>
      </c>
      <c r="B6">
        <v>1</v>
      </c>
      <c r="C6" s="25">
        <v>4037796</v>
      </c>
      <c r="D6" s="26">
        <v>0.99084933240807604</v>
      </c>
      <c r="F6" s="25">
        <f>+D6*C6</f>
        <v>4000847.4709999999</v>
      </c>
      <c r="G6" s="25">
        <v>3750416.4851700854</v>
      </c>
      <c r="H6" s="25">
        <f>+C6*YHat!D89</f>
        <v>3574751.0544079281</v>
      </c>
    </row>
    <row r="7" spans="1:15" x14ac:dyDescent="0.3">
      <c r="A7">
        <v>2012</v>
      </c>
      <c r="B7">
        <v>2</v>
      </c>
      <c r="C7" s="25">
        <v>4043285</v>
      </c>
      <c r="D7" s="26">
        <v>0.83860065268711004</v>
      </c>
      <c r="F7" s="25">
        <f t="shared" ref="F7:F47" si="0">+D7*C7</f>
        <v>3390701.4400000018</v>
      </c>
      <c r="G7" s="25">
        <v>3401595.8202671185</v>
      </c>
      <c r="H7" s="25">
        <f>+C7*YHat!D90</f>
        <v>3622205.1394724031</v>
      </c>
    </row>
    <row r="8" spans="1:15" x14ac:dyDescent="0.3">
      <c r="A8">
        <v>2012</v>
      </c>
      <c r="B8">
        <v>3</v>
      </c>
      <c r="C8" s="25">
        <v>4051099</v>
      </c>
      <c r="D8" s="26">
        <v>0.91378180143215504</v>
      </c>
      <c r="F8" s="25">
        <f>+D8*C8</f>
        <v>3701820.5420000018</v>
      </c>
      <c r="G8" s="25">
        <v>3575595.1627153847</v>
      </c>
      <c r="H8" s="25">
        <f>+C8*YHat!D91</f>
        <v>3619412.1334494129</v>
      </c>
    </row>
    <row r="9" spans="1:15" x14ac:dyDescent="0.3">
      <c r="A9">
        <v>2012</v>
      </c>
      <c r="B9">
        <v>4</v>
      </c>
      <c r="C9" s="25">
        <v>4053654</v>
      </c>
      <c r="D9" s="26">
        <v>1.00920047616299</v>
      </c>
      <c r="F9" s="25">
        <f t="shared" si="0"/>
        <v>4090949.5470000091</v>
      </c>
      <c r="G9" s="25">
        <v>3750917.0247690789</v>
      </c>
      <c r="H9" s="25">
        <f>+C9*YHat!D92</f>
        <v>3768059.1851561251</v>
      </c>
    </row>
    <row r="10" spans="1:15" x14ac:dyDescent="0.3">
      <c r="A10">
        <v>2012</v>
      </c>
      <c r="B10">
        <v>5</v>
      </c>
      <c r="C10" s="25">
        <v>4052782</v>
      </c>
      <c r="D10" s="26">
        <v>1.03484962749045</v>
      </c>
      <c r="F10" s="25">
        <f t="shared" si="0"/>
        <v>4194019.9430000009</v>
      </c>
      <c r="G10" s="25">
        <v>4173239.2061263104</v>
      </c>
      <c r="H10" s="25">
        <f>+C10*YHat!D93</f>
        <v>4232513.4916242529</v>
      </c>
    </row>
    <row r="11" spans="1:15" x14ac:dyDescent="0.3">
      <c r="A11">
        <v>2012</v>
      </c>
      <c r="B11">
        <v>6</v>
      </c>
      <c r="C11" s="25">
        <v>4051323</v>
      </c>
      <c r="D11" s="26">
        <v>1.2774302562397499</v>
      </c>
      <c r="F11" s="25">
        <f t="shared" si="0"/>
        <v>5175282.5779999923</v>
      </c>
      <c r="G11" s="25">
        <v>4928537.6467388282</v>
      </c>
      <c r="H11" s="25">
        <f>+C11*YHat!D94</f>
        <v>4949044.1178372223</v>
      </c>
    </row>
    <row r="12" spans="1:15" x14ac:dyDescent="0.3">
      <c r="A12">
        <v>2012</v>
      </c>
      <c r="B12">
        <v>7</v>
      </c>
      <c r="C12" s="25">
        <v>4052570</v>
      </c>
      <c r="D12" s="26">
        <v>1.36253711916142</v>
      </c>
      <c r="F12" s="25">
        <f t="shared" si="0"/>
        <v>5521777.0529999956</v>
      </c>
      <c r="G12" s="25">
        <v>5365156.294416911</v>
      </c>
      <c r="H12" s="25">
        <f>+C12*YHat!D95</f>
        <v>5463148.5633637793</v>
      </c>
    </row>
    <row r="13" spans="1:15" x14ac:dyDescent="0.3">
      <c r="A13">
        <v>2012</v>
      </c>
      <c r="B13">
        <v>8</v>
      </c>
      <c r="C13" s="25">
        <v>4054570</v>
      </c>
      <c r="D13" s="26">
        <v>1.4215387084203801</v>
      </c>
      <c r="F13" s="25">
        <f t="shared" si="0"/>
        <v>5763728.2010000208</v>
      </c>
      <c r="G13" s="25">
        <v>5594768.2703643134</v>
      </c>
      <c r="H13" s="25">
        <f>+C13*YHat!D96</f>
        <v>5674685.1289490126</v>
      </c>
    </row>
    <row r="14" spans="1:15" x14ac:dyDescent="0.3">
      <c r="A14">
        <v>2012</v>
      </c>
      <c r="B14">
        <v>9</v>
      </c>
      <c r="C14" s="25">
        <v>4053644</v>
      </c>
      <c r="D14" s="26">
        <v>1.3376408150296399</v>
      </c>
      <c r="F14" s="25">
        <f t="shared" si="0"/>
        <v>5422319.6640000101</v>
      </c>
      <c r="G14" s="25">
        <v>5407953.6966225086</v>
      </c>
      <c r="H14" s="25">
        <f>+C14*YHat!D97</f>
        <v>5489472.3173772562</v>
      </c>
    </row>
    <row r="15" spans="1:15" x14ac:dyDescent="0.3">
      <c r="A15">
        <v>2012</v>
      </c>
      <c r="B15">
        <v>10</v>
      </c>
      <c r="C15" s="25">
        <v>4055163</v>
      </c>
      <c r="D15" s="26">
        <v>1.22068424499829</v>
      </c>
      <c r="F15" s="25">
        <f t="shared" si="0"/>
        <v>4950073.5850000009</v>
      </c>
      <c r="G15" s="25">
        <v>4944587.449411666</v>
      </c>
      <c r="H15" s="25">
        <f>+C15*YHat!D98</f>
        <v>4975320.9309045542</v>
      </c>
    </row>
    <row r="16" spans="1:15" x14ac:dyDescent="0.3">
      <c r="A16">
        <v>2012</v>
      </c>
      <c r="B16">
        <v>11</v>
      </c>
      <c r="C16" s="25">
        <v>4058216</v>
      </c>
      <c r="D16" s="26">
        <v>0.91999162908036403</v>
      </c>
      <c r="F16" s="25">
        <f t="shared" si="0"/>
        <v>3733524.7489999984</v>
      </c>
      <c r="G16" s="25">
        <v>3980908.9000516878</v>
      </c>
      <c r="H16" s="25">
        <f>+C16*YHat!D99</f>
        <v>3971813.673669416</v>
      </c>
    </row>
    <row r="17" spans="1:11" x14ac:dyDescent="0.3">
      <c r="A17">
        <v>2012</v>
      </c>
      <c r="B17">
        <v>12</v>
      </c>
      <c r="C17" s="25">
        <v>4061984</v>
      </c>
      <c r="D17" s="26">
        <v>0.85897551196656596</v>
      </c>
      <c r="F17" s="25">
        <f t="shared" si="0"/>
        <v>3489144.7859999994</v>
      </c>
      <c r="G17" s="25">
        <v>3676874.0478403973</v>
      </c>
      <c r="H17" s="25">
        <f>+C17*YHat!D100</f>
        <v>3486564.6597680403</v>
      </c>
    </row>
    <row r="18" spans="1:11" x14ac:dyDescent="0.3">
      <c r="A18">
        <v>2013</v>
      </c>
      <c r="B18">
        <v>1</v>
      </c>
      <c r="C18" s="25">
        <v>4068399</v>
      </c>
      <c r="D18" s="26">
        <v>0.94820185016268099</v>
      </c>
      <c r="F18" s="25">
        <f t="shared" si="0"/>
        <v>3857663.4590000012</v>
      </c>
      <c r="G18" s="25">
        <v>3512639.3256389978</v>
      </c>
      <c r="H18" s="25">
        <f>+C18*YHat!D101</f>
        <v>3570714.529986525</v>
      </c>
      <c r="I18" s="27"/>
    </row>
    <row r="19" spans="1:11" x14ac:dyDescent="0.3">
      <c r="A19">
        <v>2013</v>
      </c>
      <c r="B19">
        <v>2</v>
      </c>
      <c r="C19" s="25">
        <v>4072597</v>
      </c>
      <c r="D19" s="26">
        <v>0.85430100031994305</v>
      </c>
      <c r="F19" s="25">
        <f t="shared" si="0"/>
        <v>3479223.6909999992</v>
      </c>
      <c r="G19" s="25">
        <v>3620185.8511768691</v>
      </c>
      <c r="H19" s="25">
        <f>+C19*YHat!D102</f>
        <v>3567296.6198933902</v>
      </c>
      <c r="I19" s="27"/>
    </row>
    <row r="20" spans="1:11" x14ac:dyDescent="0.3">
      <c r="A20">
        <v>2013</v>
      </c>
      <c r="B20">
        <v>3</v>
      </c>
      <c r="C20" s="25">
        <v>4078650</v>
      </c>
      <c r="D20" s="26">
        <v>0.859366640432496</v>
      </c>
      <c r="F20" s="25">
        <f t="shared" si="0"/>
        <v>3505055.7479999997</v>
      </c>
      <c r="G20" s="25">
        <v>3962460.7899252181</v>
      </c>
      <c r="H20" s="25">
        <f>+C20*YHat!D103</f>
        <v>3791079.8884831085</v>
      </c>
      <c r="I20" s="27"/>
    </row>
    <row r="21" spans="1:11" x14ac:dyDescent="0.3">
      <c r="A21">
        <v>2013</v>
      </c>
      <c r="B21">
        <v>4</v>
      </c>
      <c r="C21" s="25">
        <v>4081968</v>
      </c>
      <c r="D21" s="26">
        <v>0.95070740363471695</v>
      </c>
      <c r="F21" s="25">
        <f t="shared" si="0"/>
        <v>3880757.1989999982</v>
      </c>
      <c r="G21" s="25">
        <v>3780372.6536107361</v>
      </c>
      <c r="H21" s="25">
        <f>+C21*YHat!D104</f>
        <v>4017157.5565487524</v>
      </c>
      <c r="I21" s="27"/>
    </row>
    <row r="22" spans="1:11" x14ac:dyDescent="0.3">
      <c r="A22">
        <v>2013</v>
      </c>
      <c r="B22">
        <v>5</v>
      </c>
      <c r="C22" s="25">
        <v>4083253</v>
      </c>
      <c r="D22" s="26">
        <v>1.08783958035419</v>
      </c>
      <c r="F22" s="25">
        <f t="shared" si="0"/>
        <v>4441924.2299999874</v>
      </c>
      <c r="G22" s="25">
        <v>4227110.6220621606</v>
      </c>
      <c r="H22" s="25">
        <f>+C22*YHat!D105</f>
        <v>4248892.3526595961</v>
      </c>
      <c r="I22" s="27"/>
    </row>
    <row r="23" spans="1:11" x14ac:dyDescent="0.3">
      <c r="A23">
        <v>2013</v>
      </c>
      <c r="B23">
        <v>6</v>
      </c>
      <c r="C23" s="25">
        <v>4084806</v>
      </c>
      <c r="D23" s="26">
        <v>1.1961007323236399</v>
      </c>
      <c r="F23" s="25">
        <f t="shared" si="0"/>
        <v>4885839.447999998</v>
      </c>
      <c r="G23" s="25">
        <v>4794078.3528304901</v>
      </c>
      <c r="H23" s="25">
        <f>+C23*YHat!D106</f>
        <v>4840644.0833629137</v>
      </c>
      <c r="I23" s="27"/>
    </row>
    <row r="24" spans="1:11" x14ac:dyDescent="0.3">
      <c r="A24">
        <v>2013</v>
      </c>
      <c r="B24">
        <v>7</v>
      </c>
      <c r="C24" s="25">
        <v>4091309</v>
      </c>
      <c r="D24" s="26">
        <v>1.32068319112538</v>
      </c>
      <c r="F24" s="25">
        <f t="shared" si="0"/>
        <v>5403323.0259999875</v>
      </c>
      <c r="G24" s="25">
        <v>5359182.6094815964</v>
      </c>
      <c r="H24" s="25">
        <f>+C24*YHat!D107</f>
        <v>5403611.3105733516</v>
      </c>
      <c r="I24" s="27"/>
    </row>
    <row r="25" spans="1:11" x14ac:dyDescent="0.3">
      <c r="A25">
        <v>2013</v>
      </c>
      <c r="B25">
        <v>8</v>
      </c>
      <c r="C25" s="25">
        <v>4100454</v>
      </c>
      <c r="D25" s="26">
        <v>1.3948850373641599</v>
      </c>
      <c r="F25" s="25">
        <f t="shared" si="0"/>
        <v>5719661.9310000194</v>
      </c>
      <c r="G25" s="25">
        <v>5644606.2408304811</v>
      </c>
      <c r="H25" s="25">
        <f>+C25*YHat!D108</f>
        <v>5693986.4225925161</v>
      </c>
      <c r="I25" s="27"/>
    </row>
    <row r="26" spans="1:11" x14ac:dyDescent="0.3">
      <c r="A26">
        <v>2013</v>
      </c>
      <c r="B26">
        <v>9</v>
      </c>
      <c r="C26" s="25">
        <v>4112677</v>
      </c>
      <c r="D26" s="26">
        <v>1.3920451258389599</v>
      </c>
      <c r="F26" s="25">
        <f t="shared" si="0"/>
        <v>5725031.9719999963</v>
      </c>
      <c r="G26" s="25">
        <v>5561068.199418189</v>
      </c>
      <c r="H26" s="25">
        <f>+C26*YHat!D109</f>
        <v>5612721.3299394492</v>
      </c>
      <c r="I26" s="27"/>
    </row>
    <row r="27" spans="1:11" x14ac:dyDescent="0.3">
      <c r="A27">
        <v>2013</v>
      </c>
      <c r="B27">
        <v>10</v>
      </c>
      <c r="C27" s="25">
        <v>4124489</v>
      </c>
      <c r="D27" s="26">
        <v>1.1802210833875399</v>
      </c>
      <c r="F27" s="25">
        <f t="shared" si="0"/>
        <v>4867808.8759999909</v>
      </c>
      <c r="G27" s="25">
        <v>5051493.5715637142</v>
      </c>
      <c r="H27" s="25">
        <f>+C27*YHat!D110</f>
        <v>5093999.5952807255</v>
      </c>
      <c r="I27" s="27"/>
    </row>
    <row r="28" spans="1:11" x14ac:dyDescent="0.3">
      <c r="A28">
        <v>2013</v>
      </c>
      <c r="B28">
        <v>11</v>
      </c>
      <c r="C28" s="25">
        <v>4130692</v>
      </c>
      <c r="D28" s="26">
        <v>1.02221773131475</v>
      </c>
      <c r="F28" s="25">
        <f t="shared" si="0"/>
        <v>4222466.6049999874</v>
      </c>
      <c r="G28" s="25">
        <v>4469579.6044649761</v>
      </c>
      <c r="H28" s="25">
        <f>+C28*YHat!D111</f>
        <v>4411721.6536305929</v>
      </c>
      <c r="I28" s="27"/>
    </row>
    <row r="29" spans="1:11" x14ac:dyDescent="0.3">
      <c r="A29">
        <v>2013</v>
      </c>
      <c r="B29">
        <v>12</v>
      </c>
      <c r="C29" s="25">
        <v>4136766</v>
      </c>
      <c r="D29" s="26">
        <v>0.95273886775321603</v>
      </c>
      <c r="F29" s="25">
        <f t="shared" si="0"/>
        <v>3941257.7550000004</v>
      </c>
      <c r="G29" s="25">
        <v>3931271.2282170933</v>
      </c>
      <c r="H29" s="25">
        <f>+C29*YHat!D112</f>
        <v>3848412.3028533701</v>
      </c>
      <c r="I29" s="27"/>
    </row>
    <row r="30" spans="1:11" x14ac:dyDescent="0.3">
      <c r="A30">
        <v>2014</v>
      </c>
      <c r="B30">
        <v>1</v>
      </c>
      <c r="C30" s="25">
        <v>4143809</v>
      </c>
      <c r="D30" s="26">
        <v>1.02601091797426</v>
      </c>
      <c r="F30" s="25">
        <f t="shared" si="0"/>
        <v>4251593.2760000005</v>
      </c>
      <c r="G30" s="25">
        <v>4309442.662444762</v>
      </c>
      <c r="H30" s="25">
        <f>+C30*YHat!D113</f>
        <v>3939748.8354701642</v>
      </c>
      <c r="I30" s="27"/>
    </row>
    <row r="31" spans="1:11" x14ac:dyDescent="0.3">
      <c r="A31">
        <v>2014</v>
      </c>
      <c r="B31">
        <v>2</v>
      </c>
      <c r="C31" s="25">
        <v>4150625</v>
      </c>
      <c r="D31" s="26">
        <v>0.926660438608643</v>
      </c>
      <c r="F31" s="25">
        <f t="shared" si="0"/>
        <v>3846219.9829999991</v>
      </c>
      <c r="G31" s="25">
        <v>3591932.6298779617</v>
      </c>
      <c r="H31" s="25">
        <f>+C31*YHat!D114</f>
        <v>3900117.3024748773</v>
      </c>
      <c r="I31" s="27"/>
      <c r="K31" s="27">
        <f t="shared" ref="K31:K47" si="1">(F31/G31)-1</f>
        <v>7.0794020747175557E-2</v>
      </c>
    </row>
    <row r="32" spans="1:11" x14ac:dyDescent="0.3">
      <c r="A32">
        <v>2014</v>
      </c>
      <c r="B32">
        <v>3</v>
      </c>
      <c r="C32" s="25">
        <v>4157504</v>
      </c>
      <c r="D32" s="26">
        <v>0.87072873579917198</v>
      </c>
      <c r="F32" s="25">
        <f t="shared" si="0"/>
        <v>3620058.2020000005</v>
      </c>
      <c r="G32" s="25">
        <v>3627587.4166983482</v>
      </c>
      <c r="H32" s="25">
        <f>+C32*YHat!D115</f>
        <v>3639786.8755857162</v>
      </c>
      <c r="I32" s="27"/>
      <c r="K32" s="27">
        <f t="shared" si="1"/>
        <v>-2.0755432835855014E-3</v>
      </c>
    </row>
    <row r="33" spans="1:12" x14ac:dyDescent="0.3">
      <c r="A33">
        <v>2014</v>
      </c>
      <c r="B33">
        <v>4</v>
      </c>
      <c r="C33" s="25">
        <v>4161055</v>
      </c>
      <c r="D33" s="26">
        <v>0.92913810439900502</v>
      </c>
      <c r="F33" s="25">
        <f t="shared" si="0"/>
        <v>3866194.7550000018</v>
      </c>
      <c r="G33" s="25">
        <v>3966790.3127497826</v>
      </c>
      <c r="H33" s="25">
        <f>+C33*YHat!D116</f>
        <v>3923903.5165545251</v>
      </c>
      <c r="I33" s="27"/>
      <c r="K33" s="27">
        <f t="shared" si="1"/>
        <v>-2.5359434156742133E-2</v>
      </c>
    </row>
    <row r="34" spans="1:12" x14ac:dyDescent="0.3">
      <c r="A34">
        <v>2014</v>
      </c>
      <c r="B34">
        <v>5</v>
      </c>
      <c r="C34" s="25">
        <v>4163079</v>
      </c>
      <c r="D34" s="26">
        <v>1.14330779454341</v>
      </c>
      <c r="F34" s="25">
        <f t="shared" si="0"/>
        <v>4759680.669999985</v>
      </c>
      <c r="G34" s="25">
        <v>4635723.6930252938</v>
      </c>
      <c r="H34" s="25">
        <f>+C34*YHat!D117</f>
        <v>4583923.0270087635</v>
      </c>
      <c r="I34" s="27"/>
      <c r="K34" s="27">
        <f t="shared" si="1"/>
        <v>2.67395093372782E-2</v>
      </c>
    </row>
    <row r="35" spans="1:12" x14ac:dyDescent="0.3">
      <c r="A35">
        <v>2014</v>
      </c>
      <c r="B35">
        <v>6</v>
      </c>
      <c r="C35" s="25">
        <v>4165874</v>
      </c>
      <c r="D35" s="26">
        <v>1.2170253807484299</v>
      </c>
      <c r="F35" s="25">
        <f t="shared" si="0"/>
        <v>5069974.3909999849</v>
      </c>
      <c r="G35" s="25">
        <v>5055707.1810820708</v>
      </c>
      <c r="H35" s="25">
        <f>+C35*YHat!D118</f>
        <v>5071323.2829135023</v>
      </c>
      <c r="I35" s="27"/>
      <c r="K35" s="27">
        <f t="shared" si="1"/>
        <v>2.8220008412078723E-3</v>
      </c>
    </row>
    <row r="36" spans="1:12" x14ac:dyDescent="0.3">
      <c r="A36">
        <v>2014</v>
      </c>
      <c r="B36">
        <v>7</v>
      </c>
      <c r="C36" s="25">
        <v>4169041</v>
      </c>
      <c r="D36" s="26">
        <v>1.31071300929878</v>
      </c>
      <c r="F36" s="25">
        <f t="shared" si="0"/>
        <v>5464416.2749999948</v>
      </c>
      <c r="G36" s="28">
        <v>5469237.2519054934</v>
      </c>
      <c r="H36" s="25">
        <f>+C36*YHat!D119</f>
        <v>5475986.5001949957</v>
      </c>
      <c r="I36" s="27"/>
      <c r="K36" s="27">
        <f t="shared" si="1"/>
        <v>-8.8147152581818933E-4</v>
      </c>
    </row>
    <row r="37" spans="1:12" x14ac:dyDescent="0.3">
      <c r="A37">
        <v>2014</v>
      </c>
      <c r="B37">
        <v>8</v>
      </c>
      <c r="C37" s="25">
        <v>4172469</v>
      </c>
      <c r="D37" s="26">
        <v>1.4117651874705399</v>
      </c>
      <c r="F37" s="25">
        <f t="shared" si="0"/>
        <v>5890546.4800000163</v>
      </c>
      <c r="G37" s="29">
        <v>5803521.7612000816</v>
      </c>
      <c r="H37" s="25">
        <f>+C37*YHat!D120</f>
        <v>5936851.6494367402</v>
      </c>
      <c r="I37" s="30"/>
      <c r="J37" s="27"/>
      <c r="K37" s="27">
        <f t="shared" si="1"/>
        <v>1.4995156799746168E-2</v>
      </c>
    </row>
    <row r="38" spans="1:12" x14ac:dyDescent="0.3">
      <c r="A38">
        <v>2014</v>
      </c>
      <c r="B38">
        <v>9</v>
      </c>
      <c r="C38" s="25">
        <v>4177177</v>
      </c>
      <c r="D38" s="26">
        <v>1.4091586334502899</v>
      </c>
      <c r="F38" s="25">
        <f t="shared" si="0"/>
        <v>5886305.0329999812</v>
      </c>
      <c r="G38" s="29">
        <v>5671293.9184756279</v>
      </c>
      <c r="H38" s="25">
        <f>+C38*YHat!D121</f>
        <v>5700518.1917112647</v>
      </c>
      <c r="I38" s="30"/>
      <c r="K38" s="27">
        <f t="shared" si="1"/>
        <v>3.791217976269956E-2</v>
      </c>
    </row>
    <row r="39" spans="1:12" x14ac:dyDescent="0.3">
      <c r="A39">
        <v>2014</v>
      </c>
      <c r="B39">
        <v>10</v>
      </c>
      <c r="C39" s="25">
        <v>4182719</v>
      </c>
      <c r="D39" s="26">
        <v>1.1651825338972099</v>
      </c>
      <c r="F39" s="25">
        <f t="shared" si="0"/>
        <v>4873631.1230000043</v>
      </c>
      <c r="G39" s="29">
        <v>5148172.2717303056</v>
      </c>
      <c r="H39" s="25">
        <f>+C39*YHat!D122</f>
        <v>5005645.7422488201</v>
      </c>
      <c r="I39" s="30"/>
      <c r="K39" s="27">
        <f t="shared" si="1"/>
        <v>-5.3327886915879752E-2</v>
      </c>
    </row>
    <row r="40" spans="1:12" x14ac:dyDescent="0.3">
      <c r="A40">
        <v>2014</v>
      </c>
      <c r="B40">
        <v>11</v>
      </c>
      <c r="C40" s="25">
        <v>4189026</v>
      </c>
      <c r="D40" s="26">
        <v>0.936458966117661</v>
      </c>
      <c r="F40" s="25">
        <f t="shared" si="0"/>
        <v>3922850.9570000009</v>
      </c>
      <c r="G40" s="29">
        <v>4322179.6032413421</v>
      </c>
      <c r="H40" s="25">
        <f>+C40*YHat!D123</f>
        <v>4180553.1732845302</v>
      </c>
      <c r="I40" s="30"/>
      <c r="K40" s="27">
        <f t="shared" si="1"/>
        <v>-9.2390572095123469E-2</v>
      </c>
    </row>
    <row r="41" spans="1:12" x14ac:dyDescent="0.3">
      <c r="A41">
        <v>2014</v>
      </c>
      <c r="B41">
        <v>12</v>
      </c>
      <c r="C41" s="25">
        <v>4195956</v>
      </c>
      <c r="D41" s="26">
        <v>0.89394453445174404</v>
      </c>
      <c r="F41" s="25">
        <f t="shared" si="0"/>
        <v>3750951.9330000021</v>
      </c>
      <c r="G41" s="29">
        <v>4107492.144693058</v>
      </c>
      <c r="H41" s="25">
        <f>+C41*YHat!D124</f>
        <v>3742001.1325910809</v>
      </c>
      <c r="I41" s="30"/>
      <c r="K41" s="27">
        <f t="shared" si="1"/>
        <v>-8.6802408655537233E-2</v>
      </c>
    </row>
    <row r="42" spans="1:12" x14ac:dyDescent="0.3">
      <c r="A42">
        <v>2015</v>
      </c>
      <c r="B42">
        <v>1</v>
      </c>
      <c r="C42" s="25">
        <v>4202391</v>
      </c>
      <c r="D42" s="26">
        <v>0.96565446504144903</v>
      </c>
      <c r="F42" s="25">
        <f t="shared" si="0"/>
        <v>4058057.6329999999</v>
      </c>
      <c r="G42" s="29">
        <v>4180133.9517982979</v>
      </c>
      <c r="H42" s="25">
        <f>+C42*YHat!D125</f>
        <v>3814785.8950623875</v>
      </c>
      <c r="I42" s="30"/>
      <c r="K42" s="27">
        <f t="shared" si="1"/>
        <v>-2.920392509091263E-2</v>
      </c>
      <c r="L42" s="27"/>
    </row>
    <row r="43" spans="1:12" x14ac:dyDescent="0.3">
      <c r="A43">
        <v>2015</v>
      </c>
      <c r="B43">
        <v>2</v>
      </c>
      <c r="C43" s="25">
        <v>4209051</v>
      </c>
      <c r="D43" s="26">
        <v>0.85129991059742405</v>
      </c>
      <c r="F43" s="25">
        <f t="shared" si="0"/>
        <v>3583164.7399999984</v>
      </c>
      <c r="G43" s="29">
        <v>3838995.0680672065</v>
      </c>
      <c r="H43" s="25">
        <f>+C43*YHat!D126</f>
        <v>3831780.2891470958</v>
      </c>
      <c r="I43" s="30"/>
      <c r="K43" s="27">
        <f t="shared" si="1"/>
        <v>-6.6639921003078917E-2</v>
      </c>
      <c r="L43" s="27"/>
    </row>
    <row r="44" spans="1:12" x14ac:dyDescent="0.3">
      <c r="A44">
        <v>2015</v>
      </c>
      <c r="B44">
        <v>3</v>
      </c>
      <c r="C44" s="25">
        <v>4216219</v>
      </c>
      <c r="D44" s="26">
        <v>0.94811555329550001</v>
      </c>
      <c r="F44" s="25">
        <f t="shared" si="0"/>
        <v>3997462.8099999996</v>
      </c>
      <c r="G44" s="29">
        <v>3814974.5211168723</v>
      </c>
      <c r="H44" s="25">
        <f>+C44*YHat!D127</f>
        <v>4009580.1275593466</v>
      </c>
      <c r="I44" s="30"/>
      <c r="K44" s="27">
        <f t="shared" si="1"/>
        <v>4.7834733331246992E-2</v>
      </c>
      <c r="L44" s="27"/>
    </row>
    <row r="45" spans="1:12" x14ac:dyDescent="0.3">
      <c r="A45">
        <v>2015</v>
      </c>
      <c r="B45">
        <v>4</v>
      </c>
      <c r="C45" s="25">
        <v>4219370</v>
      </c>
      <c r="D45" s="26">
        <v>1.0697195813592999</v>
      </c>
      <c r="F45" s="25">
        <f t="shared" si="0"/>
        <v>4513542.7099999888</v>
      </c>
      <c r="G45" s="29">
        <v>3962530.5521609052</v>
      </c>
      <c r="H45" s="25">
        <f>+C45*YHat!D128</f>
        <v>4478514.1910742754</v>
      </c>
      <c r="I45" s="30"/>
      <c r="K45" s="27">
        <f t="shared" si="1"/>
        <v>0.13905562382064107</v>
      </c>
      <c r="L45" s="27"/>
    </row>
    <row r="46" spans="1:12" x14ac:dyDescent="0.3">
      <c r="A46">
        <v>2015</v>
      </c>
      <c r="B46">
        <v>5</v>
      </c>
      <c r="C46" s="25">
        <v>4220764</v>
      </c>
      <c r="D46" s="26">
        <v>1.18872883321598</v>
      </c>
      <c r="F46" s="25">
        <f t="shared" si="0"/>
        <v>5017343.8650000123</v>
      </c>
      <c r="G46" s="29">
        <v>4578036.2867487278</v>
      </c>
      <c r="H46" s="25">
        <f>+C46*YHat!D129</f>
        <v>5016638.0101352576</v>
      </c>
      <c r="I46" s="30"/>
      <c r="K46" s="27">
        <f t="shared" si="1"/>
        <v>9.5959828785733725E-2</v>
      </c>
      <c r="L46" s="27"/>
    </row>
    <row r="47" spans="1:12" x14ac:dyDescent="0.3">
      <c r="A47" s="31">
        <v>2015</v>
      </c>
      <c r="B47" s="31">
        <v>6</v>
      </c>
      <c r="C47" s="28">
        <v>4224554</v>
      </c>
      <c r="D47" s="26">
        <v>1.3080376775867899</v>
      </c>
      <c r="E47" s="31"/>
      <c r="F47" s="28">
        <f t="shared" si="0"/>
        <v>5525875.8029999835</v>
      </c>
      <c r="G47" s="32">
        <v>5255488.0836269362</v>
      </c>
      <c r="H47" s="25">
        <f>+C47*YHat!D130</f>
        <v>5498966.3655151092</v>
      </c>
      <c r="I47" s="33"/>
      <c r="J47" s="31"/>
      <c r="K47" s="27">
        <f t="shared" si="1"/>
        <v>5.1448640938872803E-2</v>
      </c>
      <c r="L47" s="27"/>
    </row>
    <row r="48" spans="1:12" x14ac:dyDescent="0.3">
      <c r="A48">
        <v>2015</v>
      </c>
      <c r="B48">
        <v>7</v>
      </c>
      <c r="C48" s="29">
        <v>4229724.7162252069</v>
      </c>
      <c r="F48" s="25">
        <v>6116245.6370000001</v>
      </c>
      <c r="G48" s="29">
        <v>5750391.196395169</v>
      </c>
      <c r="H48" s="28">
        <f>+C48*YHat!D131</f>
        <v>5944831.5563233765</v>
      </c>
      <c r="I48" s="30"/>
    </row>
    <row r="49" spans="1:9" x14ac:dyDescent="0.3">
      <c r="A49">
        <v>2015</v>
      </c>
      <c r="B49">
        <v>8</v>
      </c>
      <c r="C49" s="29">
        <v>4235032.6330594718</v>
      </c>
      <c r="F49" s="25">
        <v>5966453.9570000004</v>
      </c>
      <c r="G49" s="29">
        <v>5996387.6103027379</v>
      </c>
      <c r="H49" s="29">
        <f>+C49*YHat!D132</f>
        <v>6087286.5942892218</v>
      </c>
      <c r="I49" s="30"/>
    </row>
    <row r="50" spans="1:9" x14ac:dyDescent="0.3">
      <c r="A50">
        <v>2015</v>
      </c>
      <c r="B50">
        <v>9</v>
      </c>
      <c r="C50" s="29">
        <v>4239597.126341817</v>
      </c>
      <c r="G50" s="29">
        <v>5820507.9750812547</v>
      </c>
      <c r="H50" s="29">
        <f>+C50*YHat!D133</f>
        <v>5854367.6409569038</v>
      </c>
      <c r="I50" s="30"/>
    </row>
    <row r="51" spans="1:9" x14ac:dyDescent="0.3">
      <c r="A51">
        <v>2015</v>
      </c>
      <c r="B51">
        <v>10</v>
      </c>
      <c r="C51" s="29">
        <v>4243412.7852761969</v>
      </c>
      <c r="G51" s="29">
        <v>5289831.1164519778</v>
      </c>
      <c r="H51" s="29">
        <f>+C51*YHat!D134</f>
        <v>5280784.090589162</v>
      </c>
      <c r="I51" s="30"/>
    </row>
    <row r="52" spans="1:9" x14ac:dyDescent="0.3">
      <c r="A52">
        <v>2015</v>
      </c>
      <c r="B52">
        <v>11</v>
      </c>
      <c r="C52" s="29">
        <v>4250858.0899231024</v>
      </c>
      <c r="G52" s="29">
        <v>4455038.141627063</v>
      </c>
      <c r="H52" s="29">
        <f>+C52*YHat!D135</f>
        <v>4391063.8965993151</v>
      </c>
      <c r="I52" s="30"/>
    </row>
    <row r="53" spans="1:9" x14ac:dyDescent="0.3">
      <c r="A53">
        <v>2015</v>
      </c>
      <c r="B53">
        <v>12</v>
      </c>
      <c r="C53" s="29">
        <v>4257090.4352366058</v>
      </c>
      <c r="G53" s="29">
        <v>4237802.0115453852</v>
      </c>
      <c r="H53" s="29">
        <f>+C53*YHat!D136</f>
        <v>3962611.123088439</v>
      </c>
      <c r="I53" s="30"/>
    </row>
    <row r="54" spans="1:9" x14ac:dyDescent="0.3">
      <c r="A54">
        <v>2016</v>
      </c>
      <c r="B54">
        <v>1</v>
      </c>
      <c r="C54" s="29">
        <v>4263728.3742121607</v>
      </c>
      <c r="G54" s="29">
        <v>4312333.1729317885</v>
      </c>
      <c r="H54" s="29">
        <f>+C54*YHat!D137</f>
        <v>4174176.922588144</v>
      </c>
      <c r="I54" s="30"/>
    </row>
    <row r="55" spans="1:9" x14ac:dyDescent="0.3">
      <c r="A55">
        <v>2016</v>
      </c>
      <c r="B55">
        <v>2</v>
      </c>
      <c r="C55" s="29">
        <v>4270182.6294337297</v>
      </c>
      <c r="G55" s="29">
        <v>3966023.7556833173</v>
      </c>
      <c r="H55" s="29">
        <f>+C55*YHat!D138</f>
        <v>4119498.1766880499</v>
      </c>
      <c r="I55" s="30"/>
    </row>
    <row r="56" spans="1:9" x14ac:dyDescent="0.3">
      <c r="A56">
        <v>2016</v>
      </c>
      <c r="B56">
        <v>3</v>
      </c>
      <c r="C56" s="29">
        <v>4276731.1120408317</v>
      </c>
      <c r="G56" s="29">
        <v>3940581.628542305</v>
      </c>
      <c r="H56" s="29">
        <f>+C56*YHat!D139</f>
        <v>4010136.0402854104</v>
      </c>
      <c r="I56" s="30"/>
    </row>
    <row r="57" spans="1:9" x14ac:dyDescent="0.3">
      <c r="A57">
        <v>2016</v>
      </c>
      <c r="B57">
        <v>4</v>
      </c>
      <c r="C57" s="29">
        <v>4281752.2592078634</v>
      </c>
      <c r="G57" s="29">
        <v>4090869.350885151</v>
      </c>
      <c r="H57" s="29">
        <f>+C57*YHat!D140</f>
        <v>4153273.8941166857</v>
      </c>
      <c r="I57" s="30"/>
    </row>
    <row r="58" spans="1:9" x14ac:dyDescent="0.3">
      <c r="A58">
        <v>2016</v>
      </c>
      <c r="B58">
        <v>5</v>
      </c>
      <c r="C58" s="29">
        <v>4285673.2016046867</v>
      </c>
      <c r="G58" s="29">
        <v>4716860.474246555</v>
      </c>
      <c r="H58" s="29">
        <f>+C58*YHat!D141</f>
        <v>4665833.3159802249</v>
      </c>
      <c r="I58" s="30"/>
    </row>
    <row r="59" spans="1:9" x14ac:dyDescent="0.3">
      <c r="A59">
        <v>2016</v>
      </c>
      <c r="B59">
        <v>6</v>
      </c>
      <c r="C59" s="29">
        <v>4289574.3902227003</v>
      </c>
      <c r="G59" s="29">
        <v>5403572.2604060797</v>
      </c>
      <c r="H59" s="29">
        <f>+C59*YHat!D142</f>
        <v>5375248.3403146835</v>
      </c>
      <c r="I59" s="30"/>
    </row>
    <row r="60" spans="1:9" x14ac:dyDescent="0.3">
      <c r="A60">
        <v>2016</v>
      </c>
      <c r="B60">
        <v>7</v>
      </c>
      <c r="C60" s="29">
        <v>4293746.2160732476</v>
      </c>
      <c r="G60" s="29">
        <v>5903553.1236968944</v>
      </c>
      <c r="H60" s="29">
        <f>+C60*YHat!D143</f>
        <v>5910512.5477462485</v>
      </c>
      <c r="I60" s="30"/>
    </row>
    <row r="61" spans="1:9" x14ac:dyDescent="0.3">
      <c r="A61">
        <v>2016</v>
      </c>
      <c r="B61">
        <v>8</v>
      </c>
      <c r="C61" s="29">
        <v>4299046.4261806039</v>
      </c>
      <c r="G61" s="29">
        <v>6152048.2575110998</v>
      </c>
      <c r="H61" s="29">
        <f>+C61*YHat!D144</f>
        <v>6172045.847767299</v>
      </c>
      <c r="I61" s="30"/>
    </row>
    <row r="62" spans="1:9" x14ac:dyDescent="0.3">
      <c r="A62">
        <v>2016</v>
      </c>
      <c r="B62">
        <v>9</v>
      </c>
      <c r="C62" s="29">
        <v>4303855.8917316664</v>
      </c>
      <c r="G62" s="29">
        <v>5972183.4786079554</v>
      </c>
      <c r="H62" s="29">
        <f>+C62*YHat!D145</f>
        <v>5978519.3004118353</v>
      </c>
      <c r="I62" s="30"/>
    </row>
    <row r="63" spans="1:9" x14ac:dyDescent="0.3">
      <c r="A63">
        <v>2016</v>
      </c>
      <c r="B63">
        <v>10</v>
      </c>
      <c r="C63" s="29">
        <v>4308203.1657025134</v>
      </c>
      <c r="G63" s="29">
        <v>5431859.1248271624</v>
      </c>
      <c r="H63" s="29">
        <f>+C63*YHat!D146</f>
        <v>5396543.8983611334</v>
      </c>
      <c r="I63" s="30"/>
    </row>
    <row r="64" spans="1:9" x14ac:dyDescent="0.3">
      <c r="A64">
        <v>2016</v>
      </c>
      <c r="B64">
        <v>11</v>
      </c>
      <c r="C64" s="29">
        <v>4315085.1009192327</v>
      </c>
      <c r="G64" s="29">
        <v>4581086.0794184245</v>
      </c>
      <c r="H64" s="29">
        <f>+C64*YHat!D147</f>
        <v>4492730.4555846686</v>
      </c>
      <c r="I64" s="30"/>
    </row>
    <row r="65" spans="1:9" x14ac:dyDescent="0.3">
      <c r="A65">
        <v>2016</v>
      </c>
      <c r="B65">
        <v>12</v>
      </c>
      <c r="C65" s="29">
        <v>4321168.1698311074</v>
      </c>
      <c r="G65" s="29">
        <v>4357963.7565670349</v>
      </c>
      <c r="H65" s="29">
        <f>+C65*YHat!D148</f>
        <v>4058168.8492092448</v>
      </c>
      <c r="I65" s="30"/>
    </row>
    <row r="66" spans="1:9" x14ac:dyDescent="0.3">
      <c r="A66">
        <v>2017</v>
      </c>
      <c r="B66">
        <v>1</v>
      </c>
      <c r="C66" s="29">
        <v>4327515.1807743078</v>
      </c>
      <c r="G66" s="29">
        <v>4431502.0941216657</v>
      </c>
      <c r="H66" s="29">
        <f>+C66*YHat!D149</f>
        <v>4242496.2537021264</v>
      </c>
      <c r="I66" s="30"/>
    </row>
    <row r="67" spans="1:9" x14ac:dyDescent="0.3">
      <c r="A67">
        <v>2017</v>
      </c>
      <c r="B67">
        <v>2</v>
      </c>
      <c r="C67" s="29">
        <v>4333685.292614704</v>
      </c>
      <c r="G67" s="29">
        <v>4078729.6887233458</v>
      </c>
      <c r="H67" s="29">
        <f>+C67*YHat!D150</f>
        <v>4162712.1742192479</v>
      </c>
      <c r="I67" s="30"/>
    </row>
    <row r="68" spans="1:9" x14ac:dyDescent="0.3">
      <c r="A68">
        <v>2017</v>
      </c>
      <c r="B68">
        <v>3</v>
      </c>
      <c r="C68" s="29">
        <v>4339911.4124558819</v>
      </c>
      <c r="G68" s="29">
        <v>4051764.9354610359</v>
      </c>
      <c r="H68" s="29">
        <f>+C68*YHat!D151</f>
        <v>4051849.9006768535</v>
      </c>
      <c r="I68" s="30"/>
    </row>
    <row r="69" spans="1:9" x14ac:dyDescent="0.3">
      <c r="A69">
        <v>2017</v>
      </c>
      <c r="B69">
        <v>4</v>
      </c>
      <c r="C69" s="29">
        <v>4345057.4171805428</v>
      </c>
      <c r="G69" s="29">
        <v>4203726.4431180609</v>
      </c>
      <c r="H69" s="29">
        <f>+C69*YHat!D152</f>
        <v>4203715.1173303938</v>
      </c>
      <c r="I69" s="30"/>
    </row>
    <row r="70" spans="1:9" x14ac:dyDescent="0.3">
      <c r="A70">
        <v>2017</v>
      </c>
      <c r="B70">
        <v>5</v>
      </c>
      <c r="C70" s="29">
        <v>4349319.3841159372</v>
      </c>
      <c r="G70" s="29">
        <v>4838260.6511552101</v>
      </c>
      <c r="H70" s="29">
        <f>+C70*YHat!D153</f>
        <v>4726573.8796915319</v>
      </c>
      <c r="I70" s="30"/>
    </row>
    <row r="71" spans="1:9" x14ac:dyDescent="0.3">
      <c r="A71">
        <v>2017</v>
      </c>
      <c r="B71">
        <v>6</v>
      </c>
      <c r="C71" s="29">
        <v>4353548.2551287524</v>
      </c>
      <c r="G71" s="29">
        <v>5533962.9942704635</v>
      </c>
      <c r="H71" s="29">
        <f>+C71*YHat!D154</f>
        <v>5447027.5059101228</v>
      </c>
      <c r="I71" s="30"/>
    </row>
    <row r="72" spans="1:9" x14ac:dyDescent="0.3">
      <c r="A72">
        <v>2017</v>
      </c>
      <c r="B72">
        <v>7</v>
      </c>
      <c r="C72" s="29">
        <v>4357971.8023467083</v>
      </c>
      <c r="G72" s="29">
        <v>6039782.334959019</v>
      </c>
      <c r="H72" s="29">
        <f>+C72*YHat!D155</f>
        <v>5990945.7670287276</v>
      </c>
      <c r="I72" s="30"/>
    </row>
    <row r="73" spans="1:9" x14ac:dyDescent="0.3">
      <c r="A73">
        <v>2017</v>
      </c>
      <c r="B73">
        <v>8</v>
      </c>
      <c r="C73" s="29">
        <v>4363252.0158592733</v>
      </c>
      <c r="G73" s="29">
        <v>6289873.3386907093</v>
      </c>
      <c r="H73" s="29">
        <f>+C73*YHat!D156</f>
        <v>6256727.0807143981</v>
      </c>
      <c r="I73" s="30"/>
    </row>
    <row r="74" spans="1:9" x14ac:dyDescent="0.3">
      <c r="A74">
        <v>2017</v>
      </c>
      <c r="B74">
        <v>9</v>
      </c>
      <c r="C74" s="29">
        <v>4368208.4869581535</v>
      </c>
      <c r="G74" s="29">
        <v>6105599.1424300279</v>
      </c>
      <c r="H74" s="29">
        <f>+C74*YHat!D157</f>
        <v>6060584.4780318895</v>
      </c>
      <c r="I74" s="30"/>
    </row>
    <row r="75" spans="1:9" x14ac:dyDescent="0.3">
      <c r="A75">
        <v>2017</v>
      </c>
      <c r="B75">
        <v>10</v>
      </c>
      <c r="C75" s="29">
        <v>4372875.3235056</v>
      </c>
      <c r="G75" s="29">
        <v>5555908.8916453421</v>
      </c>
      <c r="H75" s="29">
        <f>+C75*YHat!D158</f>
        <v>5469627.179259154</v>
      </c>
      <c r="I75" s="30"/>
    </row>
    <row r="76" spans="1:9" x14ac:dyDescent="0.3">
      <c r="A76">
        <v>2017</v>
      </c>
      <c r="B76">
        <v>11</v>
      </c>
      <c r="C76" s="29">
        <v>4379293.5530106891</v>
      </c>
      <c r="G76" s="29">
        <v>4690075.3954045307</v>
      </c>
      <c r="H76" s="29">
        <f>+C76*YHat!D159</f>
        <v>4550635.9427272268</v>
      </c>
      <c r="I76" s="30"/>
    </row>
    <row r="77" spans="1:9" x14ac:dyDescent="0.3">
      <c r="A77">
        <v>2017</v>
      </c>
      <c r="B77">
        <v>12</v>
      </c>
      <c r="C77" s="29">
        <v>4385171.5189589011</v>
      </c>
      <c r="G77" s="29">
        <v>4461467.6593758157</v>
      </c>
      <c r="H77" s="29">
        <f>+C77*YHat!D160</f>
        <v>4107591.8316250136</v>
      </c>
      <c r="I77" s="30"/>
    </row>
    <row r="78" spans="1:9" x14ac:dyDescent="0.3">
      <c r="A78">
        <v>2018</v>
      </c>
      <c r="B78">
        <v>1</v>
      </c>
      <c r="C78" s="29">
        <v>4391210.8890999835</v>
      </c>
      <c r="G78" s="29">
        <v>4533512.9490640583</v>
      </c>
      <c r="H78" s="29">
        <f>+C78*YHat!D161</f>
        <v>4301755.5587620093</v>
      </c>
      <c r="I78" s="30"/>
    </row>
    <row r="79" spans="1:9" x14ac:dyDescent="0.3">
      <c r="A79">
        <v>2018</v>
      </c>
      <c r="B79">
        <v>2</v>
      </c>
      <c r="C79" s="29">
        <v>4397095.3541132957</v>
      </c>
      <c r="G79" s="29">
        <v>4172963.5861955923</v>
      </c>
      <c r="H79" s="29">
        <f>+C79*YHat!D162</f>
        <v>4228287.6278224709</v>
      </c>
      <c r="I79" s="30"/>
    </row>
    <row r="80" spans="1:9" x14ac:dyDescent="0.3">
      <c r="A80">
        <v>2018</v>
      </c>
      <c r="B80">
        <v>3</v>
      </c>
      <c r="C80" s="29">
        <v>4403019.3003806435</v>
      </c>
      <c r="G80" s="29">
        <v>4143281.3345135604</v>
      </c>
      <c r="H80" s="29">
        <f>+C80*YHat!D163</f>
        <v>4114813.2657932737</v>
      </c>
      <c r="I80" s="30"/>
    </row>
    <row r="81" spans="1:9" x14ac:dyDescent="0.3">
      <c r="A81">
        <v>2018</v>
      </c>
      <c r="B81">
        <v>4</v>
      </c>
      <c r="C81" s="29">
        <v>4408183.8152649933</v>
      </c>
      <c r="G81" s="29">
        <v>4295472.5717987176</v>
      </c>
      <c r="H81" s="29">
        <f>+C81*YHat!D164</f>
        <v>4268078.3749894146</v>
      </c>
      <c r="I81" s="30"/>
    </row>
    <row r="82" spans="1:9" x14ac:dyDescent="0.3">
      <c r="A82">
        <v>2018</v>
      </c>
      <c r="B82">
        <v>5</v>
      </c>
      <c r="C82" s="29">
        <v>4412754.0589209665</v>
      </c>
      <c r="G82" s="29">
        <v>4937755.5377629893</v>
      </c>
      <c r="H82" s="29">
        <f>+C82*YHat!D165</f>
        <v>4797932.3717887634</v>
      </c>
      <c r="I82" s="30"/>
    </row>
    <row r="83" spans="1:9" x14ac:dyDescent="0.3">
      <c r="A83">
        <v>2018</v>
      </c>
      <c r="B83">
        <v>6</v>
      </c>
      <c r="C83" s="29">
        <v>4417272.6659205528</v>
      </c>
      <c r="G83" s="29">
        <v>5642096.2542874897</v>
      </c>
      <c r="H83" s="29">
        <f>+C83*YHat!D166</f>
        <v>5528139.741122406</v>
      </c>
      <c r="I83" s="30"/>
    </row>
    <row r="84" spans="1:9" x14ac:dyDescent="0.3">
      <c r="A84">
        <v>2018</v>
      </c>
      <c r="B84">
        <v>7</v>
      </c>
      <c r="C84" s="29">
        <v>4421928.9659598749</v>
      </c>
      <c r="G84" s="29">
        <v>6153628.5362743288</v>
      </c>
      <c r="H84" s="29">
        <f>+C84*YHat!D167</f>
        <v>6078927.8943280159</v>
      </c>
      <c r="I84" s="30"/>
    </row>
    <row r="85" spans="1:9" x14ac:dyDescent="0.3">
      <c r="A85">
        <v>2018</v>
      </c>
      <c r="B85">
        <v>8</v>
      </c>
      <c r="C85" s="29">
        <v>4427256.605183336</v>
      </c>
      <c r="G85" s="29">
        <v>6405134.3326116065</v>
      </c>
      <c r="H85" s="29">
        <f>+C85*YHat!D168</f>
        <v>6347060.3073979663</v>
      </c>
      <c r="I85" s="30"/>
    </row>
    <row r="86" spans="1:9" x14ac:dyDescent="0.3">
      <c r="A86">
        <v>2018</v>
      </c>
      <c r="B86">
        <v>9</v>
      </c>
      <c r="C86" s="29">
        <v>4432368.2053782549</v>
      </c>
      <c r="G86" s="29">
        <v>6216105.1807504445</v>
      </c>
      <c r="H86" s="29">
        <f>+C86*YHat!D169</f>
        <v>6146686.8990673842</v>
      </c>
      <c r="I86" s="30"/>
    </row>
    <row r="87" spans="1:9" x14ac:dyDescent="0.3">
      <c r="A87">
        <v>2018</v>
      </c>
      <c r="B87">
        <v>10</v>
      </c>
      <c r="C87" s="29">
        <v>4437294.9638092872</v>
      </c>
      <c r="G87" s="29">
        <v>5656902.1751130056</v>
      </c>
      <c r="H87" s="29">
        <f>+C87*YHat!D170</f>
        <v>5546465.5839380212</v>
      </c>
      <c r="I87" s="30"/>
    </row>
    <row r="88" spans="1:9" x14ac:dyDescent="0.3">
      <c r="A88">
        <v>2018</v>
      </c>
      <c r="B88">
        <v>11</v>
      </c>
      <c r="C88" s="29">
        <v>4443419.9658085005</v>
      </c>
      <c r="G88" s="29">
        <v>4776956.1662167422</v>
      </c>
      <c r="H88" s="29">
        <f>+C88*YHat!D171</f>
        <v>4613584.5006270502</v>
      </c>
      <c r="I88" s="30"/>
    </row>
    <row r="89" spans="1:9" x14ac:dyDescent="0.3">
      <c r="A89">
        <v>2018</v>
      </c>
      <c r="B89">
        <v>12</v>
      </c>
      <c r="C89" s="29">
        <v>4449182.3351703277</v>
      </c>
      <c r="G89" s="29">
        <v>4544446.6568749873</v>
      </c>
      <c r="H89" s="29">
        <f>+C89*YHat!D172</f>
        <v>4164015.3616053169</v>
      </c>
      <c r="I89" s="30"/>
    </row>
    <row r="90" spans="1:9" x14ac:dyDescent="0.3">
      <c r="A90">
        <v>2019</v>
      </c>
      <c r="B90">
        <v>1</v>
      </c>
      <c r="C90" s="29">
        <v>4455037.3491048375</v>
      </c>
      <c r="G90" s="29">
        <v>4617191.2870834079</v>
      </c>
      <c r="H90" s="29">
        <f>+C90*YHat!D173</f>
        <v>4367070.2881308505</v>
      </c>
      <c r="I90" s="30"/>
    </row>
    <row r="91" spans="1:9" x14ac:dyDescent="0.3">
      <c r="A91">
        <v>2019</v>
      </c>
      <c r="B91">
        <v>2</v>
      </c>
      <c r="C91" s="29">
        <v>4460754.7345787007</v>
      </c>
      <c r="G91" s="29">
        <v>4251058.4316874212</v>
      </c>
      <c r="H91" s="29">
        <f>+C91*YHat!D174</f>
        <v>4298343.4788183728</v>
      </c>
      <c r="I91" s="30"/>
    </row>
    <row r="92" spans="1:9" x14ac:dyDescent="0.3">
      <c r="A92">
        <v>2019</v>
      </c>
      <c r="B92">
        <v>3</v>
      </c>
      <c r="C92" s="29">
        <v>4466493.5425495533</v>
      </c>
      <c r="G92" s="29">
        <v>4220514.2179906983</v>
      </c>
      <c r="H92" s="29">
        <f>+C92*YHat!D175</f>
        <v>4182829.8293714202</v>
      </c>
      <c r="I92" s="30"/>
    </row>
    <row r="93" spans="1:9" x14ac:dyDescent="0.3">
      <c r="A93">
        <v>2019</v>
      </c>
      <c r="B93">
        <v>4</v>
      </c>
      <c r="C93" s="29">
        <v>4471684.8323009387</v>
      </c>
      <c r="G93" s="29">
        <v>4374627.5924650682</v>
      </c>
      <c r="H93" s="29">
        <f>+C93*YHat!D176</f>
        <v>4337926.5284310756</v>
      </c>
      <c r="I93" s="30"/>
    </row>
    <row r="94" spans="1:9" x14ac:dyDescent="0.3">
      <c r="A94">
        <v>2019</v>
      </c>
      <c r="B94">
        <v>5</v>
      </c>
      <c r="C94" s="29">
        <v>4476328.5466156527</v>
      </c>
      <c r="G94" s="29">
        <v>5026012.8809363768</v>
      </c>
      <c r="H94" s="29">
        <f>+C94*YHat!D177</f>
        <v>4875220.6544541903</v>
      </c>
      <c r="I94" s="30"/>
    </row>
    <row r="95" spans="1:9" x14ac:dyDescent="0.3">
      <c r="A95">
        <v>2019</v>
      </c>
      <c r="B95">
        <v>6</v>
      </c>
      <c r="C95" s="29">
        <v>4480891.1581504885</v>
      </c>
      <c r="G95" s="29">
        <v>5740466.0250224955</v>
      </c>
      <c r="H95" s="29">
        <f>+C95*YHat!D178</f>
        <v>5615993.644862256</v>
      </c>
      <c r="I95" s="30"/>
    </row>
    <row r="96" spans="1:9" x14ac:dyDescent="0.3">
      <c r="A96">
        <v>2019</v>
      </c>
      <c r="B96">
        <v>7</v>
      </c>
      <c r="C96" s="29">
        <v>4485541.1307288362</v>
      </c>
      <c r="G96" s="29">
        <v>6259542.4926961772</v>
      </c>
      <c r="H96" s="29">
        <f>+C96*YHat!D179</f>
        <v>6175013.7860257747</v>
      </c>
      <c r="I96" s="30"/>
    </row>
    <row r="97" spans="1:9" x14ac:dyDescent="0.3">
      <c r="A97">
        <v>2019</v>
      </c>
      <c r="B97">
        <v>8</v>
      </c>
      <c r="C97" s="29">
        <v>4490719.2478077412</v>
      </c>
      <c r="G97" s="29">
        <v>6514868.0147609981</v>
      </c>
      <c r="H97" s="29">
        <f>+C97*YHat!D180</f>
        <v>6447352.5482274406</v>
      </c>
      <c r="I97" s="30"/>
    </row>
    <row r="98" spans="1:9" x14ac:dyDescent="0.3">
      <c r="A98">
        <v>2019</v>
      </c>
      <c r="B98">
        <v>9</v>
      </c>
      <c r="C98" s="29">
        <v>4495777.0136712464</v>
      </c>
      <c r="G98" s="29">
        <v>6323234.1984189991</v>
      </c>
      <c r="H98" s="29">
        <f>+C98*YHat!D181</f>
        <v>6246875.1732429136</v>
      </c>
      <c r="I98" s="30"/>
    </row>
    <row r="99" spans="1:9" x14ac:dyDescent="0.3">
      <c r="A99">
        <v>2019</v>
      </c>
      <c r="B99">
        <v>10</v>
      </c>
      <c r="C99" s="29">
        <v>4500760.5490475986</v>
      </c>
      <c r="G99" s="29">
        <v>5755504.5775935734</v>
      </c>
      <c r="H99" s="29">
        <f>+C99*YHat!D182</f>
        <v>5638750.7331346581</v>
      </c>
      <c r="I99" s="30"/>
    </row>
    <row r="100" spans="1:9" x14ac:dyDescent="0.3">
      <c r="A100">
        <v>2019</v>
      </c>
      <c r="B100">
        <v>11</v>
      </c>
      <c r="C100" s="29">
        <v>4506606.018861766</v>
      </c>
      <c r="G100" s="29">
        <v>4860929.7111884756</v>
      </c>
      <c r="H100" s="29">
        <f>+C100*YHat!D183</f>
        <v>4691393.6013386836</v>
      </c>
      <c r="I100" s="30"/>
    </row>
    <row r="101" spans="1:9" x14ac:dyDescent="0.3">
      <c r="A101">
        <v>2019</v>
      </c>
      <c r="B101">
        <v>12</v>
      </c>
      <c r="C101" s="29">
        <v>4512204.8422756493</v>
      </c>
      <c r="G101" s="29">
        <v>4623107.6210139133</v>
      </c>
      <c r="H101" s="29">
        <f>+C101*YHat!D184</f>
        <v>4234894.2601994695</v>
      </c>
      <c r="I101" s="30"/>
    </row>
    <row r="102" spans="1:9" x14ac:dyDescent="0.3">
      <c r="A102">
        <v>2020</v>
      </c>
      <c r="B102">
        <v>1</v>
      </c>
      <c r="C102" s="29">
        <v>4517804.8091672063</v>
      </c>
      <c r="G102" s="29">
        <v>4695696.9273417648</v>
      </c>
      <c r="H102" s="29">
        <f>+C102*YHat!D185</f>
        <v>4424991.0333873825</v>
      </c>
      <c r="I102" s="30"/>
    </row>
    <row r="103" spans="1:9" x14ac:dyDescent="0.3">
      <c r="A103">
        <v>2020</v>
      </c>
      <c r="B103">
        <v>2</v>
      </c>
      <c r="C103" s="29">
        <v>4523211.1674514962</v>
      </c>
      <c r="G103" s="29">
        <v>4324965.5554815438</v>
      </c>
      <c r="H103" s="29">
        <f>+C103*YHat!D186</f>
        <v>4340552.1313014543</v>
      </c>
      <c r="I103" s="30"/>
    </row>
    <row r="104" spans="1:9" x14ac:dyDescent="0.3">
      <c r="A104">
        <v>2020</v>
      </c>
      <c r="B104">
        <v>3</v>
      </c>
      <c r="C104" s="29">
        <v>4528614.0369541915</v>
      </c>
      <c r="G104" s="29">
        <v>4295351.6794531625</v>
      </c>
      <c r="H104" s="29">
        <f>+C104*YHat!D187</f>
        <v>4223995.6159482654</v>
      </c>
      <c r="I104" s="30"/>
    </row>
    <row r="105" spans="1:9" x14ac:dyDescent="0.3">
      <c r="A105">
        <v>2020</v>
      </c>
      <c r="B105">
        <v>4</v>
      </c>
      <c r="C105" s="29">
        <v>4533654.3883600896</v>
      </c>
      <c r="G105" s="29">
        <v>4452404.3307010243</v>
      </c>
      <c r="H105" s="29">
        <f>+C105*YHat!D188</f>
        <v>4381306.1206780793</v>
      </c>
      <c r="I105" s="30"/>
    </row>
    <row r="106" spans="1:9" x14ac:dyDescent="0.3">
      <c r="A106">
        <v>2020</v>
      </c>
      <c r="B106">
        <v>5</v>
      </c>
      <c r="C106" s="29">
        <v>4538357.2408191301</v>
      </c>
      <c r="G106" s="29">
        <v>5112157.9018501164</v>
      </c>
      <c r="H106" s="29">
        <f>+C106*YHat!D189</f>
        <v>4926140.6256048316</v>
      </c>
      <c r="I106" s="30"/>
    </row>
    <row r="107" spans="1:9" x14ac:dyDescent="0.3">
      <c r="A107">
        <v>2020</v>
      </c>
      <c r="B107">
        <v>6</v>
      </c>
      <c r="C107" s="29">
        <v>4543013.2733678976</v>
      </c>
      <c r="G107" s="29">
        <v>5834675.5750122359</v>
      </c>
      <c r="H107" s="29">
        <f>+C107*YHat!D190</f>
        <v>5677033.7022691984</v>
      </c>
      <c r="I107" s="30"/>
    </row>
    <row r="108" spans="1:9" x14ac:dyDescent="0.3">
      <c r="A108">
        <v>2020</v>
      </c>
      <c r="B108">
        <v>7</v>
      </c>
      <c r="C108" s="29">
        <v>4547734.6387371803</v>
      </c>
      <c r="G108" s="29">
        <v>6358846.1836493686</v>
      </c>
      <c r="H108" s="29">
        <f>+C108*YHat!D191</f>
        <v>6243574.1651741974</v>
      </c>
      <c r="I108" s="30"/>
    </row>
    <row r="109" spans="1:9" x14ac:dyDescent="0.3">
      <c r="A109">
        <v>2020</v>
      </c>
      <c r="B109">
        <v>8</v>
      </c>
      <c r="C109" s="29">
        <v>4552870.5105557414</v>
      </c>
      <c r="G109" s="29">
        <v>6615810.3788072234</v>
      </c>
      <c r="H109" s="29">
        <f>+C109*YHat!D192</f>
        <v>6519389.4210244911</v>
      </c>
      <c r="I109" s="30"/>
    </row>
    <row r="110" spans="1:9" x14ac:dyDescent="0.3">
      <c r="A110">
        <v>2020</v>
      </c>
      <c r="B110">
        <v>9</v>
      </c>
      <c r="C110" s="29">
        <v>4557915.9893918745</v>
      </c>
      <c r="G110" s="29">
        <v>6420230.4440799886</v>
      </c>
      <c r="H110" s="29">
        <f>+C110*YHat!D193</f>
        <v>6313703.4542325977</v>
      </c>
      <c r="I110" s="30"/>
    </row>
    <row r="111" spans="1:9" x14ac:dyDescent="0.3">
      <c r="A111">
        <v>2020</v>
      </c>
      <c r="B111">
        <v>10</v>
      </c>
      <c r="C111" s="29">
        <v>4562919.8603733908</v>
      </c>
      <c r="G111" s="29">
        <v>5843938.3301450014</v>
      </c>
      <c r="H111" s="29">
        <f>+C111*YHat!D194</f>
        <v>5696453.8722325535</v>
      </c>
      <c r="I111" s="30"/>
    </row>
    <row r="112" spans="1:9" x14ac:dyDescent="0.3">
      <c r="A112">
        <v>2020</v>
      </c>
      <c r="B112">
        <v>11</v>
      </c>
      <c r="C112" s="29">
        <v>4568515.9235771252</v>
      </c>
      <c r="G112" s="29">
        <v>4936414.7455618912</v>
      </c>
      <c r="H112" s="29">
        <f>+C112*YHat!D195</f>
        <v>4735889.0213923696</v>
      </c>
      <c r="I112" s="30"/>
    </row>
    <row r="113" spans="1:16" x14ac:dyDescent="0.3">
      <c r="A113">
        <v>2020</v>
      </c>
      <c r="B113">
        <v>12</v>
      </c>
      <c r="C113" s="29">
        <v>4573955.4606624199</v>
      </c>
      <c r="G113" s="29">
        <v>4694757.9576692255</v>
      </c>
      <c r="H113" s="29">
        <f>+C113*YHat!D196</f>
        <v>4272507.9854976349</v>
      </c>
      <c r="I113" s="30"/>
      <c r="O113" s="42" t="s">
        <v>84</v>
      </c>
      <c r="P113" s="42"/>
    </row>
    <row r="114" spans="1:16" x14ac:dyDescent="0.3">
      <c r="G114" s="27"/>
      <c r="H114" s="27"/>
      <c r="O114" s="46" t="s">
        <v>85</v>
      </c>
      <c r="P114" s="46"/>
    </row>
    <row r="115" spans="1:16" x14ac:dyDescent="0.3">
      <c r="A115">
        <v>2012</v>
      </c>
      <c r="C115" s="25">
        <f>AVERAGE(C6:C17)</f>
        <v>4052173.8333333335</v>
      </c>
      <c r="F115" s="25">
        <f>SUM(F6:F17)</f>
        <v>53434189.55900003</v>
      </c>
      <c r="G115" s="34">
        <f>SUM(G6:G17)</f>
        <v>52550550.004494287</v>
      </c>
      <c r="H115" s="34">
        <f>SUM(H6:H17)</f>
        <v>52826990.39597939</v>
      </c>
      <c r="N115">
        <v>2012</v>
      </c>
      <c r="O115" s="25">
        <f t="shared" ref="O115:O123" si="2">+H115-G115</f>
        <v>276440.39148510247</v>
      </c>
      <c r="P115" s="27">
        <f t="shared" ref="P115:P123" si="3">H115/G115-1</f>
        <v>5.2604661884882997E-3</v>
      </c>
    </row>
    <row r="116" spans="1:16" x14ac:dyDescent="0.3">
      <c r="A116">
        <v>2013</v>
      </c>
      <c r="C116" s="25">
        <f>AVERAGE(C18:C29)</f>
        <v>4097171.6666666665</v>
      </c>
      <c r="D116" s="27">
        <f>+C116/C115-1</f>
        <v>1.1104615740612944E-2</v>
      </c>
      <c r="F116" s="25">
        <f>SUM(F18:F29)</f>
        <v>53930013.93999996</v>
      </c>
      <c r="G116" s="34">
        <f>SUM(G18:G29)</f>
        <v>53914049.049220525</v>
      </c>
      <c r="H116" s="34">
        <f>SUM(H18:H29)</f>
        <v>54100237.645804286</v>
      </c>
      <c r="J116" s="35">
        <f t="shared" ref="J116:L117" si="4">+F116/F115-1</f>
        <v>9.2791597494421563E-3</v>
      </c>
      <c r="K116" s="35">
        <f t="shared" si="4"/>
        <v>2.5946427670302752E-2</v>
      </c>
      <c r="L116" s="35">
        <f t="shared" si="4"/>
        <v>2.4102210636663512E-2</v>
      </c>
      <c r="N116">
        <v>2013</v>
      </c>
      <c r="O116" s="25">
        <f t="shared" si="2"/>
        <v>186188.59658376127</v>
      </c>
      <c r="P116" s="27">
        <f t="shared" si="3"/>
        <v>3.4534337499634304E-3</v>
      </c>
    </row>
    <row r="117" spans="1:16" x14ac:dyDescent="0.3">
      <c r="A117">
        <v>2014</v>
      </c>
      <c r="C117" s="25">
        <f>AVERAGE(C30:C41)</f>
        <v>4169027.8333333335</v>
      </c>
      <c r="D117" s="27">
        <f t="shared" ref="D117:D123" si="5">+C117/C116-1</f>
        <v>1.7537992672180813E-2</v>
      </c>
      <c r="F117" s="25">
        <f>SUM(F30:F41)</f>
        <v>55202423.077999979</v>
      </c>
      <c r="G117" s="34">
        <f>SUM(G30:G41)</f>
        <v>55709080.84712413</v>
      </c>
      <c r="H117" s="34">
        <f>SUM(H30:H41)</f>
        <v>55100359.229474977</v>
      </c>
      <c r="J117" s="35">
        <f t="shared" si="4"/>
        <v>2.3593710534094203E-2</v>
      </c>
      <c r="K117" s="35">
        <f t="shared" si="4"/>
        <v>3.3294323642151902E-2</v>
      </c>
      <c r="L117" s="35">
        <f t="shared" si="4"/>
        <v>1.8486454536826846E-2</v>
      </c>
      <c r="N117">
        <v>2014</v>
      </c>
      <c r="O117" s="25">
        <f t="shared" si="2"/>
        <v>-608721.61764915287</v>
      </c>
      <c r="P117" s="27">
        <f t="shared" si="3"/>
        <v>-1.0926793413081004E-2</v>
      </c>
    </row>
    <row r="118" spans="1:16" x14ac:dyDescent="0.3">
      <c r="A118">
        <v>2015</v>
      </c>
      <c r="C118" s="25">
        <f>AVERAGE(C42:C53)</f>
        <v>4229005.398838534</v>
      </c>
      <c r="D118" s="27">
        <f t="shared" si="5"/>
        <v>1.4386463200281696E-2</v>
      </c>
      <c r="F118" s="25">
        <f>SUM(F42:F47)</f>
        <v>26695447.560999986</v>
      </c>
      <c r="G118" s="34">
        <f>SUM(G42:G53)</f>
        <v>57180116.514922537</v>
      </c>
      <c r="H118" s="34">
        <f>SUM(H42:H53)</f>
        <v>58171209.780339882</v>
      </c>
      <c r="I118" s="27" t="s">
        <v>86</v>
      </c>
      <c r="J118" s="36">
        <f>SUM(F42:F47)/SUM(F30:F35)-1</f>
        <v>5.0434419659745489E-2</v>
      </c>
      <c r="K118" s="35">
        <f t="shared" ref="K118:L123" si="6">+G118/G117-1</f>
        <v>2.6405671129904329E-2</v>
      </c>
      <c r="L118" s="35">
        <f t="shared" si="6"/>
        <v>5.5731951548188885E-2</v>
      </c>
      <c r="N118">
        <v>2015</v>
      </c>
      <c r="O118" s="25">
        <f t="shared" si="2"/>
        <v>991093.26541734487</v>
      </c>
      <c r="P118" s="27">
        <f t="shared" si="3"/>
        <v>1.7332830463167914E-2</v>
      </c>
    </row>
    <row r="119" spans="1:16" x14ac:dyDescent="0.3">
      <c r="A119">
        <v>2016</v>
      </c>
      <c r="C119" s="25">
        <f>AVERAGE(C54:C65)</f>
        <v>4292395.5780966952</v>
      </c>
      <c r="D119" s="27">
        <f t="shared" si="5"/>
        <v>1.4989382438615584E-2</v>
      </c>
      <c r="F119" s="25"/>
      <c r="G119" s="34">
        <f>SUM(G54:G65)</f>
        <v>58828934.463323757</v>
      </c>
      <c r="H119" s="34">
        <f>SUM(H54:H65)</f>
        <v>58506687.589053623</v>
      </c>
      <c r="I119" s="27"/>
      <c r="J119" s="27"/>
      <c r="K119" s="35">
        <f t="shared" si="6"/>
        <v>2.8835512218148729E-2</v>
      </c>
      <c r="L119" s="35">
        <f t="shared" si="6"/>
        <v>5.7670763592598817E-3</v>
      </c>
      <c r="N119">
        <v>2016</v>
      </c>
      <c r="O119" s="25">
        <f t="shared" si="2"/>
        <v>-322246.87427013367</v>
      </c>
      <c r="P119" s="27">
        <f t="shared" si="3"/>
        <v>-5.4776935399201143E-3</v>
      </c>
    </row>
    <row r="120" spans="1:16" x14ac:dyDescent="0.3">
      <c r="A120">
        <v>2017</v>
      </c>
      <c r="C120" s="25">
        <f>AVERAGE(C66:C77)</f>
        <v>4356317.4702424547</v>
      </c>
      <c r="D120" s="27">
        <f t="shared" si="5"/>
        <v>1.4891892180660449E-2</v>
      </c>
      <c r="F120" s="25"/>
      <c r="G120" s="34">
        <f>SUM(G66:G77)</f>
        <v>60280653.569355227</v>
      </c>
      <c r="H120" s="34">
        <f>SUM(H66:H77)</f>
        <v>59270487.110916674</v>
      </c>
      <c r="I120" s="27"/>
      <c r="J120" s="27"/>
      <c r="K120" s="35">
        <f t="shared" si="6"/>
        <v>2.4676957338680472E-2</v>
      </c>
      <c r="L120" s="35">
        <f t="shared" si="6"/>
        <v>1.3054909675077164E-2</v>
      </c>
      <c r="N120">
        <v>2017</v>
      </c>
      <c r="O120" s="25">
        <f t="shared" si="2"/>
        <v>-1010166.4584385529</v>
      </c>
      <c r="P120" s="27">
        <f t="shared" si="3"/>
        <v>-1.6757722397225172E-2</v>
      </c>
    </row>
    <row r="121" spans="1:16" x14ac:dyDescent="0.3">
      <c r="A121">
        <v>2018</v>
      </c>
      <c r="C121" s="25">
        <f>AVERAGE(C78:C89)</f>
        <v>4420082.2604175014</v>
      </c>
      <c r="D121" s="27">
        <f t="shared" si="5"/>
        <v>1.4637314798707335E-2</v>
      </c>
      <c r="F121" s="25"/>
      <c r="G121" s="34">
        <f>SUM(G78:G89)</f>
        <v>61478255.281463519</v>
      </c>
      <c r="H121" s="34">
        <f>SUM(H78:H89)</f>
        <v>60135747.487242095</v>
      </c>
      <c r="I121" s="27"/>
      <c r="J121" s="27"/>
      <c r="K121" s="35">
        <f t="shared" si="6"/>
        <v>1.9867098997697674E-2</v>
      </c>
      <c r="L121" s="35">
        <f t="shared" si="6"/>
        <v>1.4598502872200214E-2</v>
      </c>
      <c r="N121">
        <v>2018</v>
      </c>
      <c r="O121" s="25">
        <f t="shared" si="2"/>
        <v>-1342507.7942214236</v>
      </c>
      <c r="P121" s="27">
        <f t="shared" si="3"/>
        <v>-2.1837116035174908E-2</v>
      </c>
    </row>
    <row r="122" spans="1:16" x14ac:dyDescent="0.3">
      <c r="A122">
        <v>2019</v>
      </c>
      <c r="C122" s="25">
        <f>AVERAGE(C90:C101)</f>
        <v>4483566.5804744177</v>
      </c>
      <c r="D122" s="27">
        <f t="shared" si="5"/>
        <v>1.4362701035097958E-2</v>
      </c>
      <c r="F122" s="25"/>
      <c r="G122" s="34">
        <f>SUM(G90:G101)</f>
        <v>62567057.050857604</v>
      </c>
      <c r="H122" s="34">
        <f>SUM(H90:H101)</f>
        <v>61111664.526237115</v>
      </c>
      <c r="I122" s="27"/>
      <c r="J122" s="27"/>
      <c r="K122" s="35">
        <f t="shared" si="6"/>
        <v>1.7710355708848047E-2</v>
      </c>
      <c r="L122" s="35">
        <f t="shared" si="6"/>
        <v>1.6228567528857374E-2</v>
      </c>
      <c r="N122">
        <v>2019</v>
      </c>
      <c r="O122" s="25">
        <f t="shared" si="2"/>
        <v>-1455392.5246204883</v>
      </c>
      <c r="P122" s="27">
        <f t="shared" si="3"/>
        <v>-2.3261323022392921E-2</v>
      </c>
    </row>
    <row r="123" spans="1:16" x14ac:dyDescent="0.3">
      <c r="A123">
        <v>2020</v>
      </c>
      <c r="C123" s="25">
        <f>AVERAGE(C102:C113)</f>
        <v>4545713.9416181445</v>
      </c>
      <c r="D123" s="27">
        <f t="shared" si="5"/>
        <v>1.3861143807783138E-2</v>
      </c>
      <c r="F123" s="25"/>
      <c r="G123" s="34">
        <f>SUM(G102:G113)</f>
        <v>63585250.009752549</v>
      </c>
      <c r="H123" s="34">
        <f>SUM(H102:H113)</f>
        <v>61755537.148743048</v>
      </c>
      <c r="I123" s="27"/>
      <c r="J123" s="27"/>
      <c r="K123" s="35">
        <f t="shared" si="6"/>
        <v>1.6273627159214321E-2</v>
      </c>
      <c r="L123" s="35">
        <f t="shared" si="6"/>
        <v>1.0536002046376947E-2</v>
      </c>
      <c r="N123">
        <v>2020</v>
      </c>
      <c r="O123" s="25">
        <f t="shared" si="2"/>
        <v>-1829712.8610095009</v>
      </c>
      <c r="P123" s="27">
        <f t="shared" si="3"/>
        <v>-2.8775743757064154E-2</v>
      </c>
    </row>
    <row r="124" spans="1:16" x14ac:dyDescent="0.3">
      <c r="C124" s="25"/>
      <c r="G124" s="25"/>
      <c r="H124" s="25"/>
      <c r="K124" s="35"/>
    </row>
    <row r="125" spans="1:16" x14ac:dyDescent="0.3">
      <c r="A125" t="s">
        <v>87</v>
      </c>
      <c r="C125" s="25"/>
    </row>
    <row r="126" spans="1:16" x14ac:dyDescent="0.3">
      <c r="A126">
        <v>2012</v>
      </c>
      <c r="F126" s="25">
        <v>54379448.108502313</v>
      </c>
      <c r="J126" s="37" t="s">
        <v>88</v>
      </c>
    </row>
    <row r="127" spans="1:16" x14ac:dyDescent="0.3">
      <c r="A127">
        <v>2013</v>
      </c>
      <c r="F127" s="25">
        <v>54465499.711976737</v>
      </c>
      <c r="J127">
        <v>2013</v>
      </c>
      <c r="K127" s="38">
        <f>(F127/F126)-1</f>
        <v>1.582428775347644E-3</v>
      </c>
      <c r="L127" s="38">
        <f>(F127/F126)-1</f>
        <v>1.582428775347644E-3</v>
      </c>
    </row>
    <row r="128" spans="1:16" ht="15" thickBot="1" x14ac:dyDescent="0.35">
      <c r="A128">
        <v>2014</v>
      </c>
      <c r="F128" s="25">
        <v>55704095.108566649</v>
      </c>
      <c r="J128">
        <v>2014</v>
      </c>
      <c r="K128" s="38">
        <f>(F128/F127)-1</f>
        <v>2.2740916784750542E-2</v>
      </c>
      <c r="L128" s="38">
        <f>(F128/F127)-1</f>
        <v>2.2740916784750542E-2</v>
      </c>
    </row>
    <row r="129" spans="1:13" ht="15" thickBot="1" x14ac:dyDescent="0.35">
      <c r="A129">
        <v>2015</v>
      </c>
      <c r="B129" s="37" t="s">
        <v>89</v>
      </c>
      <c r="F129" s="25">
        <v>25717766.71935847</v>
      </c>
      <c r="G129" s="25">
        <f>F129+G130</f>
        <v>57267724.770762056</v>
      </c>
      <c r="H129" s="25">
        <f>F129+H130</f>
        <v>57238711.621204883</v>
      </c>
      <c r="J129" s="39">
        <v>2015</v>
      </c>
      <c r="K129" s="40">
        <v>1.1319037600940662E-2</v>
      </c>
      <c r="L129" s="40">
        <v>1.1319037600940662E-2</v>
      </c>
      <c r="M129" s="41" t="s">
        <v>90</v>
      </c>
    </row>
    <row r="130" spans="1:13" x14ac:dyDescent="0.3">
      <c r="A130" t="s">
        <v>91</v>
      </c>
      <c r="G130" s="25">
        <f>SUM(G48:G53)</f>
        <v>31549958.05140359</v>
      </c>
      <c r="H130" s="25">
        <f>SUM(H48:H53)</f>
        <v>31520944.901846416</v>
      </c>
      <c r="I130" t="s">
        <v>92</v>
      </c>
      <c r="J130">
        <v>2015</v>
      </c>
      <c r="K130" s="38">
        <f>(G129/F128)-1</f>
        <v>2.8070282070786989E-2</v>
      </c>
      <c r="L130" s="38">
        <f>(H129/F128)-1</f>
        <v>2.7549437965867396E-2</v>
      </c>
      <c r="M130" t="s">
        <v>93</v>
      </c>
    </row>
    <row r="131" spans="1:13" x14ac:dyDescent="0.3">
      <c r="J131">
        <v>2016</v>
      </c>
      <c r="K131" s="38">
        <f>+K119</f>
        <v>2.8835512218148729E-2</v>
      </c>
      <c r="L131" s="38">
        <f>+L119</f>
        <v>5.7670763592598817E-3</v>
      </c>
    </row>
    <row r="132" spans="1:13" x14ac:dyDescent="0.3">
      <c r="J132">
        <v>2017</v>
      </c>
      <c r="K132" s="38">
        <f t="shared" ref="K132:L135" si="7">+K120</f>
        <v>2.4676957338680472E-2</v>
      </c>
      <c r="L132" s="38">
        <f>+L120</f>
        <v>1.3054909675077164E-2</v>
      </c>
    </row>
    <row r="133" spans="1:13" x14ac:dyDescent="0.3">
      <c r="J133">
        <v>2018</v>
      </c>
      <c r="K133" s="38">
        <f>+K121</f>
        <v>1.9867098997697674E-2</v>
      </c>
      <c r="L133" s="38">
        <f>+L121</f>
        <v>1.4598502872200214E-2</v>
      </c>
    </row>
    <row r="134" spans="1:13" x14ac:dyDescent="0.3">
      <c r="J134">
        <v>2019</v>
      </c>
      <c r="K134" s="38">
        <f t="shared" si="7"/>
        <v>1.7710355708848047E-2</v>
      </c>
      <c r="L134" s="38">
        <f t="shared" si="7"/>
        <v>1.6228567528857374E-2</v>
      </c>
    </row>
    <row r="135" spans="1:13" x14ac:dyDescent="0.3">
      <c r="J135">
        <v>2020</v>
      </c>
      <c r="K135" s="38">
        <f t="shared" si="7"/>
        <v>1.6273627159214321E-2</v>
      </c>
      <c r="L135" s="38">
        <f t="shared" si="7"/>
        <v>1.0536002046376947E-2</v>
      </c>
    </row>
    <row r="136" spans="1:13" x14ac:dyDescent="0.3">
      <c r="K136" s="38"/>
    </row>
    <row r="137" spans="1:13" x14ac:dyDescent="0.3">
      <c r="K137" s="38"/>
    </row>
    <row r="138" spans="1:13" x14ac:dyDescent="0.3">
      <c r="K138" s="38"/>
    </row>
    <row r="139" spans="1:13" x14ac:dyDescent="0.3">
      <c r="K139" s="38"/>
    </row>
    <row r="140" spans="1:13" x14ac:dyDescent="0.3">
      <c r="K140" s="38"/>
    </row>
    <row r="141" spans="1:13" x14ac:dyDescent="0.3">
      <c r="K141" s="38"/>
    </row>
    <row r="142" spans="1:13" ht="15" x14ac:dyDescent="0.25">
      <c r="K142" s="38"/>
    </row>
    <row r="143" spans="1:13" ht="15" x14ac:dyDescent="0.25">
      <c r="K143" s="38"/>
    </row>
    <row r="144" spans="1:13" x14ac:dyDescent="0.3">
      <c r="K144" s="38"/>
    </row>
  </sheetData>
  <mergeCells count="1">
    <mergeCell ref="O114:P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2"/>
    </sheetView>
  </sheetViews>
  <sheetFormatPr defaultRowHeight="14.4" x14ac:dyDescent="0.3"/>
  <cols>
    <col min="1" max="1" width="26" bestFit="1" customWidth="1"/>
    <col min="2" max="2" width="6.33203125" bestFit="1" customWidth="1"/>
    <col min="3" max="4" width="8.5546875" bestFit="1" customWidth="1"/>
    <col min="5" max="5" width="7.5546875" bestFit="1" customWidth="1"/>
    <col min="6" max="6" width="8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48" customFormat="1" x14ac:dyDescent="0.3">
      <c r="A1" s="48" t="s">
        <v>97</v>
      </c>
    </row>
    <row r="2" spans="1:13" s="48" customFormat="1" x14ac:dyDescent="0.3">
      <c r="A2" s="48" t="s">
        <v>96</v>
      </c>
    </row>
    <row r="3" spans="1:13" s="48" customFormat="1" x14ac:dyDescent="0.3"/>
    <row r="4" spans="1:13" x14ac:dyDescent="0.3">
      <c r="A4" s="4" t="s">
        <v>14</v>
      </c>
      <c r="B4" s="4" t="s">
        <v>68</v>
      </c>
      <c r="C4" s="4" t="s">
        <v>16</v>
      </c>
      <c r="D4" s="4" t="s">
        <v>69</v>
      </c>
      <c r="E4" s="4" t="s">
        <v>70</v>
      </c>
      <c r="F4" s="4" t="s">
        <v>71</v>
      </c>
      <c r="G4" s="4" t="s">
        <v>54</v>
      </c>
      <c r="H4" s="4" t="s">
        <v>55</v>
      </c>
      <c r="I4" s="4" t="s">
        <v>56</v>
      </c>
      <c r="J4" s="4" t="s">
        <v>72</v>
      </c>
      <c r="K4" s="4" t="s">
        <v>73</v>
      </c>
      <c r="L4" s="4" t="s">
        <v>18</v>
      </c>
      <c r="M4" s="4" t="s">
        <v>19</v>
      </c>
    </row>
    <row r="5" spans="1:13" x14ac:dyDescent="0.3">
      <c r="A5" s="1" t="s">
        <v>67</v>
      </c>
      <c r="B5" s="8">
        <v>127</v>
      </c>
      <c r="C5" s="2">
        <v>1.1329255110402601</v>
      </c>
      <c r="D5" s="2">
        <v>0.20503020789331899</v>
      </c>
      <c r="E5" s="2">
        <v>0.83274629253103505</v>
      </c>
      <c r="F5" s="2">
        <v>1.5489411851183399</v>
      </c>
      <c r="G5" s="5">
        <v>0.32272461955966197</v>
      </c>
      <c r="H5" s="5">
        <v>1.71174464755772</v>
      </c>
      <c r="I5" s="13">
        <v>10.9865931174475</v>
      </c>
      <c r="J5" s="14">
        <v>4.1142588981656304E-3</v>
      </c>
      <c r="K5" s="5">
        <v>1</v>
      </c>
    </row>
    <row r="6" spans="1:13" x14ac:dyDescent="0.3">
      <c r="A6" s="1" t="s">
        <v>8</v>
      </c>
      <c r="B6" s="8">
        <v>127</v>
      </c>
      <c r="C6" s="2">
        <v>166.44148337274601</v>
      </c>
      <c r="D6" s="2">
        <v>112.747930492194</v>
      </c>
      <c r="E6" s="2">
        <v>8.6154087494013893</v>
      </c>
      <c r="F6" s="2">
        <v>365.29131562752701</v>
      </c>
      <c r="G6" s="5">
        <v>0.207489522997238</v>
      </c>
      <c r="H6" s="5">
        <v>1.54134836000852</v>
      </c>
      <c r="I6" s="13">
        <v>12.170157140165401</v>
      </c>
      <c r="J6" s="14">
        <v>2.2765854457210402E-3</v>
      </c>
      <c r="K6" s="5">
        <v>0.92108266233165603</v>
      </c>
    </row>
    <row r="7" spans="1:13" x14ac:dyDescent="0.3">
      <c r="A7" s="1" t="s">
        <v>9</v>
      </c>
      <c r="B7" s="8">
        <v>127</v>
      </c>
      <c r="C7" s="2">
        <v>20.707706505950199</v>
      </c>
      <c r="D7" s="2">
        <v>38.122073939888097</v>
      </c>
      <c r="E7" s="2">
        <v>0</v>
      </c>
      <c r="F7" s="2">
        <v>211.14564701654899</v>
      </c>
      <c r="G7" s="5">
        <v>2.5587645561104799</v>
      </c>
      <c r="H7" s="5">
        <v>10.4899163918226</v>
      </c>
      <c r="I7" s="13">
        <v>435.44041145446101</v>
      </c>
      <c r="J7" s="14">
        <v>0</v>
      </c>
      <c r="K7" s="5">
        <v>-0.38643091310017602</v>
      </c>
    </row>
    <row r="8" spans="1:13" x14ac:dyDescent="0.3">
      <c r="A8" s="1" t="s">
        <v>10</v>
      </c>
      <c r="B8" s="8">
        <v>127</v>
      </c>
      <c r="C8" s="2">
        <v>15.881592934346299</v>
      </c>
      <c r="D8" s="2">
        <v>1.2879041499012001</v>
      </c>
      <c r="E8" s="2">
        <v>13.985346929577601</v>
      </c>
      <c r="F8" s="2">
        <v>18.057424513064198</v>
      </c>
      <c r="G8" s="5">
        <v>0.35327916808570903</v>
      </c>
      <c r="H8" s="5">
        <v>1.69960839328457</v>
      </c>
      <c r="I8" s="13">
        <v>11.5900359450049</v>
      </c>
      <c r="J8" s="14">
        <v>3.0426757417013799E-3</v>
      </c>
      <c r="K8" s="5">
        <v>4.8996954783574201E-2</v>
      </c>
    </row>
    <row r="9" spans="1:13" x14ac:dyDescent="0.3">
      <c r="A9" s="1" t="s">
        <v>11</v>
      </c>
      <c r="B9" s="8">
        <v>127</v>
      </c>
      <c r="C9" s="2">
        <v>6.6695713516551196</v>
      </c>
      <c r="D9" s="2">
        <v>1.04496720329465</v>
      </c>
      <c r="E9" s="2">
        <v>4.4340149995000004</v>
      </c>
      <c r="F9" s="2">
        <v>7.8962285577999998</v>
      </c>
      <c r="G9" s="5">
        <v>-0.51737828634385097</v>
      </c>
      <c r="H9" s="5">
        <v>2.0019781290693901</v>
      </c>
      <c r="I9" s="13">
        <v>10.9366516702576</v>
      </c>
      <c r="J9" s="14">
        <v>4.2182883599150298E-3</v>
      </c>
      <c r="K9" s="5">
        <v>-8.7749801178538298E-2</v>
      </c>
    </row>
    <row r="10" spans="1:13" x14ac:dyDescent="0.3">
      <c r="A10" s="1" t="s">
        <v>12</v>
      </c>
      <c r="B10" s="8">
        <v>127</v>
      </c>
      <c r="C10" s="2">
        <v>3.1094709872627702</v>
      </c>
      <c r="D10" s="2">
        <v>4.16224873218661</v>
      </c>
      <c r="E10" s="2">
        <v>-1.9980705711</v>
      </c>
      <c r="F10" s="2">
        <v>8.3436854806999996</v>
      </c>
      <c r="G10" s="5">
        <v>0.107024172280028</v>
      </c>
      <c r="H10" s="5">
        <v>1.10450579911721</v>
      </c>
      <c r="I10" s="13">
        <v>19.254866660101101</v>
      </c>
      <c r="J10" s="14">
        <v>6.5895966147571104E-5</v>
      </c>
      <c r="K10" s="5">
        <v>7.8942018101367098E-2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26" bestFit="1" customWidth="1"/>
    <col min="2" max="2" width="8.6640625" bestFit="1" customWidth="1"/>
    <col min="3" max="3" width="14.44140625" bestFit="1" customWidth="1"/>
    <col min="4" max="4" width="14.5546875" bestFit="1" customWidth="1"/>
    <col min="5" max="5" width="23.6640625" bestFit="1" customWidth="1"/>
    <col min="6" max="6" width="26" bestFit="1" customWidth="1"/>
    <col min="7" max="7" width="21" bestFit="1" customWidth="1"/>
  </cols>
  <sheetData>
    <row r="1" spans="1:7" s="48" customFormat="1" x14ac:dyDescent="0.3">
      <c r="A1" s="48" t="s">
        <v>98</v>
      </c>
    </row>
    <row r="2" spans="1:7" s="48" customFormat="1" x14ac:dyDescent="0.3">
      <c r="A2" s="48" t="s">
        <v>96</v>
      </c>
    </row>
    <row r="3" spans="1:7" s="48" customFormat="1" x14ac:dyDescent="0.3"/>
    <row r="4" spans="1:7" x14ac:dyDescent="0.3">
      <c r="A4" s="4"/>
      <c r="B4" s="4" t="s">
        <v>67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x14ac:dyDescent="0.3">
      <c r="A5" s="12" t="s">
        <v>67</v>
      </c>
      <c r="B5" s="5">
        <v>1</v>
      </c>
      <c r="C5" s="5">
        <v>0.92108266233165603</v>
      </c>
      <c r="D5" s="5">
        <v>-0.38643091310017602</v>
      </c>
      <c r="E5" s="5">
        <v>4.8996954783574201E-2</v>
      </c>
      <c r="F5" s="5">
        <v>-8.7749801178538298E-2</v>
      </c>
      <c r="G5" s="5">
        <v>7.8942018101367098E-2</v>
      </c>
    </row>
    <row r="6" spans="1:7" x14ac:dyDescent="0.3">
      <c r="A6" s="12" t="s">
        <v>8</v>
      </c>
      <c r="B6" s="5">
        <v>0.92108266233165603</v>
      </c>
      <c r="C6" s="5">
        <v>1</v>
      </c>
      <c r="D6" s="5">
        <v>-0.634876838846689</v>
      </c>
      <c r="E6" s="5">
        <v>-4.70304666617734E-2</v>
      </c>
      <c r="F6" s="5">
        <v>5.2493318219419299E-2</v>
      </c>
      <c r="G6" s="5">
        <v>-1.7290797111801998E-2</v>
      </c>
    </row>
    <row r="7" spans="1:7" x14ac:dyDescent="0.3">
      <c r="A7" s="12" t="s">
        <v>9</v>
      </c>
      <c r="B7" s="5">
        <v>-0.38643091310017602</v>
      </c>
      <c r="C7" s="5">
        <v>-0.634876838846689</v>
      </c>
      <c r="D7" s="5">
        <v>1</v>
      </c>
      <c r="E7" s="5">
        <v>-0.120011458043068</v>
      </c>
      <c r="F7" s="5">
        <v>-3.8652023535179103E-2</v>
      </c>
      <c r="G7" s="5">
        <v>-4.6340315243982501E-2</v>
      </c>
    </row>
    <row r="8" spans="1:7" x14ac:dyDescent="0.3">
      <c r="A8" s="12" t="s">
        <v>10</v>
      </c>
      <c r="B8" s="5">
        <v>4.8996954783574201E-2</v>
      </c>
      <c r="C8" s="5">
        <v>-4.70304666617734E-2</v>
      </c>
      <c r="D8" s="5">
        <v>-0.120011458043068</v>
      </c>
      <c r="E8" s="5">
        <v>1</v>
      </c>
      <c r="F8" s="5">
        <v>-0.63727537231243603</v>
      </c>
      <c r="G8" s="5">
        <v>0.609809258202338</v>
      </c>
    </row>
    <row r="9" spans="1:7" x14ac:dyDescent="0.3">
      <c r="A9" s="12" t="s">
        <v>11</v>
      </c>
      <c r="B9" s="5">
        <v>-8.7749801178538298E-2</v>
      </c>
      <c r="C9" s="5">
        <v>5.2493318219419299E-2</v>
      </c>
      <c r="D9" s="5">
        <v>-3.8652023535179103E-2</v>
      </c>
      <c r="E9" s="5">
        <v>-0.63727537231243603</v>
      </c>
      <c r="F9" s="5">
        <v>1</v>
      </c>
      <c r="G9" s="5">
        <v>-0.94293010715922398</v>
      </c>
    </row>
    <row r="10" spans="1:7" x14ac:dyDescent="0.3">
      <c r="A10" s="12" t="s">
        <v>12</v>
      </c>
      <c r="B10" s="5">
        <v>7.8942018101367098E-2</v>
      </c>
      <c r="C10" s="5">
        <v>-1.7290797111801998E-2</v>
      </c>
      <c r="D10" s="5">
        <v>-4.6340315243982501E-2</v>
      </c>
      <c r="E10" s="5">
        <v>0.609809258202338</v>
      </c>
      <c r="F10" s="5">
        <v>-0.94293010715922398</v>
      </c>
      <c r="G10" s="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35.5546875" bestFit="1" customWidth="1"/>
    <col min="2" max="2" width="10.88671875" bestFit="1" customWidth="1"/>
    <col min="3" max="3" width="6.3320312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48" customFormat="1" x14ac:dyDescent="0.3">
      <c r="A1" s="48" t="s">
        <v>99</v>
      </c>
    </row>
    <row r="2" spans="1:7" s="48" customFormat="1" x14ac:dyDescent="0.3">
      <c r="A2" s="48" t="s">
        <v>96</v>
      </c>
    </row>
    <row r="3" spans="1:7" s="48" customFormat="1" x14ac:dyDescent="0.3"/>
    <row r="4" spans="1:7" x14ac:dyDescent="0.3">
      <c r="A4" s="4" t="s">
        <v>14</v>
      </c>
      <c r="B4" s="4" t="s">
        <v>15</v>
      </c>
      <c r="C4" s="4" t="s">
        <v>58</v>
      </c>
      <c r="D4" s="4" t="s">
        <v>59</v>
      </c>
      <c r="E4" s="4" t="s">
        <v>60</v>
      </c>
      <c r="F4" s="4" t="s">
        <v>18</v>
      </c>
      <c r="G4" s="4" t="s">
        <v>19</v>
      </c>
    </row>
    <row r="5" spans="1:7" x14ac:dyDescent="0.3">
      <c r="A5" s="1" t="s">
        <v>7</v>
      </c>
      <c r="B5" s="9">
        <v>0.75136408321374937</v>
      </c>
      <c r="C5" s="5">
        <v>0.14791025998429436</v>
      </c>
      <c r="D5" s="5">
        <v>5.0798645292999414</v>
      </c>
      <c r="E5" s="7">
        <v>1.840576582143927E-6</v>
      </c>
      <c r="F5" s="1"/>
      <c r="G5" s="1" t="s">
        <v>61</v>
      </c>
    </row>
    <row r="6" spans="1:7" x14ac:dyDescent="0.3">
      <c r="A6" s="1" t="s">
        <v>62</v>
      </c>
      <c r="B6" s="9">
        <v>2.0948612997249484E-3</v>
      </c>
      <c r="C6" s="5">
        <v>5.3682025587715505E-5</v>
      </c>
      <c r="D6" s="5">
        <v>39.023514422010422</v>
      </c>
      <c r="E6" s="7">
        <v>3.9754782797129288E-37</v>
      </c>
      <c r="F6" s="1"/>
      <c r="G6" s="1"/>
    </row>
    <row r="7" spans="1:7" x14ac:dyDescent="0.3">
      <c r="A7" s="1" t="s">
        <v>63</v>
      </c>
      <c r="B7" s="9">
        <v>1.8517955772816676E-3</v>
      </c>
      <c r="C7" s="5">
        <v>1.6587916260738127E-4</v>
      </c>
      <c r="D7" s="5">
        <v>11.163521374078041</v>
      </c>
      <c r="E7" s="7">
        <v>2.6554397748029839E-16</v>
      </c>
      <c r="F7" s="1"/>
      <c r="G7" s="1"/>
    </row>
    <row r="8" spans="1:7" x14ac:dyDescent="0.3">
      <c r="A8" s="1" t="s">
        <v>64</v>
      </c>
      <c r="B8" s="9">
        <v>1.5973041164971915E-2</v>
      </c>
      <c r="C8" s="5">
        <v>4.7783044904933696E-3</v>
      </c>
      <c r="D8" s="5">
        <v>3.3428261419402903</v>
      </c>
      <c r="E8" s="7">
        <v>1.112100849046361E-3</v>
      </c>
      <c r="F8" s="1"/>
      <c r="G8" s="1"/>
    </row>
    <row r="9" spans="1:7" x14ac:dyDescent="0.3">
      <c r="A9" s="1" t="s">
        <v>65</v>
      </c>
      <c r="B9" s="9">
        <v>-3.6100526055958392E-2</v>
      </c>
      <c r="C9" s="5">
        <v>1.4223284411123355E-2</v>
      </c>
      <c r="D9" s="5">
        <v>-2.5381286777705072</v>
      </c>
      <c r="E9" s="7">
        <v>1.2407998993257471E-2</v>
      </c>
      <c r="F9" s="1"/>
      <c r="G9" s="1"/>
    </row>
    <row r="10" spans="1:7" x14ac:dyDescent="0.3">
      <c r="A10" s="1" t="s">
        <v>66</v>
      </c>
      <c r="B10" s="9">
        <v>-5.9042638125449808E-3</v>
      </c>
      <c r="C10" s="5">
        <v>3.4245656946517043E-3</v>
      </c>
      <c r="D10" s="5">
        <v>-1.7240912684974714</v>
      </c>
      <c r="E10" s="7">
        <v>8.7251578055624626E-2</v>
      </c>
      <c r="F10" s="1"/>
      <c r="G10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"/>
    </sheetView>
  </sheetViews>
  <sheetFormatPr defaultRowHeight="14.4" x14ac:dyDescent="0.3"/>
  <cols>
    <col min="1" max="1" width="23.88671875" bestFit="1" customWidth="1"/>
    <col min="2" max="2" width="7.5546875" bestFit="1" customWidth="1"/>
    <col min="4" max="4" width="27" bestFit="1" customWidth="1"/>
    <col min="5" max="5" width="6.5546875" bestFit="1" customWidth="1"/>
  </cols>
  <sheetData>
    <row r="1" spans="1:5" s="48" customFormat="1" x14ac:dyDescent="0.3">
      <c r="A1" s="48" t="s">
        <v>100</v>
      </c>
    </row>
    <row r="2" spans="1:5" s="48" customFormat="1" x14ac:dyDescent="0.3">
      <c r="A2" s="48" t="s">
        <v>96</v>
      </c>
    </row>
    <row r="3" spans="1:5" s="48" customFormat="1" x14ac:dyDescent="0.3"/>
    <row r="4" spans="1:5" x14ac:dyDescent="0.3">
      <c r="A4" s="3" t="s">
        <v>23</v>
      </c>
      <c r="D4" s="3" t="s">
        <v>24</v>
      </c>
    </row>
    <row r="5" spans="1:5" x14ac:dyDescent="0.3">
      <c r="A5" t="s">
        <v>25</v>
      </c>
      <c r="B5" s="8">
        <v>1</v>
      </c>
      <c r="D5" t="s">
        <v>26</v>
      </c>
      <c r="E5" s="8">
        <v>0</v>
      </c>
    </row>
    <row r="6" spans="1:5" x14ac:dyDescent="0.3">
      <c r="A6" t="s">
        <v>27</v>
      </c>
      <c r="B6" s="8">
        <v>127</v>
      </c>
      <c r="D6" t="s">
        <v>28</v>
      </c>
      <c r="E6" s="6">
        <v>0</v>
      </c>
    </row>
    <row r="7" spans="1:5" x14ac:dyDescent="0.3">
      <c r="A7" t="s">
        <v>29</v>
      </c>
      <c r="B7" s="8">
        <v>121</v>
      </c>
      <c r="D7" t="s">
        <v>30</v>
      </c>
      <c r="E7" s="7">
        <v>0</v>
      </c>
    </row>
    <row r="8" spans="1:5" x14ac:dyDescent="0.3">
      <c r="A8" t="s">
        <v>31</v>
      </c>
      <c r="B8" s="5">
        <v>0.93961806767656975</v>
      </c>
      <c r="D8" t="s">
        <v>32</v>
      </c>
      <c r="E8" s="6">
        <v>0</v>
      </c>
    </row>
    <row r="9" spans="1:5" x14ac:dyDescent="0.3">
      <c r="A9" t="s">
        <v>33</v>
      </c>
      <c r="B9" s="5">
        <v>0.93712294650618011</v>
      </c>
      <c r="D9" t="s">
        <v>34</v>
      </c>
      <c r="E9" s="7">
        <v>0</v>
      </c>
    </row>
    <row r="10" spans="1:5" x14ac:dyDescent="0.3">
      <c r="A10" t="s">
        <v>35</v>
      </c>
      <c r="B10" s="2">
        <v>-5.8896782532841971</v>
      </c>
      <c r="D10" t="s">
        <v>36</v>
      </c>
      <c r="E10" s="6">
        <v>0</v>
      </c>
    </row>
    <row r="11" spans="1:5" x14ac:dyDescent="0.3">
      <c r="A11" t="s">
        <v>37</v>
      </c>
      <c r="B11" s="2">
        <v>-5.7553072098294606</v>
      </c>
      <c r="D11" t="s">
        <v>38</v>
      </c>
      <c r="E11" s="9">
        <v>0</v>
      </c>
    </row>
    <row r="12" spans="1:5" x14ac:dyDescent="0.3">
      <c r="A12" t="s">
        <v>39</v>
      </c>
      <c r="B12" s="5">
        <v>376.58213910702551</v>
      </c>
      <c r="D12" t="s">
        <v>40</v>
      </c>
      <c r="E12" s="7">
        <v>0</v>
      </c>
    </row>
    <row r="13" spans="1:5" x14ac:dyDescent="0.3">
      <c r="A13" t="s">
        <v>41</v>
      </c>
      <c r="B13" s="9">
        <v>0</v>
      </c>
      <c r="D13" t="s">
        <v>42</v>
      </c>
      <c r="E13" s="7">
        <v>0</v>
      </c>
    </row>
    <row r="14" spans="1:5" x14ac:dyDescent="0.3">
      <c r="A14" t="s">
        <v>43</v>
      </c>
      <c r="B14" s="6">
        <v>199.78937532904652</v>
      </c>
      <c r="D14" t="s">
        <v>44</v>
      </c>
      <c r="E14" s="7">
        <v>0</v>
      </c>
    </row>
    <row r="15" spans="1:5" x14ac:dyDescent="0.3">
      <c r="A15" t="s">
        <v>45</v>
      </c>
      <c r="B15" s="10">
        <v>4.9768850304544303</v>
      </c>
    </row>
    <row r="16" spans="1:5" x14ac:dyDescent="0.3">
      <c r="A16" t="s">
        <v>46</v>
      </c>
      <c r="B16" s="10">
        <v>0.31982562429167072</v>
      </c>
    </row>
    <row r="17" spans="1:2" x14ac:dyDescent="0.3">
      <c r="A17" t="s">
        <v>47</v>
      </c>
      <c r="B17" s="6">
        <v>2.6431869776171132E-3</v>
      </c>
    </row>
    <row r="18" spans="1:2" x14ac:dyDescent="0.3">
      <c r="A18" t="s">
        <v>48</v>
      </c>
      <c r="B18" s="6">
        <v>5.1411934194475831E-2</v>
      </c>
    </row>
    <row r="19" spans="1:2" x14ac:dyDescent="0.3">
      <c r="A19" t="s">
        <v>28</v>
      </c>
      <c r="B19" s="6">
        <v>3.7849973891213189E-2</v>
      </c>
    </row>
    <row r="20" spans="1:2" x14ac:dyDescent="0.3">
      <c r="A20" t="s">
        <v>30</v>
      </c>
      <c r="B20" s="7">
        <v>3.5443610139177455E-2</v>
      </c>
    </row>
    <row r="21" spans="1:2" x14ac:dyDescent="0.3">
      <c r="A21" t="s">
        <v>49</v>
      </c>
      <c r="B21" s="5">
        <v>2.1255116758306203</v>
      </c>
    </row>
    <row r="22" spans="1:2" x14ac:dyDescent="0.3">
      <c r="A22" t="s">
        <v>50</v>
      </c>
      <c r="B22" s="1" t="s">
        <v>51</v>
      </c>
    </row>
    <row r="23" spans="1:2" x14ac:dyDescent="0.3">
      <c r="A23" t="s">
        <v>52</v>
      </c>
      <c r="B23" s="11">
        <v>134.77731071664883</v>
      </c>
    </row>
    <row r="24" spans="1:2" x14ac:dyDescent="0.3">
      <c r="A24" t="s">
        <v>53</v>
      </c>
      <c r="B24" s="9">
        <v>2.1033522146218786E-17</v>
      </c>
    </row>
    <row r="25" spans="1:2" x14ac:dyDescent="0.3">
      <c r="A25" t="s">
        <v>54</v>
      </c>
      <c r="B25" s="5">
        <v>0.39887218821624554</v>
      </c>
    </row>
    <row r="26" spans="1:2" x14ac:dyDescent="0.3">
      <c r="A26" t="s">
        <v>55</v>
      </c>
      <c r="B26" s="5">
        <v>4.9646750139467315</v>
      </c>
    </row>
    <row r="27" spans="1:2" x14ac:dyDescent="0.3">
      <c r="A27" t="s">
        <v>56</v>
      </c>
      <c r="B27" s="5">
        <v>23.793153669610174</v>
      </c>
    </row>
    <row r="28" spans="1:2" x14ac:dyDescent="0.3">
      <c r="A28" t="s">
        <v>57</v>
      </c>
      <c r="B28" s="9">
        <v>6.8136893153967451E-6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6"/>
  <sheetViews>
    <sheetView workbookViewId="0">
      <selection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4" width="6.5546875" bestFit="1" customWidth="1"/>
    <col min="5" max="5" width="7.33203125" bestFit="1" customWidth="1"/>
    <col min="6" max="6" width="7.88671875" bestFit="1" customWidth="1"/>
    <col min="7" max="7" width="8.6640625" bestFit="1" customWidth="1"/>
  </cols>
  <sheetData>
    <row r="1" spans="1:7" s="48" customFormat="1" x14ac:dyDescent="0.3">
      <c r="A1" s="48" t="s">
        <v>101</v>
      </c>
    </row>
    <row r="2" spans="1:7" s="48" customFormat="1" x14ac:dyDescent="0.3">
      <c r="A2" s="48" t="s">
        <v>96</v>
      </c>
    </row>
    <row r="3" spans="1:7" s="48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20</v>
      </c>
      <c r="F4" s="4" t="s">
        <v>21</v>
      </c>
      <c r="G4" s="4" t="s">
        <v>22</v>
      </c>
    </row>
    <row r="5" spans="1:7" x14ac:dyDescent="0.3">
      <c r="A5" s="1">
        <v>2005</v>
      </c>
      <c r="B5" s="1">
        <v>1</v>
      </c>
      <c r="C5" s="2">
        <v>1.0958105813927099</v>
      </c>
      <c r="D5" s="2">
        <v>1.02937863593742</v>
      </c>
      <c r="E5" s="2">
        <v>6.6431945455285094E-2</v>
      </c>
      <c r="F5" s="7">
        <v>6.0623566320060697E-2</v>
      </c>
      <c r="G5" s="5">
        <v>1.29215028565144</v>
      </c>
    </row>
    <row r="6" spans="1:7" x14ac:dyDescent="0.3">
      <c r="A6" s="1">
        <v>2005</v>
      </c>
      <c r="B6" s="1">
        <v>2</v>
      </c>
      <c r="C6" s="2">
        <v>0.97039805248614097</v>
      </c>
      <c r="D6" s="2">
        <v>0.98716480670355899</v>
      </c>
      <c r="E6" s="2">
        <v>-1.6766754217418099E-2</v>
      </c>
      <c r="F6" s="7">
        <v>-1.7278223275965999E-2</v>
      </c>
      <c r="G6" s="5">
        <v>-0.32612572314425198</v>
      </c>
    </row>
    <row r="7" spans="1:7" x14ac:dyDescent="0.3">
      <c r="A7" s="1">
        <v>2005</v>
      </c>
      <c r="B7" s="1">
        <v>3</v>
      </c>
      <c r="C7" s="2">
        <v>0.934181689345007</v>
      </c>
      <c r="D7" s="2">
        <v>0.98946377772308303</v>
      </c>
      <c r="E7" s="2">
        <v>-5.5282088378076098E-2</v>
      </c>
      <c r="F7" s="7">
        <v>-5.9177019854495999E-2</v>
      </c>
      <c r="G7" s="5">
        <v>-1.0752773503708399</v>
      </c>
    </row>
    <row r="8" spans="1:7" x14ac:dyDescent="0.3">
      <c r="A8" s="1">
        <v>2005</v>
      </c>
      <c r="B8" s="1">
        <v>4</v>
      </c>
      <c r="C8" s="2">
        <v>0.96192189775995296</v>
      </c>
      <c r="D8" s="2">
        <v>0.99405399501828495</v>
      </c>
      <c r="E8" s="2">
        <v>-3.2132097258332E-2</v>
      </c>
      <c r="F8" s="7">
        <v>-3.3404060488859501E-2</v>
      </c>
      <c r="G8" s="5">
        <v>-0.62499296635652701</v>
      </c>
    </row>
    <row r="9" spans="1:7" x14ac:dyDescent="0.3">
      <c r="A9" s="1">
        <v>2005</v>
      </c>
      <c r="B9" s="1">
        <v>5</v>
      </c>
      <c r="C9" s="2">
        <v>1.0141795594013601</v>
      </c>
      <c r="D9" s="2">
        <v>1.05604972467782</v>
      </c>
      <c r="E9" s="2">
        <v>-4.1870165276460397E-2</v>
      </c>
      <c r="F9" s="7">
        <v>-4.1284765491798298E-2</v>
      </c>
      <c r="G9" s="5">
        <v>-0.81440556424269495</v>
      </c>
    </row>
    <row r="10" spans="1:7" x14ac:dyDescent="0.3">
      <c r="A10" s="1">
        <v>2005</v>
      </c>
      <c r="B10" s="1">
        <v>6</v>
      </c>
      <c r="C10" s="2">
        <v>1.29556944513044</v>
      </c>
      <c r="D10" s="2">
        <v>1.23525834493478</v>
      </c>
      <c r="E10" s="2">
        <v>6.0311100195666899E-2</v>
      </c>
      <c r="F10" s="7">
        <v>4.6551808104423498E-2</v>
      </c>
      <c r="G10" s="5">
        <v>1.1730953355601901</v>
      </c>
    </row>
    <row r="11" spans="1:7" x14ac:dyDescent="0.3">
      <c r="A11" s="1">
        <v>2005</v>
      </c>
      <c r="B11" s="1">
        <v>7</v>
      </c>
      <c r="C11" s="2">
        <v>1.47720148017024</v>
      </c>
      <c r="D11" s="2">
        <v>1.44200322370913</v>
      </c>
      <c r="E11" s="2">
        <v>3.5198256461115497E-2</v>
      </c>
      <c r="F11" s="7">
        <v>2.3827661245681302E-2</v>
      </c>
      <c r="G11" s="5">
        <v>0.68463202197316897</v>
      </c>
    </row>
    <row r="12" spans="1:7" x14ac:dyDescent="0.3">
      <c r="A12" s="1">
        <v>2005</v>
      </c>
      <c r="B12" s="1">
        <v>8</v>
      </c>
      <c r="C12" s="2">
        <v>1.5489411851183399</v>
      </c>
      <c r="D12" s="2">
        <v>1.57641085495272</v>
      </c>
      <c r="E12" s="2">
        <v>-2.7469669834378999E-2</v>
      </c>
      <c r="F12" s="7">
        <v>-1.77344821729176E-2</v>
      </c>
      <c r="G12" s="5">
        <v>-0.53430531771999801</v>
      </c>
    </row>
    <row r="13" spans="1:7" x14ac:dyDescent="0.3">
      <c r="A13" s="1">
        <v>2005</v>
      </c>
      <c r="B13" s="1">
        <v>9</v>
      </c>
      <c r="C13" s="2">
        <v>1.5345129822667301</v>
      </c>
      <c r="D13" s="2">
        <v>1.50435845108958</v>
      </c>
      <c r="E13" s="2">
        <v>3.0154531177159199E-2</v>
      </c>
      <c r="F13" s="7">
        <v>1.9650880458903501E-2</v>
      </c>
      <c r="G13" s="5">
        <v>0.58652784902224597</v>
      </c>
    </row>
    <row r="14" spans="1:7" x14ac:dyDescent="0.3">
      <c r="A14" s="1">
        <v>2005</v>
      </c>
      <c r="B14" s="1">
        <v>10</v>
      </c>
      <c r="C14" s="2">
        <v>1.36337655013687</v>
      </c>
      <c r="D14" s="2">
        <v>1.33450781500255</v>
      </c>
      <c r="E14" s="2">
        <v>2.8868735134326001E-2</v>
      </c>
      <c r="F14" s="7">
        <v>2.11744401291248E-2</v>
      </c>
      <c r="G14" s="5">
        <v>0.56151816862451198</v>
      </c>
    </row>
    <row r="15" spans="1:7" x14ac:dyDescent="0.3">
      <c r="A15" s="1">
        <v>2005</v>
      </c>
      <c r="B15" s="1">
        <v>11</v>
      </c>
      <c r="C15" s="2">
        <v>0.98727084707030399</v>
      </c>
      <c r="D15" s="2">
        <v>1.1140665074621801</v>
      </c>
      <c r="E15" s="2">
        <v>-0.12679566039187201</v>
      </c>
      <c r="F15" s="7">
        <v>-0.128430471504486</v>
      </c>
      <c r="G15" s="5">
        <v>-2.4662690166886598</v>
      </c>
    </row>
    <row r="16" spans="1:7" x14ac:dyDescent="0.3">
      <c r="A16" s="1">
        <v>2005</v>
      </c>
      <c r="B16" s="1">
        <v>12</v>
      </c>
      <c r="C16" s="2">
        <v>1.0065610174906501</v>
      </c>
      <c r="D16" s="2">
        <v>0.99566082593860905</v>
      </c>
      <c r="E16" s="2">
        <v>1.0900191552038301E-2</v>
      </c>
      <c r="F16" s="7">
        <v>1.08291413661264E-2</v>
      </c>
      <c r="G16" s="5">
        <v>0.212016756864391</v>
      </c>
    </row>
    <row r="17" spans="1:7" x14ac:dyDescent="0.3">
      <c r="A17" s="1">
        <v>2006</v>
      </c>
      <c r="B17" s="1">
        <v>1</v>
      </c>
      <c r="C17" s="2">
        <v>1.0729312544966501</v>
      </c>
      <c r="D17" s="2">
        <v>0.99096983308787101</v>
      </c>
      <c r="E17" s="2">
        <v>8.1961421408780599E-2</v>
      </c>
      <c r="F17" s="7">
        <v>7.6390189087400098E-2</v>
      </c>
      <c r="G17" s="5">
        <v>1.5942100349452999</v>
      </c>
    </row>
    <row r="18" spans="1:7" x14ac:dyDescent="0.3">
      <c r="A18" s="1">
        <v>2006</v>
      </c>
      <c r="B18" s="1">
        <v>2</v>
      </c>
      <c r="C18" s="2">
        <v>0.94402780250887597</v>
      </c>
      <c r="D18" s="2">
        <v>0.993507505804476</v>
      </c>
      <c r="E18" s="2">
        <v>-4.94797032955996E-2</v>
      </c>
      <c r="F18" s="7">
        <v>-5.2413396262377898E-2</v>
      </c>
      <c r="G18" s="5">
        <v>-0.96241668536400105</v>
      </c>
    </row>
    <row r="19" spans="1:7" x14ac:dyDescent="0.3">
      <c r="A19" s="1">
        <v>2006</v>
      </c>
      <c r="B19" s="1">
        <v>3</v>
      </c>
      <c r="C19" s="2">
        <v>0.91422350232665495</v>
      </c>
      <c r="D19" s="2">
        <v>0.96934176672405403</v>
      </c>
      <c r="E19" s="2">
        <v>-5.5118264397399197E-2</v>
      </c>
      <c r="F19" s="7">
        <v>-6.0289704057187199E-2</v>
      </c>
      <c r="G19" s="5">
        <v>-1.07209085324243</v>
      </c>
    </row>
    <row r="20" spans="1:7" x14ac:dyDescent="0.3">
      <c r="A20" s="1">
        <v>2006</v>
      </c>
      <c r="B20" s="1">
        <v>4</v>
      </c>
      <c r="C20" s="2">
        <v>0.979720227712085</v>
      </c>
      <c r="D20" s="2">
        <v>0.99227754663339596</v>
      </c>
      <c r="E20" s="2">
        <v>-1.25573189213116E-2</v>
      </c>
      <c r="F20" s="7">
        <v>-1.28172498292052E-2</v>
      </c>
      <c r="G20" s="5">
        <v>-0.24424910515545001</v>
      </c>
    </row>
    <row r="21" spans="1:7" x14ac:dyDescent="0.3">
      <c r="A21" s="1">
        <v>2006</v>
      </c>
      <c r="B21" s="1">
        <v>5</v>
      </c>
      <c r="C21" s="2">
        <v>1.1352194811129399</v>
      </c>
      <c r="D21" s="2">
        <v>1.12263502017768</v>
      </c>
      <c r="E21" s="2">
        <v>1.2584460935266301E-2</v>
      </c>
      <c r="F21" s="7">
        <v>1.1085487119133E-2</v>
      </c>
      <c r="G21" s="5">
        <v>0.244777037324896</v>
      </c>
    </row>
    <row r="22" spans="1:7" x14ac:dyDescent="0.3">
      <c r="A22" s="1">
        <v>2006</v>
      </c>
      <c r="B22" s="1">
        <v>6</v>
      </c>
      <c r="C22" s="2">
        <v>1.3344908201302399</v>
      </c>
      <c r="D22" s="2">
        <v>1.27733934609021</v>
      </c>
      <c r="E22" s="2">
        <v>5.7151474040022701E-2</v>
      </c>
      <c r="F22" s="7">
        <v>4.28264272619314E-2</v>
      </c>
      <c r="G22" s="5">
        <v>1.1116382788446699</v>
      </c>
    </row>
    <row r="23" spans="1:7" x14ac:dyDescent="0.3">
      <c r="A23" s="1">
        <v>2006</v>
      </c>
      <c r="B23" s="1">
        <v>7</v>
      </c>
      <c r="C23" s="2">
        <v>1.4201735749894799</v>
      </c>
      <c r="D23" s="2">
        <v>1.3866125255608399</v>
      </c>
      <c r="E23" s="2">
        <v>3.3561049428636698E-2</v>
      </c>
      <c r="F23" s="7">
        <v>2.3631653214562402E-2</v>
      </c>
      <c r="G23" s="5">
        <v>0.65278713890991502</v>
      </c>
    </row>
    <row r="24" spans="1:7" x14ac:dyDescent="0.3">
      <c r="A24" s="1">
        <v>2006</v>
      </c>
      <c r="B24" s="1">
        <v>8</v>
      </c>
      <c r="C24" s="2">
        <v>1.44315938703685</v>
      </c>
      <c r="D24" s="2">
        <v>1.43625664712061</v>
      </c>
      <c r="E24" s="2">
        <v>6.9027399162409101E-3</v>
      </c>
      <c r="F24" s="7">
        <v>4.7830752294199799E-3</v>
      </c>
      <c r="G24" s="5">
        <v>0.13426337725653201</v>
      </c>
    </row>
    <row r="25" spans="1:7" x14ac:dyDescent="0.3">
      <c r="A25" s="1">
        <v>2006</v>
      </c>
      <c r="B25" s="1">
        <v>9</v>
      </c>
      <c r="C25" s="2">
        <v>1.4003482453438501</v>
      </c>
      <c r="D25" s="2">
        <v>1.4033024393273501</v>
      </c>
      <c r="E25" s="2">
        <v>-2.95419398350605E-3</v>
      </c>
      <c r="F25" s="7">
        <v>-2.1096138002305799E-3</v>
      </c>
      <c r="G25" s="5">
        <v>-5.7461249606583997E-2</v>
      </c>
    </row>
    <row r="26" spans="1:7" x14ac:dyDescent="0.3">
      <c r="A26" s="1">
        <v>2006</v>
      </c>
      <c r="B26" s="1">
        <v>10</v>
      </c>
      <c r="C26" s="2">
        <v>1.28542364706053</v>
      </c>
      <c r="D26" s="2">
        <v>1.2710181192154799</v>
      </c>
      <c r="E26" s="2">
        <v>1.44055278450517E-2</v>
      </c>
      <c r="F26" s="7">
        <v>1.12068327652084E-2</v>
      </c>
      <c r="G26" s="5">
        <v>0.280198130468305</v>
      </c>
    </row>
    <row r="27" spans="1:7" x14ac:dyDescent="0.3">
      <c r="A27" s="1">
        <v>2006</v>
      </c>
      <c r="B27" s="1">
        <v>11</v>
      </c>
      <c r="C27" s="2">
        <v>1.0433528112425301</v>
      </c>
      <c r="D27" s="2">
        <v>1.06095410160104</v>
      </c>
      <c r="E27" s="2">
        <v>-1.7601290358508999E-2</v>
      </c>
      <c r="F27" s="7">
        <v>-1.6869931406565699E-2</v>
      </c>
      <c r="G27" s="5">
        <v>-0.342358065968275</v>
      </c>
    </row>
    <row r="28" spans="1:7" x14ac:dyDescent="0.3">
      <c r="A28" s="1">
        <v>2006</v>
      </c>
      <c r="B28" s="1">
        <v>12</v>
      </c>
      <c r="C28" s="2">
        <v>0.99467088116374602</v>
      </c>
      <c r="D28" s="2">
        <v>0.933729644022391</v>
      </c>
      <c r="E28" s="2">
        <v>6.0941237141355797E-2</v>
      </c>
      <c r="F28" s="7">
        <v>6.1267740209762299E-2</v>
      </c>
      <c r="G28" s="5">
        <v>1.18535196343389</v>
      </c>
    </row>
    <row r="29" spans="1:7" x14ac:dyDescent="0.3">
      <c r="A29" s="1">
        <v>2007</v>
      </c>
      <c r="B29" s="1">
        <v>1</v>
      </c>
      <c r="C29" s="2">
        <v>1.08306010135677</v>
      </c>
      <c r="D29" s="2">
        <v>0.95730094076863104</v>
      </c>
      <c r="E29" s="2">
        <v>0.12575916058814399</v>
      </c>
      <c r="F29" s="7">
        <v>0.116114664763851</v>
      </c>
      <c r="G29" s="5">
        <v>2.4461083318210801</v>
      </c>
    </row>
    <row r="30" spans="1:7" x14ac:dyDescent="0.3">
      <c r="A30" s="1">
        <v>2007</v>
      </c>
      <c r="B30" s="1">
        <v>2</v>
      </c>
      <c r="C30" s="2">
        <v>0.93971917028823204</v>
      </c>
      <c r="D30" s="2">
        <v>0.978814696736931</v>
      </c>
      <c r="E30" s="2">
        <v>-3.9095526448698403E-2</v>
      </c>
      <c r="F30" s="7">
        <v>-4.1603414812434798E-2</v>
      </c>
      <c r="G30" s="5">
        <v>-0.76043679471018999</v>
      </c>
    </row>
    <row r="31" spans="1:7" x14ac:dyDescent="0.3">
      <c r="A31" s="1">
        <v>2007</v>
      </c>
      <c r="B31" s="1">
        <v>3</v>
      </c>
      <c r="C31" s="2">
        <v>0.91671368764900896</v>
      </c>
      <c r="D31" s="2">
        <v>0.96330739688663103</v>
      </c>
      <c r="E31" s="2">
        <v>-4.6593709237622502E-2</v>
      </c>
      <c r="F31" s="7">
        <v>-5.08268937896151E-2</v>
      </c>
      <c r="G31" s="5">
        <v>-0.90628197455813597</v>
      </c>
    </row>
    <row r="32" spans="1:7" x14ac:dyDescent="0.3">
      <c r="A32" s="1">
        <v>2007</v>
      </c>
      <c r="B32" s="1">
        <v>4</v>
      </c>
      <c r="C32" s="2">
        <v>0.930207112582768</v>
      </c>
      <c r="D32" s="2">
        <v>0.96838596451063896</v>
      </c>
      <c r="E32" s="2">
        <v>-3.81788519278706E-2</v>
      </c>
      <c r="F32" s="7">
        <v>-4.1043388522223903E-2</v>
      </c>
      <c r="G32" s="5">
        <v>-0.74260679988135703</v>
      </c>
    </row>
    <row r="33" spans="1:7" x14ac:dyDescent="0.3">
      <c r="A33" s="1">
        <v>2007</v>
      </c>
      <c r="B33" s="1">
        <v>5</v>
      </c>
      <c r="C33" s="2">
        <v>1.05669988837734</v>
      </c>
      <c r="D33" s="2">
        <v>1.06638969572822</v>
      </c>
      <c r="E33" s="2">
        <v>-9.6898073508739895E-3</v>
      </c>
      <c r="F33" s="7">
        <v>-9.1698763834957408E-3</v>
      </c>
      <c r="G33" s="5">
        <v>-0.18847389234998199</v>
      </c>
    </row>
    <row r="34" spans="1:7" x14ac:dyDescent="0.3">
      <c r="A34" s="1">
        <v>2007</v>
      </c>
      <c r="B34" s="1">
        <v>6</v>
      </c>
      <c r="C34" s="2">
        <v>1.20898943323414</v>
      </c>
      <c r="D34" s="2">
        <v>1.22284002667013</v>
      </c>
      <c r="E34" s="2">
        <v>-1.38505934359936E-2</v>
      </c>
      <c r="F34" s="7">
        <v>-1.1456339530563299E-2</v>
      </c>
      <c r="G34" s="5">
        <v>-0.26940424734072399</v>
      </c>
    </row>
    <row r="35" spans="1:7" x14ac:dyDescent="0.3">
      <c r="A35" s="1">
        <v>2007</v>
      </c>
      <c r="B35" s="1">
        <v>7</v>
      </c>
      <c r="C35" s="2">
        <v>1.4132671758233899</v>
      </c>
      <c r="D35" s="2">
        <v>1.3791855603627301</v>
      </c>
      <c r="E35" s="2">
        <v>3.4081615460666501E-2</v>
      </c>
      <c r="F35" s="7">
        <v>2.4115479396745999E-2</v>
      </c>
      <c r="G35" s="5">
        <v>0.66291253178193998</v>
      </c>
    </row>
    <row r="36" spans="1:7" x14ac:dyDescent="0.3">
      <c r="A36" s="1">
        <v>2007</v>
      </c>
      <c r="B36" s="1">
        <v>8</v>
      </c>
      <c r="C36" s="2">
        <v>1.43820321568975</v>
      </c>
      <c r="D36" s="2">
        <v>1.4947873649771699</v>
      </c>
      <c r="E36" s="2">
        <v>-5.6584149287418402E-2</v>
      </c>
      <c r="F36" s="7">
        <v>-3.9343639807035903E-2</v>
      </c>
      <c r="G36" s="5">
        <v>-1.1006033944060101</v>
      </c>
    </row>
    <row r="37" spans="1:7" x14ac:dyDescent="0.3">
      <c r="A37" s="1">
        <v>2007</v>
      </c>
      <c r="B37" s="1">
        <v>9</v>
      </c>
      <c r="C37" s="2">
        <v>1.5045775262618599</v>
      </c>
      <c r="D37" s="2">
        <v>1.45657325755764</v>
      </c>
      <c r="E37" s="2">
        <v>4.8004268704218402E-2</v>
      </c>
      <c r="F37" s="7">
        <v>3.1905480353335902E-2</v>
      </c>
      <c r="G37" s="5">
        <v>0.93371839547278501</v>
      </c>
    </row>
    <row r="38" spans="1:7" x14ac:dyDescent="0.3">
      <c r="A38" s="1">
        <v>2007</v>
      </c>
      <c r="B38" s="1">
        <v>10</v>
      </c>
      <c r="C38" s="2">
        <v>1.2752533765285701</v>
      </c>
      <c r="D38" s="2">
        <v>1.33825355097799</v>
      </c>
      <c r="E38" s="2">
        <v>-6.3000174449419494E-2</v>
      </c>
      <c r="F38" s="7">
        <v>-4.9402084016366303E-2</v>
      </c>
      <c r="G38" s="5">
        <v>-1.22539981108489</v>
      </c>
    </row>
    <row r="39" spans="1:7" x14ac:dyDescent="0.3">
      <c r="A39" s="1">
        <v>2007</v>
      </c>
      <c r="B39" s="1">
        <v>11</v>
      </c>
      <c r="C39" s="2">
        <v>1.0735872984730299</v>
      </c>
      <c r="D39" s="2">
        <v>1.11907041484687</v>
      </c>
      <c r="E39" s="2">
        <v>-4.5483116373838298E-2</v>
      </c>
      <c r="F39" s="7">
        <v>-4.2365550000944698E-2</v>
      </c>
      <c r="G39" s="5">
        <v>-0.88468012508125804</v>
      </c>
    </row>
    <row r="40" spans="1:7" x14ac:dyDescent="0.3">
      <c r="A40" s="1">
        <v>2007</v>
      </c>
      <c r="B40" s="1">
        <v>12</v>
      </c>
      <c r="C40" s="2">
        <v>1.0051949697129201</v>
      </c>
      <c r="D40" s="2">
        <v>0.94850990205698404</v>
      </c>
      <c r="E40" s="2">
        <v>5.6685067655940502E-2</v>
      </c>
      <c r="F40" s="7">
        <v>5.6392112340284899E-2</v>
      </c>
      <c r="G40" s="5">
        <v>1.1025663310296401</v>
      </c>
    </row>
    <row r="41" spans="1:7" x14ac:dyDescent="0.3">
      <c r="A41" s="1">
        <v>2008</v>
      </c>
      <c r="B41" s="1">
        <v>1</v>
      </c>
      <c r="C41" s="2">
        <v>1.05973186833705</v>
      </c>
      <c r="D41" s="2">
        <v>0.95947587159262404</v>
      </c>
      <c r="E41" s="2">
        <v>0.10025599674442399</v>
      </c>
      <c r="F41" s="7">
        <v>9.4605059770210997E-2</v>
      </c>
      <c r="G41" s="5">
        <v>1.9500530045258699</v>
      </c>
    </row>
    <row r="42" spans="1:7" x14ac:dyDescent="0.3">
      <c r="A42" s="1">
        <v>2008</v>
      </c>
      <c r="B42" s="1">
        <v>2</v>
      </c>
      <c r="C42" s="2">
        <v>0.90068276393918401</v>
      </c>
      <c r="D42" s="2">
        <v>0.94509412712090402</v>
      </c>
      <c r="E42" s="2">
        <v>-4.4411363181719898E-2</v>
      </c>
      <c r="F42" s="7">
        <v>-4.9308552311453598E-2</v>
      </c>
      <c r="G42" s="5">
        <v>-0.86383373583505196</v>
      </c>
    </row>
    <row r="43" spans="1:7" x14ac:dyDescent="0.3">
      <c r="A43" s="1">
        <v>2008</v>
      </c>
      <c r="B43" s="1">
        <v>3</v>
      </c>
      <c r="C43" s="2">
        <v>0.89895265328228202</v>
      </c>
      <c r="D43" s="2">
        <v>0.93001311141295995</v>
      </c>
      <c r="E43" s="2">
        <v>-3.1060458130678301E-2</v>
      </c>
      <c r="F43" s="7">
        <v>-3.4551828750123199E-2</v>
      </c>
      <c r="G43" s="5">
        <v>-0.60414879574820002</v>
      </c>
    </row>
    <row r="44" spans="1:7" x14ac:dyDescent="0.3">
      <c r="A44" s="1">
        <v>2008</v>
      </c>
      <c r="B44" s="1">
        <v>4</v>
      </c>
      <c r="C44" s="2">
        <v>0.94439022086393898</v>
      </c>
      <c r="D44" s="2">
        <v>0.95977014899192503</v>
      </c>
      <c r="E44" s="2">
        <v>-1.5379928127985699E-2</v>
      </c>
      <c r="F44" s="7">
        <v>-1.62855647890085E-2</v>
      </c>
      <c r="G44" s="5">
        <v>-0.29915093390200198</v>
      </c>
    </row>
    <row r="45" spans="1:7" x14ac:dyDescent="0.3">
      <c r="A45" s="1">
        <v>2008</v>
      </c>
      <c r="B45" s="1">
        <v>5</v>
      </c>
      <c r="C45" s="2">
        <v>1.0716414707861801</v>
      </c>
      <c r="D45" s="2">
        <v>1.12744839416662</v>
      </c>
      <c r="E45" s="2">
        <v>-5.5806923380438099E-2</v>
      </c>
      <c r="F45" s="7">
        <v>-5.2076113981942902E-2</v>
      </c>
      <c r="G45" s="5">
        <v>-1.08548577786117</v>
      </c>
    </row>
    <row r="46" spans="1:7" x14ac:dyDescent="0.3">
      <c r="A46" s="1">
        <v>2008</v>
      </c>
      <c r="B46" s="1">
        <v>6</v>
      </c>
      <c r="C46" s="2">
        <v>1.3217490260403899</v>
      </c>
      <c r="D46" s="2">
        <v>1.30197350574298</v>
      </c>
      <c r="E46" s="2">
        <v>1.9775520297412998E-2</v>
      </c>
      <c r="F46" s="7">
        <v>1.4961630315442899E-2</v>
      </c>
      <c r="G46" s="5">
        <v>0.38464844023584499</v>
      </c>
    </row>
    <row r="47" spans="1:7" x14ac:dyDescent="0.3">
      <c r="A47" s="1">
        <v>2008</v>
      </c>
      <c r="B47" s="1">
        <v>7</v>
      </c>
      <c r="C47" s="2">
        <v>1.3281935470375601</v>
      </c>
      <c r="D47" s="2">
        <v>1.35086963699385</v>
      </c>
      <c r="E47" s="2">
        <v>-2.2676089956291199E-2</v>
      </c>
      <c r="F47" s="7">
        <v>-1.7072880685852301E-2</v>
      </c>
      <c r="G47" s="5">
        <v>-0.44106665721842803</v>
      </c>
    </row>
    <row r="48" spans="1:7" x14ac:dyDescent="0.3">
      <c r="A48" s="1">
        <v>2008</v>
      </c>
      <c r="B48" s="1">
        <v>8</v>
      </c>
      <c r="C48" s="2">
        <v>1.3364804921403799</v>
      </c>
      <c r="D48" s="2">
        <v>1.39022984587603</v>
      </c>
      <c r="E48" s="2">
        <v>-5.37493537356553E-2</v>
      </c>
      <c r="F48" s="7">
        <v>-4.0217088129416302E-2</v>
      </c>
      <c r="G48" s="5">
        <v>-1.04546453226867</v>
      </c>
    </row>
    <row r="49" spans="1:7" x14ac:dyDescent="0.3">
      <c r="A49" s="1">
        <v>2008</v>
      </c>
      <c r="B49" s="1">
        <v>9</v>
      </c>
      <c r="C49" s="2">
        <v>1.4133225476345199</v>
      </c>
      <c r="D49" s="2">
        <v>1.38849773613903</v>
      </c>
      <c r="E49" s="2">
        <v>2.48248114954959E-2</v>
      </c>
      <c r="F49" s="7">
        <v>1.7564859159039901E-2</v>
      </c>
      <c r="G49" s="5">
        <v>0.48286087431745101</v>
      </c>
    </row>
    <row r="50" spans="1:7" x14ac:dyDescent="0.3">
      <c r="A50" s="1">
        <v>2008</v>
      </c>
      <c r="B50" s="1">
        <v>10</v>
      </c>
      <c r="C50" s="2">
        <v>1.20621988727064</v>
      </c>
      <c r="D50" s="2">
        <v>1.22518915762004</v>
      </c>
      <c r="E50" s="2">
        <v>-1.8969270349396199E-2</v>
      </c>
      <c r="F50" s="7">
        <v>-1.5726212566697699E-2</v>
      </c>
      <c r="G50" s="5">
        <v>-0.36896628470816101</v>
      </c>
    </row>
    <row r="51" spans="1:7" x14ac:dyDescent="0.3">
      <c r="A51" s="1">
        <v>2008</v>
      </c>
      <c r="B51" s="1">
        <v>11</v>
      </c>
      <c r="C51" s="2">
        <v>0.92256320755522703</v>
      </c>
      <c r="D51" s="2">
        <v>0.96880715360797798</v>
      </c>
      <c r="E51" s="2">
        <v>-4.62439460527512E-2</v>
      </c>
      <c r="F51" s="7">
        <v>-5.0125504327553499E-2</v>
      </c>
      <c r="G51" s="5">
        <v>-0.89947882290956604</v>
      </c>
    </row>
    <row r="52" spans="1:7" x14ac:dyDescent="0.3">
      <c r="A52" s="1">
        <v>2008</v>
      </c>
      <c r="B52" s="1">
        <v>12</v>
      </c>
      <c r="C52" s="2">
        <v>0.93030377651644103</v>
      </c>
      <c r="D52" s="2">
        <v>0.84553705633682297</v>
      </c>
      <c r="E52" s="2">
        <v>8.4766720179617699E-2</v>
      </c>
      <c r="F52" s="7">
        <v>9.1117248278868704E-2</v>
      </c>
      <c r="G52" s="5">
        <v>1.64877516296062</v>
      </c>
    </row>
    <row r="53" spans="1:7" x14ac:dyDescent="0.3">
      <c r="A53" s="1">
        <v>2009</v>
      </c>
      <c r="B53" s="1">
        <v>1</v>
      </c>
      <c r="C53" s="2">
        <v>0.98743826229389597</v>
      </c>
      <c r="D53" s="2">
        <v>0.91005781233064598</v>
      </c>
      <c r="E53" s="2">
        <v>7.7380449963249998E-2</v>
      </c>
      <c r="F53" s="7">
        <v>7.8364848637209106E-2</v>
      </c>
      <c r="G53" s="5">
        <v>1.5051067651052199</v>
      </c>
    </row>
    <row r="54" spans="1:7" x14ac:dyDescent="0.3">
      <c r="A54" s="1">
        <v>2009</v>
      </c>
      <c r="B54" s="1">
        <v>2</v>
      </c>
      <c r="C54" s="2">
        <v>0.96398086445564102</v>
      </c>
      <c r="D54" s="2">
        <v>0.93927720338623599</v>
      </c>
      <c r="E54" s="2">
        <v>2.4703661069405199E-2</v>
      </c>
      <c r="F54" s="7">
        <v>2.5626713122936701E-2</v>
      </c>
      <c r="G54" s="5">
        <v>0.48050440926728699</v>
      </c>
    </row>
    <row r="55" spans="1:7" x14ac:dyDescent="0.3">
      <c r="A55" s="1">
        <v>2009</v>
      </c>
      <c r="B55" s="1">
        <v>3</v>
      </c>
      <c r="C55" s="2">
        <v>0.84116509620976299</v>
      </c>
      <c r="D55" s="2">
        <v>0.90197396773435701</v>
      </c>
      <c r="E55" s="2">
        <v>-6.0808871524593099E-2</v>
      </c>
      <c r="F55" s="7">
        <v>-7.2291244368785701E-2</v>
      </c>
      <c r="G55" s="5">
        <v>-1.18277735466189</v>
      </c>
    </row>
    <row r="56" spans="1:7" x14ac:dyDescent="0.3">
      <c r="A56" s="1">
        <v>2009</v>
      </c>
      <c r="B56" s="1">
        <v>4</v>
      </c>
      <c r="C56" s="2">
        <v>0.92664636979321302</v>
      </c>
      <c r="D56" s="2">
        <v>0.93448506156883404</v>
      </c>
      <c r="E56" s="2">
        <v>-7.8386917756210206E-3</v>
      </c>
      <c r="F56" s="7">
        <v>-8.4592051845735709E-3</v>
      </c>
      <c r="G56" s="5">
        <v>-0.15246833052360201</v>
      </c>
    </row>
    <row r="57" spans="1:7" x14ac:dyDescent="0.3">
      <c r="A57" s="1">
        <v>2009</v>
      </c>
      <c r="B57" s="1">
        <v>5</v>
      </c>
      <c r="C57" s="2">
        <v>1.06226437078434</v>
      </c>
      <c r="D57" s="2">
        <v>1.06001486238483</v>
      </c>
      <c r="E57" s="2">
        <v>2.24950839950933E-3</v>
      </c>
      <c r="F57" s="7">
        <v>2.1176540053286E-3</v>
      </c>
      <c r="G57" s="5">
        <v>4.3754595790932799E-2</v>
      </c>
    </row>
    <row r="58" spans="1:7" x14ac:dyDescent="0.3">
      <c r="A58" s="1">
        <v>2009</v>
      </c>
      <c r="B58" s="1">
        <v>6</v>
      </c>
      <c r="C58" s="2">
        <v>1.21911938079364</v>
      </c>
      <c r="D58" s="2">
        <v>1.22915476676083</v>
      </c>
      <c r="E58" s="2">
        <v>-1.0035385967193999E-2</v>
      </c>
      <c r="F58" s="7">
        <v>-8.2316679771434892E-3</v>
      </c>
      <c r="G58" s="5">
        <v>-0.19519565105707101</v>
      </c>
    </row>
    <row r="59" spans="1:7" x14ac:dyDescent="0.3">
      <c r="A59" s="1">
        <v>2009</v>
      </c>
      <c r="B59" s="1">
        <v>7</v>
      </c>
      <c r="C59" s="2">
        <v>1.39942336907527</v>
      </c>
      <c r="D59" s="2">
        <v>1.3606640444803899</v>
      </c>
      <c r="E59" s="2">
        <v>3.8759324594878998E-2</v>
      </c>
      <c r="F59" s="7">
        <v>2.76966395240997E-2</v>
      </c>
      <c r="G59" s="5">
        <v>0.75389742094246304</v>
      </c>
    </row>
    <row r="60" spans="1:7" x14ac:dyDescent="0.3">
      <c r="A60" s="1">
        <v>2009</v>
      </c>
      <c r="B60" s="1">
        <v>8</v>
      </c>
      <c r="C60" s="2">
        <v>1.38678685150181</v>
      </c>
      <c r="D60" s="2">
        <v>1.43505923181329</v>
      </c>
      <c r="E60" s="2">
        <v>-4.8272380311488401E-2</v>
      </c>
      <c r="F60" s="7">
        <v>-3.4808795785172299E-2</v>
      </c>
      <c r="G60" s="5">
        <v>-0.93893336377675596</v>
      </c>
    </row>
    <row r="61" spans="1:7" x14ac:dyDescent="0.3">
      <c r="A61" s="1">
        <v>2009</v>
      </c>
      <c r="B61" s="1">
        <v>9</v>
      </c>
      <c r="C61" s="2">
        <v>1.37887824181366</v>
      </c>
      <c r="D61" s="2">
        <v>1.3918867026813699</v>
      </c>
      <c r="E61" s="2">
        <v>-1.30084608677141E-2</v>
      </c>
      <c r="F61" s="7">
        <v>-9.4340895905384008E-3</v>
      </c>
      <c r="G61" s="5">
        <v>-0.25302414841089299</v>
      </c>
    </row>
    <row r="62" spans="1:7" x14ac:dyDescent="0.3">
      <c r="A62" s="1">
        <v>2009</v>
      </c>
      <c r="B62" s="1">
        <v>10</v>
      </c>
      <c r="C62" s="2">
        <v>1.29125201962351</v>
      </c>
      <c r="D62" s="2">
        <v>1.2923841981286801</v>
      </c>
      <c r="E62" s="2">
        <v>-1.1321785051743301E-3</v>
      </c>
      <c r="F62" s="7">
        <v>-8.7680676426314002E-4</v>
      </c>
      <c r="G62" s="5">
        <v>-2.2021706106050001E-2</v>
      </c>
    </row>
    <row r="63" spans="1:7" x14ac:dyDescent="0.3">
      <c r="A63" s="1">
        <v>2009</v>
      </c>
      <c r="B63" s="1">
        <v>11</v>
      </c>
      <c r="C63" s="2">
        <v>1.09345430342243</v>
      </c>
      <c r="D63" s="2">
        <v>1.0897905697975201</v>
      </c>
      <c r="E63" s="2">
        <v>3.6637336249112401E-3</v>
      </c>
      <c r="F63" s="7">
        <v>3.35060515418341E-3</v>
      </c>
      <c r="G63" s="5">
        <v>7.1262318415262094E-2</v>
      </c>
    </row>
    <row r="64" spans="1:7" x14ac:dyDescent="0.3">
      <c r="A64" s="1">
        <v>2009</v>
      </c>
      <c r="B64" s="1">
        <v>12</v>
      </c>
      <c r="C64" s="2">
        <v>0.99017297510831603</v>
      </c>
      <c r="D64" s="2">
        <v>0.92521081753315104</v>
      </c>
      <c r="E64" s="2">
        <v>6.4962157575164797E-2</v>
      </c>
      <c r="F64" s="7">
        <v>6.5606877998320004E-2</v>
      </c>
      <c r="G64" s="5">
        <v>1.2635618284547001</v>
      </c>
    </row>
    <row r="65" spans="1:7" x14ac:dyDescent="0.3">
      <c r="A65" s="1">
        <v>2010</v>
      </c>
      <c r="B65" s="1">
        <v>1</v>
      </c>
      <c r="C65" s="2">
        <v>1.3080046280276401</v>
      </c>
      <c r="D65" s="2">
        <v>1.10334221046273</v>
      </c>
      <c r="E65" s="2">
        <v>0.20466241756490999</v>
      </c>
      <c r="F65" s="7">
        <v>0.156469184572783</v>
      </c>
      <c r="G65" s="5">
        <v>3.9808348153316699</v>
      </c>
    </row>
    <row r="66" spans="1:7" x14ac:dyDescent="0.3">
      <c r="A66" s="1">
        <v>2010</v>
      </c>
      <c r="B66" s="1">
        <v>2</v>
      </c>
      <c r="C66" s="2">
        <v>0.99764538882702003</v>
      </c>
      <c r="D66" s="2">
        <v>1.1660688307502201</v>
      </c>
      <c r="E66" s="2">
        <v>-0.16842344192320099</v>
      </c>
      <c r="F66" s="7">
        <v>-0.16882094961740399</v>
      </c>
      <c r="G66" s="5">
        <v>-3.2759600385020802</v>
      </c>
    </row>
    <row r="67" spans="1:7" x14ac:dyDescent="0.3">
      <c r="A67" s="1">
        <v>2010</v>
      </c>
      <c r="B67" s="1">
        <v>3</v>
      </c>
      <c r="C67" s="2">
        <v>0.96214271939560503</v>
      </c>
      <c r="D67" s="2">
        <v>0.98627090433784104</v>
      </c>
      <c r="E67" s="2">
        <v>-2.41281849422358E-2</v>
      </c>
      <c r="F67" s="7">
        <v>-2.5077552899212801E-2</v>
      </c>
      <c r="G67" s="5">
        <v>-0.46931097458746002</v>
      </c>
    </row>
    <row r="68" spans="1:7" x14ac:dyDescent="0.3">
      <c r="A68" s="1">
        <v>2010</v>
      </c>
      <c r="B68" s="1">
        <v>4</v>
      </c>
      <c r="C68" s="2">
        <v>0.83274629253103505</v>
      </c>
      <c r="D68" s="2">
        <v>0.90932788956791299</v>
      </c>
      <c r="E68" s="2">
        <v>-7.6581597036877794E-2</v>
      </c>
      <c r="F68" s="7">
        <v>-9.1962699472509193E-2</v>
      </c>
      <c r="G68" s="5">
        <v>-1.4895684870985899</v>
      </c>
    </row>
    <row r="69" spans="1:7" x14ac:dyDescent="0.3">
      <c r="A69" s="1">
        <v>2010</v>
      </c>
      <c r="B69" s="1">
        <v>5</v>
      </c>
      <c r="C69" s="2">
        <v>1.0731565373202301</v>
      </c>
      <c r="D69" s="2">
        <v>1.0741539974478</v>
      </c>
      <c r="E69" s="2">
        <v>-9.9746012757528902E-4</v>
      </c>
      <c r="F69" s="7">
        <v>-9.2946377614773804E-4</v>
      </c>
      <c r="G69" s="5">
        <v>-1.9401334402284899E-2</v>
      </c>
    </row>
    <row r="70" spans="1:7" x14ac:dyDescent="0.3">
      <c r="A70" s="1">
        <v>2010</v>
      </c>
      <c r="B70" s="1">
        <v>6</v>
      </c>
      <c r="C70" s="2">
        <v>1.3737089555685</v>
      </c>
      <c r="D70" s="2">
        <v>1.3556758572618499</v>
      </c>
      <c r="E70" s="2">
        <v>1.8033098306649901E-2</v>
      </c>
      <c r="F70" s="7">
        <v>1.31273063581267E-2</v>
      </c>
      <c r="G70" s="5">
        <v>0.350757048712389</v>
      </c>
    </row>
    <row r="71" spans="1:7" x14ac:dyDescent="0.3">
      <c r="A71" s="1">
        <v>2010</v>
      </c>
      <c r="B71" s="1">
        <v>7</v>
      </c>
      <c r="C71" s="2">
        <v>1.4782282695840601</v>
      </c>
      <c r="D71" s="2">
        <v>1.47298649828372</v>
      </c>
      <c r="E71" s="2">
        <v>5.2417713003340997E-3</v>
      </c>
      <c r="F71" s="7">
        <v>3.5459823142260901E-3</v>
      </c>
      <c r="G71" s="5">
        <v>0.10195631388825099</v>
      </c>
    </row>
    <row r="72" spans="1:7" x14ac:dyDescent="0.3">
      <c r="A72" s="1">
        <v>2010</v>
      </c>
      <c r="B72" s="1">
        <v>8</v>
      </c>
      <c r="C72" s="2">
        <v>1.4592460489075501</v>
      </c>
      <c r="D72" s="2">
        <v>1.4693364859787199</v>
      </c>
      <c r="E72" s="2">
        <v>-1.00904370711676E-2</v>
      </c>
      <c r="F72" s="7">
        <v>-6.91482911927138E-3</v>
      </c>
      <c r="G72" s="5">
        <v>-0.19626643559058801</v>
      </c>
    </row>
    <row r="73" spans="1:7" x14ac:dyDescent="0.3">
      <c r="A73" s="1">
        <v>2010</v>
      </c>
      <c r="B73" s="1">
        <v>9</v>
      </c>
      <c r="C73" s="2">
        <v>1.4089137184201099</v>
      </c>
      <c r="D73" s="2">
        <v>1.4102049626006601</v>
      </c>
      <c r="E73" s="2">
        <v>-1.29124418055304E-3</v>
      </c>
      <c r="F73" s="7">
        <v>-9.1648208380068995E-4</v>
      </c>
      <c r="G73" s="5">
        <v>-2.5115650690531399E-2</v>
      </c>
    </row>
    <row r="74" spans="1:7" x14ac:dyDescent="0.3">
      <c r="A74" s="1">
        <v>2010</v>
      </c>
      <c r="B74" s="1">
        <v>10</v>
      </c>
      <c r="C74" s="2">
        <v>1.1622497389850199</v>
      </c>
      <c r="D74" s="2">
        <v>1.2297696463689101</v>
      </c>
      <c r="E74" s="2">
        <v>-6.7519907383891895E-2</v>
      </c>
      <c r="F74" s="7">
        <v>-5.8094147169141498E-2</v>
      </c>
      <c r="G74" s="5">
        <v>-1.31331194676482</v>
      </c>
    </row>
    <row r="75" spans="1:7" x14ac:dyDescent="0.3">
      <c r="A75" s="1">
        <v>2010</v>
      </c>
      <c r="B75" s="1">
        <v>11</v>
      </c>
      <c r="C75" s="2">
        <v>0.97566605457016198</v>
      </c>
      <c r="D75" s="2">
        <v>0.98768935851753104</v>
      </c>
      <c r="E75" s="2">
        <v>-1.2023303947368899E-2</v>
      </c>
      <c r="F75" s="7">
        <v>-1.23231754257003E-2</v>
      </c>
      <c r="G75" s="5">
        <v>-0.23386212045414201</v>
      </c>
    </row>
    <row r="76" spans="1:7" x14ac:dyDescent="0.3">
      <c r="A76" s="1">
        <v>2010</v>
      </c>
      <c r="B76" s="1">
        <v>12</v>
      </c>
      <c r="C76" s="2">
        <v>1.0383577712566101</v>
      </c>
      <c r="D76" s="2">
        <v>1.0425169452490399</v>
      </c>
      <c r="E76" s="2">
        <v>-4.1591739924289302E-3</v>
      </c>
      <c r="F76" s="7">
        <v>-4.0055307597838298E-3</v>
      </c>
      <c r="G76" s="5">
        <v>-8.0898998600131097E-2</v>
      </c>
    </row>
    <row r="77" spans="1:7" x14ac:dyDescent="0.3">
      <c r="A77" s="1">
        <v>2011</v>
      </c>
      <c r="B77" s="1">
        <v>1</v>
      </c>
      <c r="C77" s="2">
        <v>1.1295529553908099</v>
      </c>
      <c r="D77" s="2">
        <v>1.0798396761867499</v>
      </c>
      <c r="E77" s="2">
        <v>4.9713279204061503E-2</v>
      </c>
      <c r="F77" s="7">
        <v>4.4011463975021502E-2</v>
      </c>
      <c r="G77" s="5">
        <v>0.96695990888051797</v>
      </c>
    </row>
    <row r="78" spans="1:7" x14ac:dyDescent="0.3">
      <c r="A78" s="1">
        <v>2011</v>
      </c>
      <c r="B78" s="1">
        <v>2</v>
      </c>
      <c r="C78" s="2">
        <v>0.86751444129682698</v>
      </c>
      <c r="D78" s="2">
        <v>0.91259843845480404</v>
      </c>
      <c r="E78" s="2">
        <v>-4.5083997157976799E-2</v>
      </c>
      <c r="F78" s="7">
        <v>-5.1969160410265697E-2</v>
      </c>
      <c r="G78" s="5">
        <v>-0.87691696226478599</v>
      </c>
    </row>
    <row r="79" spans="1:7" x14ac:dyDescent="0.3">
      <c r="A79" s="1">
        <v>2011</v>
      </c>
      <c r="B79" s="1">
        <v>3</v>
      </c>
      <c r="C79" s="2">
        <v>0.84729812631130996</v>
      </c>
      <c r="D79" s="2">
        <v>0.88728386398639403</v>
      </c>
      <c r="E79" s="2">
        <v>-3.9985737675083698E-2</v>
      </c>
      <c r="F79" s="7">
        <v>-4.7192052517760902E-2</v>
      </c>
      <c r="G79" s="5">
        <v>-0.77775205896416499</v>
      </c>
    </row>
    <row r="80" spans="1:7" x14ac:dyDescent="0.3">
      <c r="A80" s="1">
        <v>2011</v>
      </c>
      <c r="B80" s="1">
        <v>4</v>
      </c>
      <c r="C80" s="2">
        <v>1.03762591150969</v>
      </c>
      <c r="D80" s="2">
        <v>1.0106921692573101</v>
      </c>
      <c r="E80" s="2">
        <v>2.6933742252383701E-2</v>
      </c>
      <c r="F80" s="7">
        <v>2.59570833318883E-2</v>
      </c>
      <c r="G80" s="5">
        <v>0.52388113138286996</v>
      </c>
    </row>
    <row r="81" spans="1:7" x14ac:dyDescent="0.3">
      <c r="A81" s="1">
        <v>2011</v>
      </c>
      <c r="B81" s="1">
        <v>5</v>
      </c>
      <c r="C81" s="2">
        <v>1.15186789747031</v>
      </c>
      <c r="D81" s="2">
        <v>1.1711005928729901</v>
      </c>
      <c r="E81" s="2">
        <v>-1.9232695402677798E-2</v>
      </c>
      <c r="F81" s="7">
        <v>-1.6696962772307498E-2</v>
      </c>
      <c r="G81" s="5">
        <v>-0.37409009608403998</v>
      </c>
    </row>
    <row r="82" spans="1:7" x14ac:dyDescent="0.3">
      <c r="A82" s="1">
        <v>2011</v>
      </c>
      <c r="B82" s="1">
        <v>6</v>
      </c>
      <c r="C82" s="2">
        <v>1.3353521096204899</v>
      </c>
      <c r="D82" s="2">
        <v>1.29084721594026</v>
      </c>
      <c r="E82" s="2">
        <v>4.45048936802315E-2</v>
      </c>
      <c r="F82" s="7">
        <v>3.3328208612243802E-2</v>
      </c>
      <c r="G82" s="5">
        <v>0.86565297294365295</v>
      </c>
    </row>
    <row r="83" spans="1:7" x14ac:dyDescent="0.3">
      <c r="A83" s="1">
        <v>2011</v>
      </c>
      <c r="B83" s="1">
        <v>7</v>
      </c>
      <c r="C83" s="2">
        <v>1.3559635579965501</v>
      </c>
      <c r="D83" s="2">
        <v>1.40991725347518</v>
      </c>
      <c r="E83" s="2">
        <v>-5.3953695478631297E-2</v>
      </c>
      <c r="F83" s="7">
        <v>-3.9789930312248499E-2</v>
      </c>
      <c r="G83" s="5">
        <v>-1.0494391297269801</v>
      </c>
    </row>
    <row r="84" spans="1:7" x14ac:dyDescent="0.3">
      <c r="A84" s="1">
        <v>2011</v>
      </c>
      <c r="B84" s="1">
        <v>8</v>
      </c>
      <c r="C84" s="2">
        <v>1.4379008103225701</v>
      </c>
      <c r="D84" s="2">
        <v>1.44941757387772</v>
      </c>
      <c r="E84" s="2">
        <v>-1.15167635551505E-2</v>
      </c>
      <c r="F84" s="7">
        <v>-8.0094283781417096E-3</v>
      </c>
      <c r="G84" s="5">
        <v>-0.22400953661043099</v>
      </c>
    </row>
    <row r="85" spans="1:7" x14ac:dyDescent="0.3">
      <c r="A85" s="1">
        <v>2011</v>
      </c>
      <c r="B85" s="1">
        <v>9</v>
      </c>
      <c r="C85" s="2">
        <v>1.44697142433333</v>
      </c>
      <c r="D85" s="2">
        <v>1.3901049005220101</v>
      </c>
      <c r="E85" s="2">
        <v>5.6866523811323497E-2</v>
      </c>
      <c r="F85" s="7">
        <v>3.93003779169473E-2</v>
      </c>
      <c r="G85" s="5">
        <v>1.10609578694734</v>
      </c>
    </row>
    <row r="86" spans="1:7" x14ac:dyDescent="0.3">
      <c r="A86" s="1">
        <v>2011</v>
      </c>
      <c r="B86" s="1">
        <v>10</v>
      </c>
      <c r="C86" s="2">
        <v>1.1663216313543701</v>
      </c>
      <c r="D86" s="2">
        <v>1.2005175927788601</v>
      </c>
      <c r="E86" s="2">
        <v>-3.41959614244833E-2</v>
      </c>
      <c r="F86" s="7">
        <v>-2.9319495159130099E-2</v>
      </c>
      <c r="G86" s="5">
        <v>-0.66513664502740399</v>
      </c>
    </row>
    <row r="87" spans="1:7" x14ac:dyDescent="0.3">
      <c r="A87" s="1">
        <v>2011</v>
      </c>
      <c r="B87" s="1">
        <v>11</v>
      </c>
      <c r="C87" s="2">
        <v>0.89307940671712605</v>
      </c>
      <c r="D87" s="2">
        <v>0.97249479206264</v>
      </c>
      <c r="E87" s="2">
        <v>-7.9415385345514206E-2</v>
      </c>
      <c r="F87" s="7">
        <v>-8.8923095469682301E-2</v>
      </c>
      <c r="G87" s="5">
        <v>-1.54468775761499</v>
      </c>
    </row>
    <row r="88" spans="1:7" x14ac:dyDescent="0.3">
      <c r="A88" s="1">
        <v>2011</v>
      </c>
      <c r="B88" s="1">
        <v>12</v>
      </c>
      <c r="C88" s="2">
        <v>0.90039116079151804</v>
      </c>
      <c r="D88" s="2">
        <v>0.86939598564669196</v>
      </c>
      <c r="E88" s="2">
        <v>3.0995175144826401E-2</v>
      </c>
      <c r="F88" s="7">
        <v>3.4424121975585698E-2</v>
      </c>
      <c r="G88" s="5">
        <v>0.60287899357338004</v>
      </c>
    </row>
    <row r="89" spans="1:7" x14ac:dyDescent="0.3">
      <c r="A89" s="1">
        <v>2012</v>
      </c>
      <c r="B89" s="1">
        <v>1</v>
      </c>
      <c r="C89" s="2">
        <v>0.99084933240807604</v>
      </c>
      <c r="D89" s="2">
        <v>0.88532235269140103</v>
      </c>
      <c r="E89" s="2">
        <v>0.105526979716675</v>
      </c>
      <c r="F89" s="7">
        <v>0.106501539906387</v>
      </c>
      <c r="G89" s="5">
        <v>2.0525775069558501</v>
      </c>
    </row>
    <row r="90" spans="1:7" x14ac:dyDescent="0.3">
      <c r="A90" s="1">
        <v>2012</v>
      </c>
      <c r="B90" s="1">
        <v>2</v>
      </c>
      <c r="C90" s="2">
        <v>0.83860065268711004</v>
      </c>
      <c r="D90" s="2">
        <v>0.89585699238920902</v>
      </c>
      <c r="E90" s="2">
        <v>-5.7256339702099299E-2</v>
      </c>
      <c r="F90" s="7">
        <v>-6.8276049533987498E-2</v>
      </c>
      <c r="G90" s="5">
        <v>-1.1136779932362799</v>
      </c>
    </row>
    <row r="91" spans="1:7" x14ac:dyDescent="0.3">
      <c r="A91" s="1">
        <v>2012</v>
      </c>
      <c r="B91" s="1">
        <v>3</v>
      </c>
      <c r="C91" s="2">
        <v>0.91378180143215504</v>
      </c>
      <c r="D91" s="2">
        <v>0.89343956626323195</v>
      </c>
      <c r="E91" s="2">
        <v>2.0342235168922598E-2</v>
      </c>
      <c r="F91" s="7">
        <v>2.2261589295213099E-2</v>
      </c>
      <c r="G91" s="5">
        <v>0.39567146203786302</v>
      </c>
    </row>
    <row r="92" spans="1:7" x14ac:dyDescent="0.3">
      <c r="A92" s="1">
        <v>2012</v>
      </c>
      <c r="B92" s="1">
        <v>4</v>
      </c>
      <c r="C92" s="2">
        <v>1.00920047616299</v>
      </c>
      <c r="D92" s="2">
        <v>0.92954632663669001</v>
      </c>
      <c r="E92" s="2">
        <v>7.9654149526298207E-2</v>
      </c>
      <c r="F92" s="7">
        <v>7.8927974577604101E-2</v>
      </c>
      <c r="G92" s="5">
        <v>1.54933189685085</v>
      </c>
    </row>
    <row r="93" spans="1:7" x14ac:dyDescent="0.3">
      <c r="A93" s="1">
        <v>2012</v>
      </c>
      <c r="B93" s="1">
        <v>5</v>
      </c>
      <c r="C93" s="2">
        <v>1.03484962749045</v>
      </c>
      <c r="D93" s="2">
        <v>1.0443476830543199</v>
      </c>
      <c r="E93" s="2">
        <v>-9.4980555638701798E-3</v>
      </c>
      <c r="F93" s="7">
        <v>-9.1781987561838606E-3</v>
      </c>
      <c r="G93" s="5">
        <v>-0.184744178811517</v>
      </c>
    </row>
    <row r="94" spans="1:7" x14ac:dyDescent="0.3">
      <c r="A94" s="1">
        <v>2012</v>
      </c>
      <c r="B94" s="1">
        <v>6</v>
      </c>
      <c r="C94" s="2">
        <v>1.2774302562397499</v>
      </c>
      <c r="D94" s="2">
        <v>1.22158715013274</v>
      </c>
      <c r="E94" s="2">
        <v>5.5843106107010397E-2</v>
      </c>
      <c r="F94" s="7">
        <v>4.3715189799394899E-2</v>
      </c>
      <c r="G94" s="5">
        <v>1.0861895585521599</v>
      </c>
    </row>
    <row r="95" spans="1:7" x14ac:dyDescent="0.3">
      <c r="A95" s="1">
        <v>2012</v>
      </c>
      <c r="B95" s="1">
        <v>7</v>
      </c>
      <c r="C95" s="2">
        <v>1.36253711916142</v>
      </c>
      <c r="D95" s="2">
        <v>1.3480701291683499</v>
      </c>
      <c r="E95" s="2">
        <v>1.4466989993074501E-2</v>
      </c>
      <c r="F95" s="7">
        <v>1.0617685044777499E-2</v>
      </c>
      <c r="G95" s="5">
        <v>0.28139361453218698</v>
      </c>
    </row>
    <row r="96" spans="1:7" x14ac:dyDescent="0.3">
      <c r="A96" s="1">
        <v>2012</v>
      </c>
      <c r="B96" s="1">
        <v>8</v>
      </c>
      <c r="C96" s="2">
        <v>1.4215387084203801</v>
      </c>
      <c r="D96" s="2">
        <v>1.39957754557179</v>
      </c>
      <c r="E96" s="2">
        <v>2.19611628485827E-2</v>
      </c>
      <c r="F96" s="7">
        <v>1.54488672862001E-2</v>
      </c>
      <c r="G96" s="5">
        <v>0.42716079822070702</v>
      </c>
    </row>
    <row r="97" spans="1:7" x14ac:dyDescent="0.3">
      <c r="A97" s="1">
        <v>2012</v>
      </c>
      <c r="B97" s="1">
        <v>9</v>
      </c>
      <c r="C97" s="2">
        <v>1.3376408150296399</v>
      </c>
      <c r="D97" s="2">
        <v>1.3542068117913799</v>
      </c>
      <c r="E97" s="2">
        <v>-1.65659967617462E-2</v>
      </c>
      <c r="F97" s="7">
        <v>-1.23844881044387E-2</v>
      </c>
      <c r="G97" s="5">
        <v>-0.32222084271488499</v>
      </c>
    </row>
    <row r="98" spans="1:7" x14ac:dyDescent="0.3">
      <c r="A98" s="1">
        <v>2012</v>
      </c>
      <c r="B98" s="1">
        <v>10</v>
      </c>
      <c r="C98" s="2">
        <v>1.22068424499829</v>
      </c>
      <c r="D98" s="2">
        <v>1.22691022060138</v>
      </c>
      <c r="E98" s="2">
        <v>-6.2259756030906797E-3</v>
      </c>
      <c r="F98" s="7">
        <v>-5.1003980993458396E-3</v>
      </c>
      <c r="G98" s="5">
        <v>-0.12109981273102299</v>
      </c>
    </row>
    <row r="99" spans="1:7" x14ac:dyDescent="0.3">
      <c r="A99" s="1">
        <v>2012</v>
      </c>
      <c r="B99" s="1">
        <v>11</v>
      </c>
      <c r="C99" s="2">
        <v>0.91999162908036403</v>
      </c>
      <c r="D99" s="2">
        <v>0.97870928350521902</v>
      </c>
      <c r="E99" s="2">
        <v>-5.8717654424854202E-2</v>
      </c>
      <c r="F99" s="7">
        <v>-6.3824118142845707E-2</v>
      </c>
      <c r="G99" s="5">
        <v>-1.1421016412792999</v>
      </c>
    </row>
    <row r="100" spans="1:7" x14ac:dyDescent="0.3">
      <c r="A100" s="1">
        <v>2012</v>
      </c>
      <c r="B100" s="1">
        <v>12</v>
      </c>
      <c r="C100" s="2">
        <v>0.85897551196656596</v>
      </c>
      <c r="D100" s="2">
        <v>0.85834032329227306</v>
      </c>
      <c r="E100" s="2">
        <v>6.3518867429301895E-4</v>
      </c>
      <c r="F100" s="7">
        <v>7.3947238942679303E-4</v>
      </c>
      <c r="G100" s="5">
        <v>1.2354887717125999E-2</v>
      </c>
    </row>
    <row r="101" spans="1:7" x14ac:dyDescent="0.3">
      <c r="A101" s="1">
        <v>2013</v>
      </c>
      <c r="B101" s="1">
        <v>1</v>
      </c>
      <c r="C101" s="2">
        <v>0.94820185016268099</v>
      </c>
      <c r="D101" s="2">
        <v>0.87767068323105102</v>
      </c>
      <c r="E101" s="2">
        <v>7.0531166931629793E-2</v>
      </c>
      <c r="F101" s="7">
        <v>7.4384127092273503E-2</v>
      </c>
      <c r="G101" s="5">
        <v>1.3718831636411799</v>
      </c>
    </row>
    <row r="102" spans="1:7" x14ac:dyDescent="0.3">
      <c r="A102" s="1">
        <v>2013</v>
      </c>
      <c r="B102" s="1">
        <v>2</v>
      </c>
      <c r="C102" s="2">
        <v>0.85430100031994305</v>
      </c>
      <c r="D102" s="2">
        <v>0.87592674155910599</v>
      </c>
      <c r="E102" s="2">
        <v>-2.1625741239163099E-2</v>
      </c>
      <c r="F102" s="7">
        <v>-2.5313959870191E-2</v>
      </c>
      <c r="G102" s="5">
        <v>-0.420636600781433</v>
      </c>
    </row>
    <row r="103" spans="1:7" x14ac:dyDescent="0.3">
      <c r="A103" s="1">
        <v>2013</v>
      </c>
      <c r="B103" s="1">
        <v>3</v>
      </c>
      <c r="C103" s="2">
        <v>0.859366640432496</v>
      </c>
      <c r="D103" s="2">
        <v>0.92949380027291095</v>
      </c>
      <c r="E103" s="2">
        <v>-7.0127159840415301E-2</v>
      </c>
      <c r="F103" s="7">
        <v>-8.1603307064749706E-2</v>
      </c>
      <c r="G103" s="5">
        <v>-1.3640249280477399</v>
      </c>
    </row>
    <row r="104" spans="1:7" x14ac:dyDescent="0.3">
      <c r="A104" s="1">
        <v>2013</v>
      </c>
      <c r="B104" s="1">
        <v>4</v>
      </c>
      <c r="C104" s="2">
        <v>0.95070740363471695</v>
      </c>
      <c r="D104" s="2">
        <v>0.98412274582964698</v>
      </c>
      <c r="E104" s="2">
        <v>-3.3415342194929802E-2</v>
      </c>
      <c r="F104" s="7">
        <v>-3.5147872065766202E-2</v>
      </c>
      <c r="G104" s="5">
        <v>-0.64995302585834702</v>
      </c>
    </row>
    <row r="105" spans="1:7" x14ac:dyDescent="0.3">
      <c r="A105" s="1">
        <v>2013</v>
      </c>
      <c r="B105" s="1">
        <v>5</v>
      </c>
      <c r="C105" s="2">
        <v>1.08783958035419</v>
      </c>
      <c r="D105" s="2">
        <v>1.0405655374917</v>
      </c>
      <c r="E105" s="2">
        <v>4.7274042862495799E-2</v>
      </c>
      <c r="F105" s="7">
        <v>4.3456814512212998E-2</v>
      </c>
      <c r="G105" s="5">
        <v>0.91951496482650097</v>
      </c>
    </row>
    <row r="106" spans="1:7" x14ac:dyDescent="0.3">
      <c r="A106" s="1">
        <v>2013</v>
      </c>
      <c r="B106" s="1">
        <v>6</v>
      </c>
      <c r="C106" s="2">
        <v>1.1961007323236399</v>
      </c>
      <c r="D106" s="2">
        <v>1.18503647011949</v>
      </c>
      <c r="E106" s="2">
        <v>1.10642622041519E-2</v>
      </c>
      <c r="F106" s="7">
        <v>9.2502762561290294E-3</v>
      </c>
      <c r="G106" s="5">
        <v>0.215208051933995</v>
      </c>
    </row>
    <row r="107" spans="1:7" x14ac:dyDescent="0.3">
      <c r="A107" s="1">
        <v>2013</v>
      </c>
      <c r="B107" s="1">
        <v>7</v>
      </c>
      <c r="C107" s="2">
        <v>1.32068319112538</v>
      </c>
      <c r="D107" s="2">
        <v>1.32075365379964</v>
      </c>
      <c r="E107" s="2">
        <v>-7.0462674255589205E-5</v>
      </c>
      <c r="F107" s="7">
        <v>-5.33531998658561E-5</v>
      </c>
      <c r="G107" s="5">
        <v>-1.3705509306273201E-3</v>
      </c>
    </row>
    <row r="108" spans="1:7" x14ac:dyDescent="0.3">
      <c r="A108" s="1">
        <v>2013</v>
      </c>
      <c r="B108" s="1">
        <v>8</v>
      </c>
      <c r="C108" s="2">
        <v>1.3948850373641599</v>
      </c>
      <c r="D108" s="2">
        <v>1.38862341160089</v>
      </c>
      <c r="E108" s="2">
        <v>6.2616257632621703E-3</v>
      </c>
      <c r="F108" s="7">
        <v>4.4889905587448603E-3</v>
      </c>
      <c r="G108" s="5">
        <v>0.121793234613122</v>
      </c>
    </row>
    <row r="109" spans="1:7" x14ac:dyDescent="0.3">
      <c r="A109" s="1">
        <v>2013</v>
      </c>
      <c r="B109" s="1">
        <v>9</v>
      </c>
      <c r="C109" s="2">
        <v>1.3920451258389599</v>
      </c>
      <c r="D109" s="2">
        <v>1.36473672256281</v>
      </c>
      <c r="E109" s="2">
        <v>2.7308403276154799E-2</v>
      </c>
      <c r="F109" s="7">
        <v>1.96174698429381E-2</v>
      </c>
      <c r="G109" s="5">
        <v>0.53116856434257798</v>
      </c>
    </row>
    <row r="110" spans="1:7" x14ac:dyDescent="0.3">
      <c r="A110" s="1">
        <v>2013</v>
      </c>
      <c r="B110" s="1">
        <v>10</v>
      </c>
      <c r="C110" s="2">
        <v>1.1802210833875399</v>
      </c>
      <c r="D110" s="2">
        <v>1.2350619907777001</v>
      </c>
      <c r="E110" s="2">
        <v>-5.4840907390158303E-2</v>
      </c>
      <c r="F110" s="7">
        <v>-4.6466639311975901E-2</v>
      </c>
      <c r="G110" s="5">
        <v>-1.0666960550970901</v>
      </c>
    </row>
    <row r="111" spans="1:7" x14ac:dyDescent="0.3">
      <c r="A111" s="1">
        <v>2013</v>
      </c>
      <c r="B111" s="1">
        <v>11</v>
      </c>
      <c r="C111" s="2">
        <v>1.02221773131475</v>
      </c>
      <c r="D111" s="2">
        <v>1.0680345214871001</v>
      </c>
      <c r="E111" s="2">
        <v>-4.58167901723434E-2</v>
      </c>
      <c r="F111" s="7">
        <v>-4.4820969905711702E-2</v>
      </c>
      <c r="G111" s="5">
        <v>-0.89117032631047</v>
      </c>
    </row>
    <row r="112" spans="1:7" x14ac:dyDescent="0.3">
      <c r="A112" s="1">
        <v>2013</v>
      </c>
      <c r="B112" s="1">
        <v>12</v>
      </c>
      <c r="C112" s="2">
        <v>0.95273886775321603</v>
      </c>
      <c r="D112" s="2">
        <v>0.93029489771801699</v>
      </c>
      <c r="E112" s="2">
        <v>2.2443970035199001E-2</v>
      </c>
      <c r="F112" s="7">
        <v>2.3557315435369201E-2</v>
      </c>
      <c r="G112" s="5">
        <v>0.436551753729013</v>
      </c>
    </row>
    <row r="113" spans="1:7" x14ac:dyDescent="0.3">
      <c r="A113" s="1">
        <v>2014</v>
      </c>
      <c r="B113" s="1">
        <v>1</v>
      </c>
      <c r="C113" s="2">
        <v>1.02601091797426</v>
      </c>
      <c r="D113" s="2">
        <v>0.95075541258541696</v>
      </c>
      <c r="E113" s="2">
        <v>7.5255505388842403E-2</v>
      </c>
      <c r="F113" s="7">
        <v>7.3347665283548594E-2</v>
      </c>
      <c r="G113" s="5">
        <v>1.46377502749018</v>
      </c>
    </row>
    <row r="114" spans="1:7" x14ac:dyDescent="0.3">
      <c r="A114" s="1">
        <v>2014</v>
      </c>
      <c r="B114" s="1">
        <v>2</v>
      </c>
      <c r="C114" s="2">
        <v>0.926660438608643</v>
      </c>
      <c r="D114" s="2">
        <v>0.93964578888116301</v>
      </c>
      <c r="E114" s="2">
        <v>-1.29853502725201E-2</v>
      </c>
      <c r="F114" s="7">
        <v>-1.40130621007381E-2</v>
      </c>
      <c r="G114" s="5">
        <v>-0.252574630306661</v>
      </c>
    </row>
    <row r="115" spans="1:7" x14ac:dyDescent="0.3">
      <c r="A115" s="1">
        <v>2014</v>
      </c>
      <c r="B115" s="1">
        <v>3</v>
      </c>
      <c r="C115" s="2">
        <v>0.87072873579917198</v>
      </c>
      <c r="D115" s="2">
        <v>0.87547405260120403</v>
      </c>
      <c r="E115" s="2">
        <v>-4.7453168020324997E-3</v>
      </c>
      <c r="F115" s="7">
        <v>-5.4498222086091499E-3</v>
      </c>
      <c r="G115" s="5">
        <v>-9.2299908112431495E-2</v>
      </c>
    </row>
    <row r="116" spans="1:7" x14ac:dyDescent="0.3">
      <c r="A116" s="1">
        <v>2014</v>
      </c>
      <c r="B116" s="1">
        <v>4</v>
      </c>
      <c r="C116" s="2">
        <v>0.92913810439900502</v>
      </c>
      <c r="D116" s="2">
        <v>0.94300688564667501</v>
      </c>
      <c r="E116" s="2">
        <v>-1.38687812476707E-2</v>
      </c>
      <c r="F116" s="7">
        <v>-1.4926501433973E-2</v>
      </c>
      <c r="G116" s="5">
        <v>-0.26975801367848301</v>
      </c>
    </row>
    <row r="117" spans="1:7" x14ac:dyDescent="0.3">
      <c r="A117" s="1">
        <v>2014</v>
      </c>
      <c r="B117" s="1">
        <v>5</v>
      </c>
      <c r="C117" s="2">
        <v>1.14330779454341</v>
      </c>
      <c r="D117" s="2">
        <v>1.10108960867876</v>
      </c>
      <c r="E117" s="2">
        <v>4.2218185864658198E-2</v>
      </c>
      <c r="F117" s="7">
        <v>3.6926351824198199E-2</v>
      </c>
      <c r="G117" s="5">
        <v>0.82117482110203299</v>
      </c>
    </row>
    <row r="118" spans="1:7" x14ac:dyDescent="0.3">
      <c r="A118" s="1">
        <v>2014</v>
      </c>
      <c r="B118" s="1">
        <v>6</v>
      </c>
      <c r="C118" s="2">
        <v>1.2170253807484299</v>
      </c>
      <c r="D118" s="2">
        <v>1.21734917640656</v>
      </c>
      <c r="E118" s="2">
        <v>-3.2379565812168398E-4</v>
      </c>
      <c r="F118" s="7">
        <v>-2.6605497571674302E-4</v>
      </c>
      <c r="G118" s="5">
        <v>-6.2980641206156996E-3</v>
      </c>
    </row>
    <row r="119" spans="1:7" x14ac:dyDescent="0.3">
      <c r="A119" s="1">
        <v>2014</v>
      </c>
      <c r="B119" s="1">
        <v>7</v>
      </c>
      <c r="C119" s="2">
        <v>1.31071300929878</v>
      </c>
      <c r="D119" s="2">
        <v>1.3134882818842499</v>
      </c>
      <c r="E119" s="2">
        <v>-2.7752725854643901E-3</v>
      </c>
      <c r="F119" s="7">
        <v>-2.1173762416145801E-3</v>
      </c>
      <c r="G119" s="5">
        <v>-5.3981096586764803E-2</v>
      </c>
    </row>
    <row r="120" spans="1:7" x14ac:dyDescent="0.3">
      <c r="A120" s="1">
        <v>2014</v>
      </c>
      <c r="B120" s="1">
        <v>8</v>
      </c>
      <c r="C120" s="2">
        <v>1.4117651874705399</v>
      </c>
      <c r="D120" s="2">
        <v>1.42286297380202</v>
      </c>
      <c r="E120" s="2">
        <v>-1.10977863314812E-2</v>
      </c>
      <c r="F120" s="7">
        <v>-7.8609293032399497E-3</v>
      </c>
      <c r="G120" s="5">
        <v>-0.21586012091086901</v>
      </c>
    </row>
    <row r="121" spans="1:7" x14ac:dyDescent="0.3">
      <c r="A121" s="1">
        <v>2014</v>
      </c>
      <c r="B121" s="1">
        <v>9</v>
      </c>
      <c r="C121" s="2">
        <v>1.4091586334502899</v>
      </c>
      <c r="D121" s="2">
        <v>1.3646819830022201</v>
      </c>
      <c r="E121" s="2">
        <v>4.4476650448070698E-2</v>
      </c>
      <c r="F121" s="7">
        <v>3.1562557537734799E-2</v>
      </c>
      <c r="G121" s="5">
        <v>0.86510362126872997</v>
      </c>
    </row>
    <row r="122" spans="1:7" x14ac:dyDescent="0.3">
      <c r="A122" s="1">
        <v>2014</v>
      </c>
      <c r="B122" s="1">
        <v>10</v>
      </c>
      <c r="C122" s="2">
        <v>1.1651825338972099</v>
      </c>
      <c r="D122" s="2">
        <v>1.19674444834779</v>
      </c>
      <c r="E122" s="2">
        <v>-3.1561914450577697E-2</v>
      </c>
      <c r="F122" s="7">
        <v>-2.70875279472409E-2</v>
      </c>
      <c r="G122" s="5">
        <v>-0.61390249063939994</v>
      </c>
    </row>
    <row r="123" spans="1:7" x14ac:dyDescent="0.3">
      <c r="A123" s="1">
        <v>2014</v>
      </c>
      <c r="B123" s="1">
        <v>11</v>
      </c>
      <c r="C123" s="2">
        <v>0.936458966117661</v>
      </c>
      <c r="D123" s="2">
        <v>0.99797737547690801</v>
      </c>
      <c r="E123" s="2">
        <v>-6.1518409359247399E-2</v>
      </c>
      <c r="F123" s="7">
        <v>-6.5692584069420801E-2</v>
      </c>
      <c r="G123" s="5">
        <v>-1.19657838832793</v>
      </c>
    </row>
    <row r="124" spans="1:7" x14ac:dyDescent="0.3">
      <c r="A124" s="1">
        <v>2014</v>
      </c>
      <c r="B124" s="1">
        <v>12</v>
      </c>
      <c r="C124" s="2">
        <v>0.89394453445174404</v>
      </c>
      <c r="D124" s="2">
        <v>0.89181133753334896</v>
      </c>
      <c r="E124" s="2">
        <v>2.1331969183943098E-3</v>
      </c>
      <c r="F124" s="7">
        <v>2.3862743561630499E-3</v>
      </c>
      <c r="G124" s="5">
        <v>4.1492251785841601E-2</v>
      </c>
    </row>
    <row r="125" spans="1:7" x14ac:dyDescent="0.3">
      <c r="A125" s="1">
        <v>2015</v>
      </c>
      <c r="B125" s="1">
        <v>1</v>
      </c>
      <c r="C125" s="2">
        <v>0.96565446504144903</v>
      </c>
      <c r="D125" s="2">
        <v>0.90776557799176405</v>
      </c>
      <c r="E125" s="2">
        <v>5.7888887049685103E-2</v>
      </c>
      <c r="F125" s="7">
        <v>5.9947827246053603E-2</v>
      </c>
      <c r="G125" s="5">
        <v>1.1259815052028399</v>
      </c>
    </row>
    <row r="126" spans="1:7" x14ac:dyDescent="0.3">
      <c r="A126" s="1">
        <v>2015</v>
      </c>
      <c r="B126" s="1">
        <v>2</v>
      </c>
      <c r="C126" s="2">
        <v>0.85129991059742405</v>
      </c>
      <c r="D126" s="2">
        <v>0.91036679981950697</v>
      </c>
      <c r="E126" s="2">
        <v>-5.90668892220826E-2</v>
      </c>
      <c r="F126" s="7">
        <v>-6.9384347968074703E-2</v>
      </c>
      <c r="G126" s="5">
        <v>-1.1488945153989001</v>
      </c>
    </row>
    <row r="127" spans="1:7" x14ac:dyDescent="0.3">
      <c r="A127" s="1">
        <v>2015</v>
      </c>
      <c r="B127" s="1">
        <v>3</v>
      </c>
      <c r="C127" s="2">
        <v>0.94811555329550001</v>
      </c>
      <c r="D127" s="2">
        <v>0.95098953056265501</v>
      </c>
      <c r="E127" s="2">
        <v>-2.8739772671552101E-3</v>
      </c>
      <c r="F127" s="7">
        <v>-3.0312521054693402E-3</v>
      </c>
      <c r="G127" s="5">
        <v>-5.5900975370501101E-2</v>
      </c>
    </row>
    <row r="128" spans="1:7" x14ac:dyDescent="0.3">
      <c r="A128" s="1">
        <v>2015</v>
      </c>
      <c r="B128" s="1">
        <v>4</v>
      </c>
      <c r="C128" s="2">
        <v>1.0697195813592999</v>
      </c>
      <c r="D128" s="2">
        <v>1.06141774508381</v>
      </c>
      <c r="E128" s="2">
        <v>8.3018362754949705E-3</v>
      </c>
      <c r="F128" s="7">
        <v>7.7607593804590799E-3</v>
      </c>
      <c r="G128" s="5">
        <v>0.16147683228745299</v>
      </c>
    </row>
    <row r="129" spans="1:7" x14ac:dyDescent="0.3">
      <c r="A129" s="1">
        <v>2015</v>
      </c>
      <c r="B129" s="1">
        <v>5</v>
      </c>
      <c r="C129" s="2">
        <v>1.18872883321598</v>
      </c>
      <c r="D129" s="2">
        <v>1.18856159930649</v>
      </c>
      <c r="E129" s="2">
        <v>1.67233909482922E-4</v>
      </c>
      <c r="F129" s="7">
        <v>1.4068297563750399E-4</v>
      </c>
      <c r="G129" s="5">
        <v>3.2528227561002998E-3</v>
      </c>
    </row>
    <row r="130" spans="1:7" x14ac:dyDescent="0.3">
      <c r="A130" s="1">
        <v>2015</v>
      </c>
      <c r="B130" s="1">
        <v>6</v>
      </c>
      <c r="C130" s="2">
        <v>1.3080376775867899</v>
      </c>
      <c r="D130" s="2">
        <v>1.30166790755074</v>
      </c>
      <c r="E130" s="2">
        <v>6.3697700360538798E-3</v>
      </c>
      <c r="F130" s="7">
        <v>4.8697144930912898E-3</v>
      </c>
      <c r="G130" s="5">
        <v>0.123896720398788</v>
      </c>
    </row>
    <row r="131" spans="1:7" x14ac:dyDescent="0.3">
      <c r="A131" s="1">
        <v>2015</v>
      </c>
      <c r="B131" s="1">
        <v>7</v>
      </c>
      <c r="C131" s="2">
        <v>1.4466422235104901</v>
      </c>
      <c r="D131" s="2">
        <v>1.40548899873295</v>
      </c>
      <c r="E131" s="2">
        <v>4.1153224777539701E-2</v>
      </c>
      <c r="F131" s="7">
        <v>2.84474102226017E-2</v>
      </c>
      <c r="G131" s="5">
        <v>0.80046054330244498</v>
      </c>
    </row>
    <row r="132" spans="1:7" x14ac:dyDescent="0.3">
      <c r="A132" s="1">
        <v>2015</v>
      </c>
      <c r="B132" s="1">
        <v>8</v>
      </c>
      <c r="C132" s="2"/>
      <c r="D132" s="2">
        <v>1.4373647434899799</v>
      </c>
      <c r="E132" s="2"/>
      <c r="F132" s="7"/>
      <c r="G132" s="5"/>
    </row>
    <row r="133" spans="1:7" x14ac:dyDescent="0.3">
      <c r="A133" s="1">
        <v>2015</v>
      </c>
      <c r="B133" s="1">
        <v>9</v>
      </c>
      <c r="C133" s="2"/>
      <c r="D133" s="2">
        <v>1.3808782925580501</v>
      </c>
      <c r="E133" s="2"/>
      <c r="F133" s="7"/>
      <c r="G133" s="5"/>
    </row>
    <row r="134" spans="1:7" x14ac:dyDescent="0.3">
      <c r="A134" s="1">
        <v>2015</v>
      </c>
      <c r="B134" s="1">
        <v>10</v>
      </c>
      <c r="C134" s="2"/>
      <c r="D134" s="2">
        <v>1.2444662722685</v>
      </c>
      <c r="E134" s="2"/>
      <c r="F134" s="7"/>
      <c r="G134" s="5"/>
    </row>
    <row r="135" spans="1:7" x14ac:dyDescent="0.3">
      <c r="A135" s="1">
        <v>2015</v>
      </c>
      <c r="B135" s="1">
        <v>11</v>
      </c>
      <c r="C135" s="2"/>
      <c r="D135" s="2">
        <v>1.03298294219903</v>
      </c>
      <c r="E135" s="2"/>
      <c r="F135" s="7"/>
      <c r="G135" s="5"/>
    </row>
    <row r="136" spans="1:7" x14ac:dyDescent="0.3">
      <c r="A136" s="1">
        <v>2015</v>
      </c>
      <c r="B136" s="1">
        <v>12</v>
      </c>
      <c r="C136" s="2"/>
      <c r="D136" s="2">
        <v>0.93082615541574698</v>
      </c>
      <c r="E136" s="2"/>
      <c r="F136" s="7"/>
      <c r="G136" s="5"/>
    </row>
    <row r="137" spans="1:7" x14ac:dyDescent="0.3">
      <c r="A137" s="1">
        <v>2016</v>
      </c>
      <c r="B137" s="1">
        <v>1</v>
      </c>
      <c r="C137" s="2"/>
      <c r="D137" s="2">
        <v>0.97899691449257398</v>
      </c>
      <c r="E137" s="2"/>
      <c r="F137" s="7"/>
      <c r="G137" s="5"/>
    </row>
    <row r="138" spans="1:7" x14ac:dyDescent="0.3">
      <c r="A138" s="1">
        <v>2016</v>
      </c>
      <c r="B138" s="1">
        <v>2</v>
      </c>
      <c r="C138" s="2"/>
      <c r="D138" s="2">
        <v>0.96471241025921595</v>
      </c>
      <c r="E138" s="2"/>
      <c r="F138" s="7"/>
      <c r="G138" s="5"/>
    </row>
    <row r="139" spans="1:7" x14ac:dyDescent="0.3">
      <c r="A139" s="1">
        <v>2016</v>
      </c>
      <c r="B139" s="1">
        <v>3</v>
      </c>
      <c r="C139" s="2"/>
      <c r="D139" s="2">
        <v>0.93766382202405896</v>
      </c>
      <c r="E139" s="2"/>
      <c r="F139" s="7"/>
      <c r="G139" s="5"/>
    </row>
    <row r="140" spans="1:7" x14ac:dyDescent="0.3">
      <c r="A140" s="1">
        <v>2016</v>
      </c>
      <c r="B140" s="1">
        <v>4</v>
      </c>
      <c r="C140" s="2"/>
      <c r="D140" s="2">
        <v>0.969993975056617</v>
      </c>
      <c r="E140" s="2"/>
      <c r="F140" s="7"/>
      <c r="G140" s="5"/>
    </row>
    <row r="141" spans="1:7" x14ac:dyDescent="0.3">
      <c r="A141" s="1">
        <v>2016</v>
      </c>
      <c r="B141" s="1">
        <v>5</v>
      </c>
      <c r="C141" s="2"/>
      <c r="D141" s="2">
        <v>1.0887048770384999</v>
      </c>
      <c r="E141" s="2"/>
      <c r="F141" s="7"/>
      <c r="G141" s="5"/>
    </row>
    <row r="142" spans="1:7" x14ac:dyDescent="0.3">
      <c r="A142" s="1">
        <v>2016</v>
      </c>
      <c r="B142" s="1">
        <v>6</v>
      </c>
      <c r="C142" s="2"/>
      <c r="D142" s="2">
        <v>1.2530959604212899</v>
      </c>
      <c r="E142" s="2"/>
      <c r="F142" s="7"/>
      <c r="G142" s="5"/>
    </row>
    <row r="143" spans="1:7" x14ac:dyDescent="0.3">
      <c r="A143" s="1">
        <v>2016</v>
      </c>
      <c r="B143" s="1">
        <v>7</v>
      </c>
      <c r="C143" s="2"/>
      <c r="D143" s="2">
        <v>1.37653979772274</v>
      </c>
      <c r="E143" s="2"/>
      <c r="F143" s="7"/>
      <c r="G143" s="5"/>
    </row>
    <row r="144" spans="1:7" x14ac:dyDescent="0.3">
      <c r="A144" s="1">
        <v>2016</v>
      </c>
      <c r="B144" s="1">
        <v>8</v>
      </c>
      <c r="C144" s="2"/>
      <c r="D144" s="2">
        <v>1.43567787734982</v>
      </c>
      <c r="E144" s="2"/>
      <c r="F144" s="7"/>
      <c r="G144" s="5"/>
    </row>
    <row r="145" spans="1:7" x14ac:dyDescent="0.3">
      <c r="A145" s="1">
        <v>2016</v>
      </c>
      <c r="B145" s="1">
        <v>9</v>
      </c>
      <c r="C145" s="2"/>
      <c r="D145" s="2">
        <v>1.38910768641149</v>
      </c>
      <c r="E145" s="2"/>
      <c r="F145" s="7"/>
      <c r="G145" s="5"/>
    </row>
    <row r="146" spans="1:7" x14ac:dyDescent="0.3">
      <c r="A146" s="1">
        <v>2016</v>
      </c>
      <c r="B146" s="1">
        <v>10</v>
      </c>
      <c r="C146" s="2"/>
      <c r="D146" s="2">
        <v>1.2526205684362499</v>
      </c>
      <c r="E146" s="2"/>
      <c r="F146" s="7"/>
      <c r="G146" s="5"/>
    </row>
    <row r="147" spans="1:7" x14ac:dyDescent="0.3">
      <c r="A147" s="1">
        <v>2016</v>
      </c>
      <c r="B147" s="1">
        <v>11</v>
      </c>
      <c r="C147" s="2"/>
      <c r="D147" s="2">
        <v>1.04116844755335</v>
      </c>
      <c r="E147" s="2"/>
      <c r="F147" s="7"/>
      <c r="G147" s="5"/>
    </row>
    <row r="148" spans="1:7" x14ac:dyDescent="0.3">
      <c r="A148" s="1">
        <v>2016</v>
      </c>
      <c r="B148" s="1">
        <v>12</v>
      </c>
      <c r="C148" s="2"/>
      <c r="D148" s="2">
        <v>0.93913698558227099</v>
      </c>
      <c r="E148" s="2"/>
      <c r="F148" s="7"/>
      <c r="G148" s="5"/>
    </row>
    <row r="149" spans="1:7" x14ac:dyDescent="0.3">
      <c r="A149" s="1">
        <v>2017</v>
      </c>
      <c r="B149" s="1">
        <v>1</v>
      </c>
      <c r="C149" s="2"/>
      <c r="D149" s="2">
        <v>0.98035386971029204</v>
      </c>
      <c r="E149" s="2"/>
      <c r="F149" s="7"/>
      <c r="G149" s="5"/>
    </row>
    <row r="150" spans="1:7" x14ac:dyDescent="0.3">
      <c r="A150" s="1">
        <v>2017</v>
      </c>
      <c r="B150" s="1">
        <v>2</v>
      </c>
      <c r="C150" s="2"/>
      <c r="D150" s="2">
        <v>0.96054786934186898</v>
      </c>
      <c r="E150" s="2"/>
      <c r="F150" s="7"/>
      <c r="G150" s="5"/>
    </row>
    <row r="151" spans="1:7" x14ac:dyDescent="0.3">
      <c r="A151" s="1">
        <v>2017</v>
      </c>
      <c r="B151" s="1">
        <v>3</v>
      </c>
      <c r="C151" s="2"/>
      <c r="D151" s="2">
        <v>0.93362502493662203</v>
      </c>
      <c r="E151" s="2"/>
      <c r="F151" s="7"/>
      <c r="G151" s="5"/>
    </row>
    <row r="152" spans="1:7" x14ac:dyDescent="0.3">
      <c r="A152" s="1">
        <v>2017</v>
      </c>
      <c r="B152" s="1">
        <v>4</v>
      </c>
      <c r="C152" s="2"/>
      <c r="D152" s="2">
        <v>0.96747055647843105</v>
      </c>
      <c r="E152" s="2"/>
      <c r="F152" s="7"/>
      <c r="G152" s="5"/>
    </row>
    <row r="153" spans="1:7" x14ac:dyDescent="0.3">
      <c r="A153" s="1">
        <v>2017</v>
      </c>
      <c r="B153" s="1">
        <v>5</v>
      </c>
      <c r="C153" s="2"/>
      <c r="D153" s="2">
        <v>1.08673874283718</v>
      </c>
      <c r="E153" s="2"/>
      <c r="F153" s="7"/>
      <c r="G153" s="5"/>
    </row>
    <row r="154" spans="1:7" x14ac:dyDescent="0.3">
      <c r="A154" s="1">
        <v>2017</v>
      </c>
      <c r="B154" s="1">
        <v>6</v>
      </c>
      <c r="C154" s="2"/>
      <c r="D154" s="2">
        <v>1.2511696636170699</v>
      </c>
      <c r="E154" s="2"/>
      <c r="F154" s="7"/>
      <c r="G154" s="5"/>
    </row>
    <row r="155" spans="1:7" x14ac:dyDescent="0.3">
      <c r="A155" s="1">
        <v>2017</v>
      </c>
      <c r="B155" s="1">
        <v>7</v>
      </c>
      <c r="C155" s="2"/>
      <c r="D155" s="2">
        <v>1.3747096215268499</v>
      </c>
      <c r="E155" s="2"/>
      <c r="F155" s="7"/>
      <c r="G155" s="5"/>
    </row>
    <row r="156" spans="1:7" x14ac:dyDescent="0.3">
      <c r="A156" s="1">
        <v>2017</v>
      </c>
      <c r="B156" s="1">
        <v>8</v>
      </c>
      <c r="C156" s="2"/>
      <c r="D156" s="2">
        <v>1.4339595920595101</v>
      </c>
      <c r="E156" s="2"/>
      <c r="F156" s="7"/>
      <c r="G156" s="5"/>
    </row>
    <row r="157" spans="1:7" x14ac:dyDescent="0.3">
      <c r="A157" s="1">
        <v>2017</v>
      </c>
      <c r="B157" s="1">
        <v>9</v>
      </c>
      <c r="C157" s="2"/>
      <c r="D157" s="2">
        <v>1.38743022365497</v>
      </c>
      <c r="E157" s="2"/>
      <c r="F157" s="7"/>
      <c r="G157" s="5"/>
    </row>
    <row r="158" spans="1:7" x14ac:dyDescent="0.3">
      <c r="A158" s="1">
        <v>2017</v>
      </c>
      <c r="B158" s="1">
        <v>10</v>
      </c>
      <c r="C158" s="2"/>
      <c r="D158" s="2">
        <v>1.2508079409120501</v>
      </c>
      <c r="E158" s="2"/>
      <c r="F158" s="7"/>
      <c r="G158" s="5"/>
    </row>
    <row r="159" spans="1:7" x14ac:dyDescent="0.3">
      <c r="A159" s="1">
        <v>2017</v>
      </c>
      <c r="B159" s="1">
        <v>11</v>
      </c>
      <c r="C159" s="2"/>
      <c r="D159" s="2">
        <v>1.0391255775943</v>
      </c>
      <c r="E159" s="2"/>
      <c r="F159" s="7"/>
      <c r="G159" s="5"/>
    </row>
    <row r="160" spans="1:7" x14ac:dyDescent="0.3">
      <c r="A160" s="1">
        <v>2017</v>
      </c>
      <c r="B160" s="1">
        <v>12</v>
      </c>
      <c r="C160" s="2"/>
      <c r="D160" s="2">
        <v>0.93670038078697804</v>
      </c>
      <c r="E160" s="2"/>
      <c r="F160" s="7"/>
      <c r="G160" s="5"/>
    </row>
    <row r="161" spans="1:7" x14ac:dyDescent="0.3">
      <c r="A161" s="1">
        <v>2018</v>
      </c>
      <c r="B161" s="1">
        <v>1</v>
      </c>
      <c r="C161" s="2"/>
      <c r="D161" s="2">
        <v>0.97962855062141896</v>
      </c>
      <c r="E161" s="2"/>
      <c r="F161" s="7"/>
      <c r="G161" s="5"/>
    </row>
    <row r="162" spans="1:7" x14ac:dyDescent="0.3">
      <c r="A162" s="1">
        <v>2018</v>
      </c>
      <c r="B162" s="1">
        <v>2</v>
      </c>
      <c r="C162" s="2"/>
      <c r="D162" s="2">
        <v>0.961609264140039</v>
      </c>
      <c r="E162" s="2"/>
      <c r="F162" s="7"/>
      <c r="G162" s="5"/>
    </row>
    <row r="163" spans="1:7" x14ac:dyDescent="0.3">
      <c r="A163" s="1">
        <v>2018</v>
      </c>
      <c r="B163" s="1">
        <v>3</v>
      </c>
      <c r="C163" s="2"/>
      <c r="D163" s="2">
        <v>0.93454354502546599</v>
      </c>
      <c r="E163" s="2"/>
      <c r="F163" s="7"/>
      <c r="G163" s="5"/>
    </row>
    <row r="164" spans="1:7" x14ac:dyDescent="0.3">
      <c r="A164" s="1">
        <v>2018</v>
      </c>
      <c r="B164" s="1">
        <v>4</v>
      </c>
      <c r="C164" s="2"/>
      <c r="D164" s="2">
        <v>0.96821696958497705</v>
      </c>
      <c r="E164" s="2"/>
      <c r="F164" s="7"/>
      <c r="G164" s="5"/>
    </row>
    <row r="165" spans="1:7" x14ac:dyDescent="0.3">
      <c r="A165" s="1">
        <v>2018</v>
      </c>
      <c r="B165" s="1">
        <v>5</v>
      </c>
      <c r="C165" s="2"/>
      <c r="D165" s="2">
        <v>1.0872875097330901</v>
      </c>
      <c r="E165" s="2"/>
      <c r="F165" s="7"/>
      <c r="G165" s="5"/>
    </row>
    <row r="166" spans="1:7" x14ac:dyDescent="0.3">
      <c r="A166" s="1">
        <v>2018</v>
      </c>
      <c r="B166" s="1">
        <v>6</v>
      </c>
      <c r="C166" s="2"/>
      <c r="D166" s="2">
        <v>1.2514825683667301</v>
      </c>
      <c r="E166" s="2"/>
      <c r="F166" s="7"/>
      <c r="G166" s="5"/>
    </row>
    <row r="167" spans="1:7" x14ac:dyDescent="0.3">
      <c r="A167" s="1">
        <v>2018</v>
      </c>
      <c r="B167" s="1">
        <v>7</v>
      </c>
      <c r="C167" s="2"/>
      <c r="D167" s="2">
        <v>1.37472309960738</v>
      </c>
      <c r="E167" s="2"/>
      <c r="F167" s="7"/>
      <c r="G167" s="5"/>
    </row>
    <row r="168" spans="1:7" x14ac:dyDescent="0.3">
      <c r="A168" s="1">
        <v>2018</v>
      </c>
      <c r="B168" s="1">
        <v>8</v>
      </c>
      <c r="C168" s="2"/>
      <c r="D168" s="2">
        <v>1.43363280546399</v>
      </c>
      <c r="E168" s="2"/>
      <c r="F168" s="7"/>
      <c r="G168" s="5"/>
    </row>
    <row r="169" spans="1:7" x14ac:dyDescent="0.3">
      <c r="A169" s="1">
        <v>2018</v>
      </c>
      <c r="B169" s="1">
        <v>9</v>
      </c>
      <c r="C169" s="2"/>
      <c r="D169" s="2">
        <v>1.3867726267887599</v>
      </c>
      <c r="E169" s="2"/>
      <c r="F169" s="7"/>
      <c r="G169" s="5"/>
    </row>
    <row r="170" spans="1:7" x14ac:dyDescent="0.3">
      <c r="A170" s="1">
        <v>2018</v>
      </c>
      <c r="B170" s="1">
        <v>10</v>
      </c>
      <c r="C170" s="2"/>
      <c r="D170" s="2">
        <v>1.2499654923044701</v>
      </c>
      <c r="E170" s="2"/>
      <c r="F170" s="7"/>
      <c r="G170" s="5"/>
    </row>
    <row r="171" spans="1:7" x14ac:dyDescent="0.3">
      <c r="A171" s="1">
        <v>2018</v>
      </c>
      <c r="B171" s="1">
        <v>11</v>
      </c>
      <c r="C171" s="2"/>
      <c r="D171" s="2">
        <v>1.0382958478217099</v>
      </c>
      <c r="E171" s="2"/>
      <c r="F171" s="7"/>
      <c r="G171" s="5"/>
    </row>
    <row r="172" spans="1:7" x14ac:dyDescent="0.3">
      <c r="A172" s="1">
        <v>2018</v>
      </c>
      <c r="B172" s="1">
        <v>12</v>
      </c>
      <c r="C172" s="2"/>
      <c r="D172" s="2">
        <v>0.93590575703971601</v>
      </c>
      <c r="E172" s="2"/>
      <c r="F172" s="7"/>
      <c r="G172" s="5"/>
    </row>
    <row r="173" spans="1:7" x14ac:dyDescent="0.3">
      <c r="A173" s="1">
        <v>2019</v>
      </c>
      <c r="B173" s="1">
        <v>1</v>
      </c>
      <c r="C173" s="2"/>
      <c r="D173" s="2">
        <v>0.98025447284035405</v>
      </c>
      <c r="E173" s="2"/>
      <c r="F173" s="7"/>
      <c r="G173" s="5"/>
    </row>
    <row r="174" spans="1:7" x14ac:dyDescent="0.3">
      <c r="A174" s="1">
        <v>2019</v>
      </c>
      <c r="B174" s="1">
        <v>2</v>
      </c>
      <c r="C174" s="2"/>
      <c r="D174" s="2">
        <v>0.96359108145952199</v>
      </c>
      <c r="E174" s="2"/>
      <c r="F174" s="7"/>
      <c r="G174" s="5"/>
    </row>
    <row r="175" spans="1:7" x14ac:dyDescent="0.3">
      <c r="A175" s="1">
        <v>2019</v>
      </c>
      <c r="B175" s="1">
        <v>3</v>
      </c>
      <c r="C175" s="2"/>
      <c r="D175" s="2">
        <v>0.93649073697838303</v>
      </c>
      <c r="E175" s="2"/>
      <c r="F175" s="7"/>
      <c r="G175" s="5"/>
    </row>
    <row r="176" spans="1:7" x14ac:dyDescent="0.3">
      <c r="A176" s="1">
        <v>2019</v>
      </c>
      <c r="B176" s="1">
        <v>4</v>
      </c>
      <c r="C176" s="2"/>
      <c r="D176" s="2">
        <v>0.97008771662446602</v>
      </c>
      <c r="E176" s="2"/>
      <c r="F176" s="7"/>
      <c r="G176" s="5"/>
    </row>
    <row r="177" spans="1:7" x14ac:dyDescent="0.3">
      <c r="A177" s="1">
        <v>2019</v>
      </c>
      <c r="B177" s="1">
        <v>5</v>
      </c>
      <c r="C177" s="2"/>
      <c r="D177" s="2">
        <v>1.0891114456154301</v>
      </c>
      <c r="E177" s="2"/>
      <c r="F177" s="7"/>
      <c r="G177" s="5"/>
    </row>
    <row r="178" spans="1:7" x14ac:dyDescent="0.3">
      <c r="A178" s="1">
        <v>2019</v>
      </c>
      <c r="B178" s="1">
        <v>6</v>
      </c>
      <c r="C178" s="2"/>
      <c r="D178" s="2">
        <v>1.2533207004252001</v>
      </c>
      <c r="E178" s="2"/>
      <c r="F178" s="7"/>
      <c r="G178" s="5"/>
    </row>
    <row r="179" spans="1:7" x14ac:dyDescent="0.3">
      <c r="A179" s="1">
        <v>2019</v>
      </c>
      <c r="B179" s="1">
        <v>7</v>
      </c>
      <c r="C179" s="2"/>
      <c r="D179" s="2">
        <v>1.3766485706090099</v>
      </c>
      <c r="E179" s="2"/>
      <c r="F179" s="7"/>
      <c r="G179" s="5"/>
    </row>
    <row r="180" spans="1:7" x14ac:dyDescent="0.3">
      <c r="A180" s="1">
        <v>2019</v>
      </c>
      <c r="B180" s="1">
        <v>8</v>
      </c>
      <c r="C180" s="2"/>
      <c r="D180" s="2">
        <v>1.43570599550949</v>
      </c>
      <c r="E180" s="2"/>
      <c r="F180" s="7"/>
      <c r="G180" s="5"/>
    </row>
    <row r="181" spans="1:7" x14ac:dyDescent="0.3">
      <c r="A181" s="1">
        <v>2019</v>
      </c>
      <c r="B181" s="1">
        <v>9</v>
      </c>
      <c r="C181" s="2"/>
      <c r="D181" s="2">
        <v>1.38949844581854</v>
      </c>
      <c r="E181" s="2"/>
      <c r="F181" s="7"/>
      <c r="G181" s="5"/>
    </row>
    <row r="182" spans="1:7" x14ac:dyDescent="0.3">
      <c r="A182" s="1">
        <v>2019</v>
      </c>
      <c r="B182" s="1">
        <v>10</v>
      </c>
      <c r="C182" s="2"/>
      <c r="D182" s="2">
        <v>1.2528439741874</v>
      </c>
      <c r="E182" s="2"/>
      <c r="F182" s="7"/>
      <c r="G182" s="5"/>
    </row>
    <row r="183" spans="1:7" x14ac:dyDescent="0.3">
      <c r="A183" s="1">
        <v>2019</v>
      </c>
      <c r="B183" s="1">
        <v>11</v>
      </c>
      <c r="C183" s="2"/>
      <c r="D183" s="2">
        <v>1.0410037135936701</v>
      </c>
      <c r="E183" s="2"/>
      <c r="F183" s="7"/>
      <c r="G183" s="5"/>
    </row>
    <row r="184" spans="1:7" x14ac:dyDescent="0.3">
      <c r="A184" s="1">
        <v>2019</v>
      </c>
      <c r="B184" s="1">
        <v>12</v>
      </c>
      <c r="C184" s="2"/>
      <c r="D184" s="2">
        <v>0.93854211150211797</v>
      </c>
      <c r="E184" s="2"/>
      <c r="F184" s="7"/>
      <c r="G184" s="5"/>
    </row>
    <row r="185" spans="1:7" x14ac:dyDescent="0.3">
      <c r="A185" s="1">
        <v>2020</v>
      </c>
      <c r="B185" s="1">
        <v>1</v>
      </c>
      <c r="C185" s="2"/>
      <c r="D185" s="2">
        <v>0.97945600137670996</v>
      </c>
      <c r="E185" s="2"/>
      <c r="F185" s="7"/>
      <c r="G185" s="5"/>
    </row>
    <row r="186" spans="1:7" x14ac:dyDescent="0.3">
      <c r="A186" s="1">
        <v>2020</v>
      </c>
      <c r="B186" s="1">
        <v>2</v>
      </c>
      <c r="C186" s="2"/>
      <c r="D186" s="2">
        <v>0.95961739804136603</v>
      </c>
      <c r="E186" s="2"/>
      <c r="F186" s="7"/>
      <c r="G186" s="5"/>
    </row>
    <row r="187" spans="1:7" x14ac:dyDescent="0.3">
      <c r="A187" s="1">
        <v>2020</v>
      </c>
      <c r="B187" s="1">
        <v>3</v>
      </c>
      <c r="C187" s="2"/>
      <c r="D187" s="2">
        <v>0.93273473550181296</v>
      </c>
      <c r="E187" s="2"/>
      <c r="F187" s="7"/>
      <c r="G187" s="5"/>
    </row>
    <row r="188" spans="1:7" x14ac:dyDescent="0.3">
      <c r="A188" s="1">
        <v>2020</v>
      </c>
      <c r="B188" s="1">
        <v>4</v>
      </c>
      <c r="C188" s="2"/>
      <c r="D188" s="2">
        <v>0.966396144339287</v>
      </c>
      <c r="E188" s="2"/>
      <c r="F188" s="7"/>
      <c r="G188" s="5"/>
    </row>
    <row r="189" spans="1:7" x14ac:dyDescent="0.3">
      <c r="A189" s="1">
        <v>2020</v>
      </c>
      <c r="B189" s="1">
        <v>5</v>
      </c>
      <c r="C189" s="2"/>
      <c r="D189" s="2">
        <v>1.0854457602627401</v>
      </c>
      <c r="E189" s="2"/>
      <c r="F189" s="7"/>
      <c r="G189" s="5"/>
    </row>
    <row r="190" spans="1:7" x14ac:dyDescent="0.3">
      <c r="A190" s="1">
        <v>2020</v>
      </c>
      <c r="B190" s="1">
        <v>6</v>
      </c>
      <c r="C190" s="2"/>
      <c r="D190" s="2">
        <v>1.2496185594590199</v>
      </c>
      <c r="E190" s="2"/>
      <c r="F190" s="7"/>
      <c r="G190" s="5"/>
    </row>
    <row r="191" spans="1:7" x14ac:dyDescent="0.3">
      <c r="A191" s="1">
        <v>2020</v>
      </c>
      <c r="B191" s="1">
        <v>7</v>
      </c>
      <c r="C191" s="2"/>
      <c r="D191" s="2">
        <v>1.3728976427058901</v>
      </c>
      <c r="E191" s="2"/>
      <c r="F191" s="7"/>
      <c r="G191" s="5"/>
    </row>
    <row r="192" spans="1:7" x14ac:dyDescent="0.3">
      <c r="A192" s="1">
        <v>2020</v>
      </c>
      <c r="B192" s="1">
        <v>8</v>
      </c>
      <c r="C192" s="2"/>
      <c r="D192" s="2">
        <v>1.43192946206342</v>
      </c>
      <c r="E192" s="2"/>
      <c r="F192" s="7"/>
      <c r="G192" s="5"/>
    </row>
    <row r="193" spans="1:7" x14ac:dyDescent="0.3">
      <c r="A193" s="1">
        <v>2020</v>
      </c>
      <c r="B193" s="1">
        <v>9</v>
      </c>
      <c r="C193" s="2"/>
      <c r="D193" s="2">
        <v>1.38521716260834</v>
      </c>
      <c r="E193" s="2"/>
      <c r="F193" s="7"/>
      <c r="G193" s="5"/>
    </row>
    <row r="194" spans="1:7" x14ac:dyDescent="0.3">
      <c r="A194" s="1">
        <v>2020</v>
      </c>
      <c r="B194" s="1">
        <v>10</v>
      </c>
      <c r="C194" s="2"/>
      <c r="D194" s="2">
        <v>1.24842294989735</v>
      </c>
      <c r="E194" s="2"/>
      <c r="F194" s="7"/>
      <c r="G194" s="5"/>
    </row>
    <row r="195" spans="1:7" x14ac:dyDescent="0.3">
      <c r="A195" s="1">
        <v>2020</v>
      </c>
      <c r="B195" s="1">
        <v>11</v>
      </c>
      <c r="C195" s="2"/>
      <c r="D195" s="2">
        <v>1.03663620760332</v>
      </c>
      <c r="E195" s="2"/>
      <c r="F195" s="7"/>
      <c r="G195" s="5"/>
    </row>
    <row r="196" spans="1:7" x14ac:dyDescent="0.3">
      <c r="A196" s="1">
        <v>2020</v>
      </c>
      <c r="B196" s="1">
        <v>12</v>
      </c>
      <c r="C196" s="2"/>
      <c r="D196" s="2">
        <v>0.93409479437276199</v>
      </c>
      <c r="E196" s="2"/>
      <c r="F196" s="7"/>
      <c r="G196" s="5"/>
    </row>
    <row r="197" spans="1:7" x14ac:dyDescent="0.3">
      <c r="A197" s="1">
        <v>2021</v>
      </c>
      <c r="B197" s="1">
        <v>1</v>
      </c>
      <c r="C197" s="2"/>
      <c r="D197" s="2">
        <v>0.97845712786827899</v>
      </c>
      <c r="E197" s="2"/>
      <c r="F197" s="7"/>
      <c r="G197" s="5"/>
    </row>
    <row r="198" spans="1:7" x14ac:dyDescent="0.3">
      <c r="A198" s="1">
        <v>2021</v>
      </c>
      <c r="B198" s="1">
        <v>2</v>
      </c>
      <c r="C198" s="2"/>
      <c r="D198" s="2">
        <v>0.96200018171416402</v>
      </c>
      <c r="E198" s="2"/>
      <c r="F198" s="7"/>
      <c r="G198" s="5"/>
    </row>
    <row r="199" spans="1:7" x14ac:dyDescent="0.3">
      <c r="A199" s="1">
        <v>2021</v>
      </c>
      <c r="B199" s="1">
        <v>3</v>
      </c>
      <c r="C199" s="2"/>
      <c r="D199" s="2">
        <v>0.93500433810131101</v>
      </c>
      <c r="E199" s="2"/>
      <c r="F199" s="7"/>
      <c r="G199" s="5"/>
    </row>
    <row r="200" spans="1:7" x14ac:dyDescent="0.3">
      <c r="A200" s="1">
        <v>2021</v>
      </c>
      <c r="B200" s="1">
        <v>4</v>
      </c>
      <c r="C200" s="2"/>
      <c r="D200" s="2">
        <v>0.96857086435838402</v>
      </c>
      <c r="E200" s="2"/>
      <c r="F200" s="7"/>
      <c r="G200" s="5"/>
    </row>
    <row r="201" spans="1:7" x14ac:dyDescent="0.3">
      <c r="A201" s="1">
        <v>2021</v>
      </c>
      <c r="B201" s="1">
        <v>5</v>
      </c>
      <c r="C201" s="2"/>
      <c r="D201" s="2">
        <v>1.0875960702749601</v>
      </c>
      <c r="E201" s="2"/>
      <c r="F201" s="7"/>
      <c r="G201" s="5"/>
    </row>
    <row r="202" spans="1:7" x14ac:dyDescent="0.3">
      <c r="A202" s="1">
        <v>2021</v>
      </c>
      <c r="B202" s="1">
        <v>6</v>
      </c>
      <c r="C202" s="2"/>
      <c r="D202" s="2">
        <v>1.2517810368045801</v>
      </c>
      <c r="E202" s="2"/>
      <c r="F202" s="7"/>
      <c r="G202" s="5"/>
    </row>
    <row r="203" spans="1:7" x14ac:dyDescent="0.3">
      <c r="A203" s="1">
        <v>2021</v>
      </c>
      <c r="B203" s="1">
        <v>7</v>
      </c>
      <c r="C203" s="2"/>
      <c r="D203" s="2">
        <v>1.3750708793288</v>
      </c>
      <c r="E203" s="2"/>
      <c r="F203" s="7"/>
      <c r="G203" s="5"/>
    </row>
    <row r="204" spans="1:7" x14ac:dyDescent="0.3">
      <c r="A204" s="1">
        <v>2021</v>
      </c>
      <c r="B204" s="1">
        <v>8</v>
      </c>
      <c r="C204" s="2"/>
      <c r="D204" s="2">
        <v>1.4340805233457301</v>
      </c>
      <c r="E204" s="2"/>
      <c r="F204" s="7"/>
      <c r="G204" s="5"/>
    </row>
    <row r="205" spans="1:7" x14ac:dyDescent="0.3">
      <c r="A205" s="1">
        <v>2021</v>
      </c>
      <c r="B205" s="1">
        <v>9</v>
      </c>
      <c r="C205" s="2"/>
      <c r="D205" s="2">
        <v>1.38733135205938</v>
      </c>
      <c r="E205" s="2"/>
      <c r="F205" s="7"/>
      <c r="G205" s="5"/>
    </row>
    <row r="206" spans="1:7" x14ac:dyDescent="0.3">
      <c r="A206" s="1">
        <v>2021</v>
      </c>
      <c r="B206" s="1">
        <v>10</v>
      </c>
      <c r="C206" s="2"/>
      <c r="D206" s="2">
        <v>1.25056172197757</v>
      </c>
      <c r="E206" s="2"/>
      <c r="F206" s="7"/>
      <c r="G206" s="5"/>
    </row>
    <row r="207" spans="1:7" x14ac:dyDescent="0.3">
      <c r="A207" s="1">
        <v>2021</v>
      </c>
      <c r="B207" s="1">
        <v>11</v>
      </c>
      <c r="C207" s="2"/>
      <c r="D207" s="2">
        <v>1.0388456180059</v>
      </c>
      <c r="E207" s="2"/>
      <c r="F207" s="7"/>
      <c r="G207" s="5"/>
    </row>
    <row r="208" spans="1:7" x14ac:dyDescent="0.3">
      <c r="A208" s="1">
        <v>2021</v>
      </c>
      <c r="B208" s="1">
        <v>12</v>
      </c>
      <c r="C208" s="2"/>
      <c r="D208" s="2">
        <v>0.93635214074440298</v>
      </c>
      <c r="E208" s="2"/>
      <c r="F208" s="7"/>
      <c r="G208" s="5"/>
    </row>
    <row r="209" spans="1:7" x14ac:dyDescent="0.3">
      <c r="A209" s="1">
        <v>2022</v>
      </c>
      <c r="B209" s="1">
        <v>1</v>
      </c>
      <c r="C209" s="2"/>
      <c r="D209" s="2">
        <v>0.98011136458860204</v>
      </c>
      <c r="E209" s="2"/>
      <c r="F209" s="7"/>
      <c r="G209" s="5"/>
    </row>
    <row r="210" spans="1:7" x14ac:dyDescent="0.3">
      <c r="A210" s="1">
        <v>2022</v>
      </c>
      <c r="B210" s="1">
        <v>2</v>
      </c>
      <c r="C210" s="2"/>
      <c r="D210" s="2">
        <v>0.963005513162973</v>
      </c>
      <c r="E210" s="2"/>
      <c r="F210" s="7"/>
      <c r="G210" s="5"/>
    </row>
    <row r="211" spans="1:7" x14ac:dyDescent="0.3">
      <c r="A211" s="1">
        <v>2022</v>
      </c>
      <c r="B211" s="1">
        <v>3</v>
      </c>
      <c r="C211" s="2"/>
      <c r="D211" s="2">
        <v>0.93601210934860901</v>
      </c>
      <c r="E211" s="2"/>
      <c r="F211" s="7"/>
      <c r="G211" s="5"/>
    </row>
    <row r="212" spans="1:7" x14ac:dyDescent="0.3">
      <c r="A212" s="1">
        <v>2022</v>
      </c>
      <c r="B212" s="1">
        <v>4</v>
      </c>
      <c r="C212" s="2"/>
      <c r="D212" s="2">
        <v>0.96953419863994605</v>
      </c>
      <c r="E212" s="2"/>
      <c r="F212" s="7"/>
      <c r="G212" s="5"/>
    </row>
    <row r="213" spans="1:7" x14ac:dyDescent="0.3">
      <c r="A213" s="1">
        <v>2022</v>
      </c>
      <c r="B213" s="1">
        <v>5</v>
      </c>
      <c r="C213" s="2"/>
      <c r="D213" s="2">
        <v>1.08852289345946</v>
      </c>
      <c r="E213" s="2"/>
      <c r="F213" s="7"/>
      <c r="G213" s="5"/>
    </row>
    <row r="214" spans="1:7" x14ac:dyDescent="0.3">
      <c r="A214" s="1">
        <v>2022</v>
      </c>
      <c r="B214" s="1">
        <v>6</v>
      </c>
      <c r="C214" s="2"/>
      <c r="D214" s="2">
        <v>1.2526570267380199</v>
      </c>
      <c r="E214" s="2"/>
      <c r="F214" s="7"/>
      <c r="G214" s="5"/>
    </row>
    <row r="215" spans="1:7" x14ac:dyDescent="0.3">
      <c r="A215" s="1">
        <v>2022</v>
      </c>
      <c r="B215" s="1">
        <v>7</v>
      </c>
      <c r="C215" s="2"/>
      <c r="D215" s="2">
        <v>1.37587861245973</v>
      </c>
      <c r="E215" s="2"/>
      <c r="F215" s="7"/>
      <c r="G215" s="5"/>
    </row>
    <row r="216" spans="1:7" x14ac:dyDescent="0.3">
      <c r="A216" s="1">
        <v>2022</v>
      </c>
      <c r="B216" s="1">
        <v>8</v>
      </c>
      <c r="C216" s="2"/>
      <c r="D216" s="2">
        <v>1.43478901256252</v>
      </c>
      <c r="E216" s="2"/>
      <c r="F216" s="7"/>
      <c r="G216" s="5"/>
    </row>
    <row r="217" spans="1:7" x14ac:dyDescent="0.3">
      <c r="A217" s="1">
        <v>2022</v>
      </c>
      <c r="B217" s="1">
        <v>9</v>
      </c>
      <c r="C217" s="2"/>
      <c r="D217" s="2">
        <v>1.38792668888073</v>
      </c>
      <c r="E217" s="2"/>
      <c r="F217" s="7"/>
      <c r="G217" s="5"/>
    </row>
    <row r="218" spans="1:7" x14ac:dyDescent="0.3">
      <c r="A218" s="1">
        <v>2022</v>
      </c>
      <c r="B218" s="1">
        <v>10</v>
      </c>
      <c r="C218" s="2"/>
      <c r="D218" s="2">
        <v>1.2510800016585799</v>
      </c>
      <c r="E218" s="2"/>
      <c r="F218" s="7"/>
      <c r="G218" s="5"/>
    </row>
    <row r="219" spans="1:7" x14ac:dyDescent="0.3">
      <c r="A219" s="1">
        <v>2022</v>
      </c>
      <c r="B219" s="1">
        <v>11</v>
      </c>
      <c r="C219" s="2"/>
      <c r="D219" s="2">
        <v>1.0393117960001099</v>
      </c>
      <c r="E219" s="2"/>
      <c r="F219" s="7"/>
      <c r="G219" s="5"/>
    </row>
    <row r="220" spans="1:7" x14ac:dyDescent="0.3">
      <c r="A220" s="1">
        <v>2022</v>
      </c>
      <c r="B220" s="1">
        <v>12</v>
      </c>
      <c r="C220" s="2"/>
      <c r="D220" s="2">
        <v>0.93678852982408001</v>
      </c>
      <c r="E220" s="2"/>
      <c r="F220" s="7"/>
      <c r="G220" s="5"/>
    </row>
    <row r="221" spans="1:7" x14ac:dyDescent="0.3">
      <c r="A221" s="1">
        <v>2023</v>
      </c>
      <c r="B221" s="1">
        <v>1</v>
      </c>
      <c r="C221" s="2"/>
      <c r="D221" s="2">
        <v>0.98046642983531196</v>
      </c>
      <c r="E221" s="2"/>
      <c r="F221" s="7"/>
      <c r="G221" s="5"/>
    </row>
    <row r="222" spans="1:7" x14ac:dyDescent="0.3">
      <c r="A222" s="1">
        <v>2023</v>
      </c>
      <c r="B222" s="1">
        <v>2</v>
      </c>
      <c r="C222" s="2"/>
      <c r="D222" s="2">
        <v>0.96329328452041996</v>
      </c>
      <c r="E222" s="2"/>
      <c r="F222" s="7"/>
      <c r="G222" s="5"/>
    </row>
    <row r="223" spans="1:7" x14ac:dyDescent="0.3">
      <c r="A223" s="1">
        <v>2023</v>
      </c>
      <c r="B223" s="1">
        <v>3</v>
      </c>
      <c r="C223" s="2"/>
      <c r="D223" s="2">
        <v>0.93631238990591803</v>
      </c>
      <c r="E223" s="2"/>
      <c r="F223" s="7"/>
      <c r="G223" s="5"/>
    </row>
    <row r="224" spans="1:7" x14ac:dyDescent="0.3">
      <c r="A224" s="1">
        <v>2023</v>
      </c>
      <c r="B224" s="1">
        <v>4</v>
      </c>
      <c r="C224" s="2"/>
      <c r="D224" s="2">
        <v>0.96981021520834199</v>
      </c>
      <c r="E224" s="2"/>
      <c r="F224" s="7"/>
      <c r="G224" s="5"/>
    </row>
    <row r="225" spans="1:7" x14ac:dyDescent="0.3">
      <c r="A225" s="1">
        <v>2023</v>
      </c>
      <c r="B225" s="1">
        <v>5</v>
      </c>
      <c r="C225" s="2"/>
      <c r="D225" s="2">
        <v>1.0887239766116601</v>
      </c>
      <c r="E225" s="2"/>
      <c r="F225" s="7"/>
      <c r="G225" s="5"/>
    </row>
    <row r="226" spans="1:7" x14ac:dyDescent="0.3">
      <c r="A226" s="1">
        <v>2023</v>
      </c>
      <c r="B226" s="1">
        <v>6</v>
      </c>
      <c r="C226" s="2"/>
      <c r="D226" s="2">
        <v>1.2527343578679999</v>
      </c>
      <c r="E226" s="2"/>
      <c r="F226" s="7"/>
      <c r="G226" s="5"/>
    </row>
    <row r="227" spans="1:7" x14ac:dyDescent="0.3">
      <c r="A227" s="1">
        <v>2023</v>
      </c>
      <c r="B227" s="1">
        <v>7</v>
      </c>
      <c r="C227" s="2"/>
      <c r="D227" s="2">
        <v>1.3758270304045299</v>
      </c>
      <c r="E227" s="2"/>
      <c r="F227" s="7"/>
      <c r="G227" s="5"/>
    </row>
    <row r="228" spans="1:7" x14ac:dyDescent="0.3">
      <c r="A228" s="1">
        <v>2023</v>
      </c>
      <c r="B228" s="1">
        <v>8</v>
      </c>
      <c r="C228" s="2"/>
      <c r="D228" s="2">
        <v>1.43461976343021</v>
      </c>
      <c r="E228" s="2"/>
      <c r="F228" s="7"/>
      <c r="G228" s="5"/>
    </row>
    <row r="229" spans="1:7" x14ac:dyDescent="0.3">
      <c r="A229" s="1">
        <v>2023</v>
      </c>
      <c r="B229" s="1">
        <v>9</v>
      </c>
      <c r="C229" s="2"/>
      <c r="D229" s="2">
        <v>1.3876678131203799</v>
      </c>
      <c r="E229" s="2"/>
      <c r="F229" s="7"/>
      <c r="G229" s="5"/>
    </row>
    <row r="230" spans="1:7" x14ac:dyDescent="0.3">
      <c r="A230" s="1">
        <v>2023</v>
      </c>
      <c r="B230" s="1">
        <v>10</v>
      </c>
      <c r="C230" s="2"/>
      <c r="D230" s="2">
        <v>1.25076193119888</v>
      </c>
      <c r="E230" s="2"/>
      <c r="F230" s="7"/>
      <c r="G230" s="5"/>
    </row>
    <row r="231" spans="1:7" x14ac:dyDescent="0.3">
      <c r="A231" s="1">
        <v>2023</v>
      </c>
      <c r="B231" s="1">
        <v>11</v>
      </c>
      <c r="C231" s="2"/>
      <c r="D231" s="2">
        <v>1.0389657602805999</v>
      </c>
      <c r="E231" s="2"/>
      <c r="F231" s="7"/>
      <c r="G231" s="5"/>
    </row>
    <row r="232" spans="1:7" x14ac:dyDescent="0.3">
      <c r="A232" s="1">
        <v>2023</v>
      </c>
      <c r="B232" s="1">
        <v>12</v>
      </c>
      <c r="C232" s="2"/>
      <c r="D232" s="2">
        <v>0.93644780784311199</v>
      </c>
      <c r="E232" s="2"/>
      <c r="F232" s="7"/>
      <c r="G232" s="5"/>
    </row>
    <row r="233" spans="1:7" x14ac:dyDescent="0.3">
      <c r="A233" s="1">
        <v>2024</v>
      </c>
      <c r="B233" s="1">
        <v>1</v>
      </c>
      <c r="C233" s="2"/>
      <c r="D233" s="2">
        <v>0.979897864373664</v>
      </c>
      <c r="E233" s="2"/>
      <c r="F233" s="7"/>
      <c r="G233" s="5"/>
    </row>
    <row r="234" spans="1:7" x14ac:dyDescent="0.3">
      <c r="A234" s="1">
        <v>2024</v>
      </c>
      <c r="B234" s="1">
        <v>2</v>
      </c>
      <c r="C234" s="2"/>
      <c r="D234" s="2">
        <v>0.96241144441661997</v>
      </c>
      <c r="E234" s="2"/>
      <c r="F234" s="7"/>
      <c r="G234" s="5"/>
    </row>
    <row r="235" spans="1:7" x14ac:dyDescent="0.3">
      <c r="A235" s="1">
        <v>2024</v>
      </c>
      <c r="B235" s="1">
        <v>3</v>
      </c>
      <c r="C235" s="2"/>
      <c r="D235" s="2">
        <v>0.93526971145495497</v>
      </c>
      <c r="E235" s="2"/>
      <c r="F235" s="7"/>
      <c r="G235" s="5"/>
    </row>
    <row r="236" spans="1:7" x14ac:dyDescent="0.3">
      <c r="A236" s="1">
        <v>2024</v>
      </c>
      <c r="B236" s="1">
        <v>4</v>
      </c>
      <c r="C236" s="2"/>
      <c r="D236" s="2">
        <v>0.96863219986086302</v>
      </c>
      <c r="E236" s="2"/>
      <c r="F236" s="7"/>
      <c r="G236" s="5"/>
    </row>
    <row r="237" spans="1:7" x14ac:dyDescent="0.3">
      <c r="A237" s="1">
        <v>2024</v>
      </c>
      <c r="B237" s="1">
        <v>5</v>
      </c>
      <c r="C237" s="2"/>
      <c r="D237" s="2">
        <v>1.08748917189355</v>
      </c>
      <c r="E237" s="2"/>
      <c r="F237" s="7"/>
      <c r="G237" s="5"/>
    </row>
    <row r="238" spans="1:7" x14ac:dyDescent="0.3">
      <c r="A238" s="1">
        <v>2024</v>
      </c>
      <c r="B238" s="1">
        <v>6</v>
      </c>
      <c r="C238" s="2"/>
      <c r="D238" s="2">
        <v>1.2514782193721199</v>
      </c>
      <c r="E238" s="2"/>
      <c r="F238" s="7"/>
      <c r="G238" s="5"/>
    </row>
    <row r="239" spans="1:7" x14ac:dyDescent="0.3">
      <c r="A239" s="1">
        <v>2024</v>
      </c>
      <c r="B239" s="1">
        <v>7</v>
      </c>
      <c r="C239" s="2"/>
      <c r="D239" s="2">
        <v>1.3745516369816799</v>
      </c>
      <c r="E239" s="2"/>
      <c r="F239" s="7"/>
      <c r="G239" s="5"/>
    </row>
    <row r="240" spans="1:7" x14ac:dyDescent="0.3">
      <c r="A240" s="1">
        <v>2024</v>
      </c>
      <c r="B240" s="1">
        <v>8</v>
      </c>
      <c r="C240" s="2"/>
      <c r="D240" s="2">
        <v>1.4332940650203601</v>
      </c>
      <c r="E240" s="2"/>
      <c r="F240" s="7"/>
      <c r="G240" s="5"/>
    </row>
    <row r="241" spans="1:7" x14ac:dyDescent="0.3">
      <c r="A241" s="1">
        <v>2024</v>
      </c>
      <c r="B241" s="1">
        <v>9</v>
      </c>
      <c r="C241" s="2"/>
      <c r="D241" s="2">
        <v>1.38628433778622</v>
      </c>
      <c r="E241" s="2"/>
      <c r="F241" s="7"/>
      <c r="G241" s="5"/>
    </row>
    <row r="242" spans="1:7" x14ac:dyDescent="0.3">
      <c r="A242" s="1">
        <v>2024</v>
      </c>
      <c r="B242" s="1">
        <v>10</v>
      </c>
      <c r="C242" s="2"/>
      <c r="D242" s="2">
        <v>1.24932528420475</v>
      </c>
      <c r="E242" s="2"/>
      <c r="F242" s="7"/>
      <c r="G242" s="5"/>
    </row>
    <row r="243" spans="1:7" x14ac:dyDescent="0.3">
      <c r="A243" s="1">
        <v>2024</v>
      </c>
      <c r="B243" s="1">
        <v>11</v>
      </c>
      <c r="C243" s="2"/>
      <c r="D243" s="2">
        <v>1.0375346640357599</v>
      </c>
      <c r="E243" s="2"/>
      <c r="F243" s="7"/>
      <c r="G243" s="5"/>
    </row>
    <row r="244" spans="1:7" x14ac:dyDescent="0.3">
      <c r="A244" s="1">
        <v>2024</v>
      </c>
      <c r="B244" s="1">
        <v>12</v>
      </c>
      <c r="C244" s="2"/>
      <c r="D244" s="2">
        <v>0.93509517744537696</v>
      </c>
      <c r="E244" s="2"/>
      <c r="F244" s="7"/>
      <c r="G244" s="5"/>
    </row>
    <row r="245" spans="1:7" x14ac:dyDescent="0.3">
      <c r="A245" s="1">
        <v>2025</v>
      </c>
      <c r="B245" s="1">
        <v>1</v>
      </c>
      <c r="C245" s="2"/>
      <c r="D245" s="2">
        <v>0.97876335949807902</v>
      </c>
      <c r="E245" s="2"/>
      <c r="F245" s="7"/>
      <c r="G245" s="5"/>
    </row>
    <row r="246" spans="1:7" x14ac:dyDescent="0.3">
      <c r="A246" s="1">
        <v>2025</v>
      </c>
      <c r="B246" s="1">
        <v>2</v>
      </c>
      <c r="C246" s="2"/>
      <c r="D246" s="2">
        <v>0.96145803939170604</v>
      </c>
      <c r="E246" s="2"/>
      <c r="F246" s="7"/>
      <c r="G246" s="5"/>
    </row>
    <row r="247" spans="1:7" x14ac:dyDescent="0.3">
      <c r="A247" s="1">
        <v>2025</v>
      </c>
      <c r="B247" s="1">
        <v>3</v>
      </c>
      <c r="C247" s="2"/>
      <c r="D247" s="2">
        <v>0.93428714861992901</v>
      </c>
      <c r="E247" s="2"/>
      <c r="F247" s="7"/>
      <c r="G247" s="5"/>
    </row>
    <row r="248" spans="1:7" x14ac:dyDescent="0.3">
      <c r="A248" s="1">
        <v>2025</v>
      </c>
      <c r="B248" s="1">
        <v>4</v>
      </c>
      <c r="C248" s="2"/>
      <c r="D248" s="2">
        <v>0.96768781749588295</v>
      </c>
      <c r="E248" s="2"/>
      <c r="F248" s="7"/>
      <c r="G248" s="5"/>
    </row>
    <row r="249" spans="1:7" x14ac:dyDescent="0.3">
      <c r="A249" s="1">
        <v>2025</v>
      </c>
      <c r="B249" s="1">
        <v>5</v>
      </c>
      <c r="C249" s="2"/>
      <c r="D249" s="2">
        <v>1.08662386673852</v>
      </c>
      <c r="E249" s="2"/>
      <c r="F249" s="7"/>
      <c r="G249" s="5"/>
    </row>
    <row r="250" spans="1:7" x14ac:dyDescent="0.3">
      <c r="A250" s="1">
        <v>2025</v>
      </c>
      <c r="B250" s="1">
        <v>6</v>
      </c>
      <c r="C250" s="2"/>
      <c r="D250" s="2">
        <v>1.25072967462897</v>
      </c>
      <c r="E250" s="2"/>
      <c r="F250" s="7"/>
      <c r="G250" s="5"/>
    </row>
    <row r="251" spans="1:7" x14ac:dyDescent="0.3">
      <c r="A251" s="1">
        <v>2025</v>
      </c>
      <c r="B251" s="1">
        <v>7</v>
      </c>
      <c r="C251" s="2"/>
      <c r="D251" s="2">
        <v>1.3739658428317401</v>
      </c>
      <c r="E251" s="2"/>
      <c r="F251" s="7"/>
      <c r="G251" s="5"/>
    </row>
    <row r="252" spans="1:7" x14ac:dyDescent="0.3">
      <c r="A252" s="1">
        <v>2025</v>
      </c>
      <c r="B252" s="1">
        <v>8</v>
      </c>
      <c r="C252" s="2"/>
      <c r="D252" s="2">
        <v>1.43291683068225</v>
      </c>
      <c r="E252" s="2"/>
      <c r="F252" s="7"/>
      <c r="G252" s="5"/>
    </row>
    <row r="253" spans="1:7" x14ac:dyDescent="0.3">
      <c r="A253" s="1">
        <v>2025</v>
      </c>
      <c r="B253" s="1">
        <v>9</v>
      </c>
      <c r="C253" s="2"/>
      <c r="D253" s="2">
        <v>1.3860764940005601</v>
      </c>
      <c r="E253" s="2"/>
      <c r="F253" s="7"/>
      <c r="G253" s="5"/>
    </row>
    <row r="254" spans="1:7" x14ac:dyDescent="0.3">
      <c r="A254" s="1">
        <v>2025</v>
      </c>
      <c r="B254" s="1">
        <v>10</v>
      </c>
      <c r="C254" s="2"/>
      <c r="D254" s="2">
        <v>1.2491515751303901</v>
      </c>
      <c r="E254" s="2"/>
      <c r="F254" s="7"/>
      <c r="G254" s="5"/>
    </row>
    <row r="255" spans="1:7" x14ac:dyDescent="0.3">
      <c r="A255" s="1">
        <v>2025</v>
      </c>
      <c r="B255" s="1">
        <v>11</v>
      </c>
      <c r="C255" s="2"/>
      <c r="D255" s="2">
        <v>1.0372215366739801</v>
      </c>
      <c r="E255" s="2"/>
      <c r="F255" s="7"/>
      <c r="G255" s="5"/>
    </row>
    <row r="256" spans="1:7" x14ac:dyDescent="0.3">
      <c r="A256" s="1">
        <v>2025</v>
      </c>
      <c r="B256" s="1">
        <v>12</v>
      </c>
      <c r="C256" s="2"/>
      <c r="D256" s="2">
        <v>0.93460823251506397</v>
      </c>
      <c r="E256" s="2"/>
      <c r="F256" s="7"/>
      <c r="G256" s="5"/>
    </row>
    <row r="257" spans="1:7" x14ac:dyDescent="0.3">
      <c r="A257" s="1">
        <v>2026</v>
      </c>
      <c r="B257" s="1">
        <v>1</v>
      </c>
      <c r="C257" s="2"/>
      <c r="D257" s="2">
        <v>0.97834871685723801</v>
      </c>
      <c r="E257" s="2"/>
      <c r="F257" s="7"/>
      <c r="G257" s="5"/>
    </row>
    <row r="258" spans="1:7" x14ac:dyDescent="0.3">
      <c r="A258" s="1">
        <v>2026</v>
      </c>
      <c r="B258" s="1">
        <v>2</v>
      </c>
      <c r="C258" s="2"/>
      <c r="D258" s="2">
        <v>0.9613428738648</v>
      </c>
      <c r="E258" s="2"/>
      <c r="F258" s="7"/>
      <c r="G258" s="5"/>
    </row>
    <row r="259" spans="1:7" x14ac:dyDescent="0.3">
      <c r="A259" s="1">
        <v>2026</v>
      </c>
      <c r="B259" s="1">
        <v>3</v>
      </c>
      <c r="C259" s="2"/>
      <c r="D259" s="2">
        <v>0.93444837961967497</v>
      </c>
      <c r="E259" s="2"/>
      <c r="F259" s="7"/>
      <c r="G259" s="5"/>
    </row>
    <row r="260" spans="1:7" x14ac:dyDescent="0.3">
      <c r="A260" s="1">
        <v>2026</v>
      </c>
      <c r="B260" s="1">
        <v>4</v>
      </c>
      <c r="C260" s="2"/>
      <c r="D260" s="2">
        <v>0.968211731961788</v>
      </c>
      <c r="E260" s="2"/>
      <c r="F260" s="7"/>
      <c r="G260" s="5"/>
    </row>
    <row r="261" spans="1:7" x14ac:dyDescent="0.3">
      <c r="A261" s="1">
        <v>2026</v>
      </c>
      <c r="B261" s="1">
        <v>5</v>
      </c>
      <c r="C261" s="2"/>
      <c r="D261" s="2">
        <v>1.08744753625222</v>
      </c>
      <c r="E261" s="2"/>
      <c r="F261" s="7"/>
      <c r="G261" s="5"/>
    </row>
    <row r="262" spans="1:7" x14ac:dyDescent="0.3">
      <c r="A262" s="1">
        <v>2026</v>
      </c>
      <c r="B262" s="1">
        <v>6</v>
      </c>
      <c r="C262" s="2"/>
      <c r="D262" s="2">
        <v>1.2517947356258099</v>
      </c>
      <c r="E262" s="2"/>
      <c r="F262" s="7"/>
      <c r="G262" s="5"/>
    </row>
    <row r="263" spans="1:7" x14ac:dyDescent="0.3">
      <c r="A263" s="1">
        <v>2026</v>
      </c>
      <c r="B263" s="1">
        <v>7</v>
      </c>
      <c r="C263" s="2"/>
      <c r="D263" s="2">
        <v>1.3752267756818199</v>
      </c>
      <c r="E263" s="2"/>
      <c r="F263" s="7"/>
      <c r="G263" s="5"/>
    </row>
    <row r="264" spans="1:7" x14ac:dyDescent="0.3">
      <c r="A264" s="1">
        <v>2026</v>
      </c>
      <c r="B264" s="1">
        <v>8</v>
      </c>
      <c r="C264" s="2"/>
      <c r="D264" s="2">
        <v>1.4343636482208499</v>
      </c>
      <c r="E264" s="2"/>
      <c r="F264" s="7"/>
      <c r="G264" s="5"/>
    </row>
    <row r="265" spans="1:7" x14ac:dyDescent="0.3">
      <c r="A265" s="1">
        <v>2026</v>
      </c>
      <c r="B265" s="1">
        <v>9</v>
      </c>
      <c r="C265" s="2"/>
      <c r="D265" s="2">
        <v>1.38772399677745</v>
      </c>
      <c r="E265" s="2"/>
      <c r="F265" s="7"/>
      <c r="G265" s="5"/>
    </row>
    <row r="266" spans="1:7" x14ac:dyDescent="0.3">
      <c r="A266" s="1">
        <v>2026</v>
      </c>
      <c r="B266" s="1">
        <v>10</v>
      </c>
      <c r="C266" s="2"/>
      <c r="D266" s="2">
        <v>1.2510398602873301</v>
      </c>
      <c r="E266" s="2"/>
      <c r="F266" s="7"/>
      <c r="G266" s="5"/>
    </row>
    <row r="267" spans="1:7" x14ac:dyDescent="0.3">
      <c r="A267" s="1">
        <v>2026</v>
      </c>
      <c r="B267" s="1">
        <v>11</v>
      </c>
      <c r="C267" s="2"/>
      <c r="D267" s="2">
        <v>1.03942637183229</v>
      </c>
      <c r="E267" s="2"/>
      <c r="F267" s="7"/>
      <c r="G267" s="5"/>
    </row>
    <row r="268" spans="1:7" x14ac:dyDescent="0.3">
      <c r="A268" s="1">
        <v>2026</v>
      </c>
      <c r="B268" s="1">
        <v>12</v>
      </c>
      <c r="C268" s="2"/>
      <c r="D268" s="2">
        <v>0.93711278279953303</v>
      </c>
      <c r="E268" s="2"/>
      <c r="F268" s="7"/>
      <c r="G268" s="5"/>
    </row>
    <row r="269" spans="1:7" x14ac:dyDescent="0.3">
      <c r="A269" s="1">
        <v>2027</v>
      </c>
      <c r="B269" s="1">
        <v>1</v>
      </c>
      <c r="C269" s="2"/>
      <c r="D269" s="2">
        <v>0.97932142976651204</v>
      </c>
      <c r="E269" s="2"/>
      <c r="F269" s="7"/>
      <c r="G269" s="5"/>
    </row>
    <row r="270" spans="1:7" x14ac:dyDescent="0.3">
      <c r="A270" s="1">
        <v>2027</v>
      </c>
      <c r="B270" s="1">
        <v>2</v>
      </c>
      <c r="C270" s="2"/>
      <c r="D270" s="2">
        <v>0.96057680905410003</v>
      </c>
      <c r="E270" s="2"/>
      <c r="F270" s="7"/>
      <c r="G270" s="5"/>
    </row>
    <row r="271" spans="1:7" x14ac:dyDescent="0.3">
      <c r="A271" s="1">
        <v>2027</v>
      </c>
      <c r="B271" s="1">
        <v>3</v>
      </c>
      <c r="C271" s="2"/>
      <c r="D271" s="2">
        <v>0.933546282594375</v>
      </c>
      <c r="E271" s="2"/>
      <c r="F271" s="7"/>
      <c r="G271" s="5"/>
    </row>
    <row r="272" spans="1:7" x14ac:dyDescent="0.3">
      <c r="A272" s="1">
        <v>2027</v>
      </c>
      <c r="B272" s="1">
        <v>4</v>
      </c>
      <c r="C272" s="2"/>
      <c r="D272" s="2">
        <v>0.96713977059134104</v>
      </c>
      <c r="E272" s="2"/>
      <c r="F272" s="7"/>
      <c r="G272" s="5"/>
    </row>
    <row r="273" spans="1:7" x14ac:dyDescent="0.3">
      <c r="A273" s="1">
        <v>2027</v>
      </c>
      <c r="B273" s="1">
        <v>5</v>
      </c>
      <c r="C273" s="2"/>
      <c r="D273" s="2">
        <v>1.0862523277701099</v>
      </c>
      <c r="E273" s="2"/>
      <c r="F273" s="7"/>
      <c r="G273" s="5"/>
    </row>
    <row r="274" spans="1:7" x14ac:dyDescent="0.3">
      <c r="A274" s="1">
        <v>2027</v>
      </c>
      <c r="B274" s="1">
        <v>6</v>
      </c>
      <c r="C274" s="2"/>
      <c r="D274" s="2">
        <v>1.25047027169284</v>
      </c>
      <c r="E274" s="2"/>
      <c r="F274" s="7"/>
      <c r="G274" s="5"/>
    </row>
    <row r="275" spans="1:7" x14ac:dyDescent="0.3">
      <c r="A275" s="1">
        <v>2027</v>
      </c>
      <c r="B275" s="1">
        <v>7</v>
      </c>
      <c r="C275" s="2"/>
      <c r="D275" s="2">
        <v>1.37374248960683</v>
      </c>
      <c r="E275" s="2"/>
      <c r="F275" s="7"/>
      <c r="G275" s="5"/>
    </row>
    <row r="276" spans="1:7" x14ac:dyDescent="0.3">
      <c r="A276" s="1">
        <v>2027</v>
      </c>
      <c r="B276" s="1">
        <v>8</v>
      </c>
      <c r="C276" s="2"/>
      <c r="D276" s="2">
        <v>1.4326452356313899</v>
      </c>
      <c r="E276" s="2"/>
      <c r="F276" s="7"/>
      <c r="G276" s="5"/>
    </row>
    <row r="277" spans="1:7" x14ac:dyDescent="0.3">
      <c r="A277" s="1">
        <v>2027</v>
      </c>
      <c r="B277" s="1">
        <v>9</v>
      </c>
      <c r="C277" s="2"/>
      <c r="D277" s="2">
        <v>1.38573343662369</v>
      </c>
      <c r="E277" s="2"/>
      <c r="F277" s="7"/>
      <c r="G277" s="5"/>
    </row>
    <row r="278" spans="1:7" x14ac:dyDescent="0.3">
      <c r="A278" s="1">
        <v>2027</v>
      </c>
      <c r="B278" s="1">
        <v>10</v>
      </c>
      <c r="C278" s="2"/>
      <c r="D278" s="2">
        <v>1.2488018754442201</v>
      </c>
      <c r="E278" s="2"/>
      <c r="F278" s="7"/>
      <c r="G278" s="5"/>
    </row>
    <row r="279" spans="1:7" x14ac:dyDescent="0.3">
      <c r="A279" s="1">
        <v>2027</v>
      </c>
      <c r="B279" s="1">
        <v>11</v>
      </c>
      <c r="C279" s="2"/>
      <c r="D279" s="2">
        <v>1.0369926559967599</v>
      </c>
      <c r="E279" s="2"/>
      <c r="F279" s="7"/>
      <c r="G279" s="5"/>
    </row>
    <row r="280" spans="1:7" x14ac:dyDescent="0.3">
      <c r="A280" s="1">
        <v>2027</v>
      </c>
      <c r="B280" s="1">
        <v>12</v>
      </c>
      <c r="C280" s="2"/>
      <c r="D280" s="2">
        <v>0.93457216843817603</v>
      </c>
      <c r="E280" s="2"/>
      <c r="F280" s="7"/>
      <c r="G280" s="5"/>
    </row>
    <row r="281" spans="1:7" x14ac:dyDescent="0.3">
      <c r="A281" s="1">
        <v>2028</v>
      </c>
      <c r="B281" s="1">
        <v>1</v>
      </c>
      <c r="C281" s="2"/>
      <c r="D281" s="2">
        <v>0.97844710189054396</v>
      </c>
      <c r="E281" s="2"/>
      <c r="F281" s="7"/>
      <c r="G281" s="5"/>
    </row>
    <row r="282" spans="1:7" x14ac:dyDescent="0.3">
      <c r="A282" s="1">
        <v>2028</v>
      </c>
      <c r="B282" s="1">
        <v>2</v>
      </c>
      <c r="C282" s="2"/>
      <c r="D282" s="2">
        <v>0.96141315280952</v>
      </c>
      <c r="E282" s="2"/>
      <c r="F282" s="7"/>
      <c r="G282" s="5"/>
    </row>
    <row r="283" spans="1:7" x14ac:dyDescent="0.3">
      <c r="A283" s="1">
        <v>2028</v>
      </c>
      <c r="B283" s="1">
        <v>3</v>
      </c>
      <c r="C283" s="2"/>
      <c r="D283" s="2">
        <v>0.93443310155784498</v>
      </c>
      <c r="E283" s="2"/>
      <c r="F283" s="7"/>
      <c r="G283" s="5"/>
    </row>
    <row r="284" spans="1:7" x14ac:dyDescent="0.3">
      <c r="A284" s="1">
        <v>2028</v>
      </c>
      <c r="B284" s="1">
        <v>4</v>
      </c>
      <c r="C284" s="2"/>
      <c r="D284" s="2">
        <v>0.96805168928767804</v>
      </c>
      <c r="E284" s="2"/>
      <c r="F284" s="7"/>
      <c r="G284" s="5"/>
    </row>
    <row r="285" spans="1:7" x14ac:dyDescent="0.3">
      <c r="A285" s="1">
        <v>2028</v>
      </c>
      <c r="B285" s="1">
        <v>5</v>
      </c>
      <c r="C285" s="2"/>
      <c r="D285" s="2">
        <v>1.0871675162284999</v>
      </c>
      <c r="E285" s="2"/>
      <c r="F285" s="7"/>
      <c r="G285" s="5"/>
    </row>
    <row r="286" spans="1:7" x14ac:dyDescent="0.3">
      <c r="A286" s="1">
        <v>2028</v>
      </c>
      <c r="B286" s="1">
        <v>6</v>
      </c>
      <c r="C286" s="2"/>
      <c r="D286" s="2">
        <v>1.2513713477825901</v>
      </c>
      <c r="E286" s="2"/>
      <c r="F286" s="7"/>
      <c r="G286" s="5"/>
    </row>
    <row r="287" spans="1:7" x14ac:dyDescent="0.3">
      <c r="A287" s="1">
        <v>2028</v>
      </c>
      <c r="B287" s="1">
        <v>7</v>
      </c>
      <c r="C287" s="2"/>
      <c r="D287" s="2">
        <v>1.37464725999908</v>
      </c>
      <c r="E287" s="2"/>
      <c r="F287" s="7"/>
      <c r="G287" s="5"/>
    </row>
    <row r="288" spans="1:7" x14ac:dyDescent="0.3">
      <c r="A288" s="1">
        <v>2028</v>
      </c>
      <c r="B288" s="1">
        <v>8</v>
      </c>
      <c r="C288" s="2"/>
      <c r="D288" s="2">
        <v>1.43359054298833</v>
      </c>
      <c r="E288" s="2"/>
      <c r="F288" s="7"/>
      <c r="G288" s="5"/>
    </row>
    <row r="289" spans="1:7" x14ac:dyDescent="0.3">
      <c r="A289" s="1">
        <v>2028</v>
      </c>
      <c r="B289" s="1">
        <v>9</v>
      </c>
      <c r="C289" s="2"/>
      <c r="D289" s="2">
        <v>1.38674584753034</v>
      </c>
      <c r="E289" s="2"/>
      <c r="F289" s="7"/>
      <c r="G289" s="5"/>
    </row>
    <row r="290" spans="1:7" x14ac:dyDescent="0.3">
      <c r="A290" s="1">
        <v>2028</v>
      </c>
      <c r="B290" s="1">
        <v>10</v>
      </c>
      <c r="C290" s="2"/>
      <c r="D290" s="2">
        <v>1.2498908068860599</v>
      </c>
      <c r="E290" s="2"/>
      <c r="F290" s="7"/>
      <c r="G290" s="5"/>
    </row>
    <row r="291" spans="1:7" x14ac:dyDescent="0.3">
      <c r="A291" s="1">
        <v>2028</v>
      </c>
      <c r="B291" s="1">
        <v>11</v>
      </c>
      <c r="C291" s="2"/>
      <c r="D291" s="2">
        <v>1.0381609260048299</v>
      </c>
      <c r="E291" s="2"/>
      <c r="F291" s="7"/>
      <c r="G291" s="5"/>
    </row>
    <row r="292" spans="1:7" x14ac:dyDescent="0.3">
      <c r="A292" s="1">
        <v>2028</v>
      </c>
      <c r="B292" s="1">
        <v>12</v>
      </c>
      <c r="C292" s="2"/>
      <c r="D292" s="2">
        <v>0.93583198169995796</v>
      </c>
      <c r="E292" s="2"/>
      <c r="F292" s="7"/>
      <c r="G292" s="5"/>
    </row>
    <row r="293" spans="1:7" x14ac:dyDescent="0.3">
      <c r="A293" s="1">
        <v>2029</v>
      </c>
      <c r="B293" s="1">
        <v>1</v>
      </c>
      <c r="C293" s="2"/>
      <c r="D293" s="2">
        <v>0.98177983006798197</v>
      </c>
      <c r="E293" s="2"/>
      <c r="F293" s="7"/>
      <c r="G293" s="5"/>
    </row>
    <row r="294" spans="1:7" x14ac:dyDescent="0.3">
      <c r="A294" s="1">
        <v>2029</v>
      </c>
      <c r="B294" s="1">
        <v>2</v>
      </c>
      <c r="C294" s="2"/>
      <c r="D294" s="2">
        <v>0.96733856086868197</v>
      </c>
      <c r="E294" s="2"/>
      <c r="F294" s="7"/>
      <c r="G294" s="5"/>
    </row>
    <row r="295" spans="1:7" x14ac:dyDescent="0.3">
      <c r="A295" s="1">
        <v>2029</v>
      </c>
      <c r="B295" s="1">
        <v>3</v>
      </c>
      <c r="C295" s="2"/>
      <c r="D295" s="2">
        <v>0.94039964988103797</v>
      </c>
      <c r="E295" s="2"/>
      <c r="F295" s="7"/>
      <c r="G295" s="5"/>
    </row>
    <row r="296" spans="1:7" x14ac:dyDescent="0.3">
      <c r="A296" s="1">
        <v>2029</v>
      </c>
      <c r="B296" s="1">
        <v>4</v>
      </c>
      <c r="C296" s="2"/>
      <c r="D296" s="2">
        <v>0.97405455703912003</v>
      </c>
      <c r="E296" s="2"/>
      <c r="F296" s="7"/>
      <c r="G296" s="5"/>
    </row>
    <row r="297" spans="1:7" x14ac:dyDescent="0.3">
      <c r="A297" s="1">
        <v>2029</v>
      </c>
      <c r="B297" s="1">
        <v>5</v>
      </c>
      <c r="C297" s="2"/>
      <c r="D297" s="2">
        <v>1.0931535979299101</v>
      </c>
      <c r="E297" s="2"/>
      <c r="F297" s="7"/>
      <c r="G297" s="5"/>
    </row>
    <row r="298" spans="1:7" x14ac:dyDescent="0.3">
      <c r="A298" s="1">
        <v>2029</v>
      </c>
      <c r="B298" s="1">
        <v>6</v>
      </c>
      <c r="C298" s="2"/>
      <c r="D298" s="2">
        <v>1.2573179076426599</v>
      </c>
      <c r="E298" s="2"/>
      <c r="F298" s="7"/>
      <c r="G298" s="5"/>
    </row>
    <row r="299" spans="1:7" x14ac:dyDescent="0.3">
      <c r="A299" s="1">
        <v>2029</v>
      </c>
      <c r="B299" s="1">
        <v>7</v>
      </c>
      <c r="C299" s="2"/>
      <c r="D299" s="2">
        <v>1.3805733534304001</v>
      </c>
      <c r="E299" s="2"/>
      <c r="F299" s="7"/>
      <c r="G299" s="5"/>
    </row>
    <row r="300" spans="1:7" x14ac:dyDescent="0.3">
      <c r="A300" s="1">
        <v>2029</v>
      </c>
      <c r="B300" s="1">
        <v>8</v>
      </c>
      <c r="C300" s="2"/>
      <c r="D300" s="2">
        <v>1.43953760569256</v>
      </c>
      <c r="E300" s="2"/>
      <c r="F300" s="7"/>
      <c r="G300" s="5"/>
    </row>
    <row r="301" spans="1:7" x14ac:dyDescent="0.3">
      <c r="A301" s="1">
        <v>2029</v>
      </c>
      <c r="B301" s="1">
        <v>9</v>
      </c>
      <c r="C301" s="2"/>
      <c r="D301" s="2">
        <v>1.3927123060341899</v>
      </c>
      <c r="E301" s="2"/>
      <c r="F301" s="7"/>
      <c r="G301" s="5"/>
    </row>
    <row r="302" spans="1:7" x14ac:dyDescent="0.3">
      <c r="A302" s="1">
        <v>2029</v>
      </c>
      <c r="B302" s="1">
        <v>10</v>
      </c>
      <c r="C302" s="2"/>
      <c r="D302" s="2">
        <v>1.25581057242433</v>
      </c>
      <c r="E302" s="2"/>
      <c r="F302" s="7"/>
      <c r="G302" s="5"/>
    </row>
    <row r="303" spans="1:7" x14ac:dyDescent="0.3">
      <c r="A303" s="1">
        <v>2029</v>
      </c>
      <c r="B303" s="1">
        <v>11</v>
      </c>
      <c r="C303" s="2"/>
      <c r="D303" s="2">
        <v>1.0439424761788101</v>
      </c>
      <c r="E303" s="2"/>
      <c r="F303" s="7"/>
      <c r="G303" s="5"/>
    </row>
    <row r="304" spans="1:7" x14ac:dyDescent="0.3">
      <c r="A304" s="1">
        <v>2029</v>
      </c>
      <c r="B304" s="1">
        <v>12</v>
      </c>
      <c r="C304" s="2"/>
      <c r="D304" s="2">
        <v>0.94146228963437595</v>
      </c>
      <c r="E304" s="2"/>
      <c r="F304" s="7"/>
      <c r="G304" s="5"/>
    </row>
    <row r="305" spans="1:7" x14ac:dyDescent="0.3">
      <c r="A305" s="1">
        <v>2030</v>
      </c>
      <c r="B305" s="1">
        <v>1</v>
      </c>
      <c r="C305" s="2"/>
      <c r="D305" s="2">
        <v>0.987213692310284</v>
      </c>
      <c r="E305" s="2"/>
      <c r="F305" s="7"/>
      <c r="G305" s="5"/>
    </row>
    <row r="306" spans="1:7" x14ac:dyDescent="0.3">
      <c r="A306" s="1">
        <v>2030</v>
      </c>
      <c r="B306" s="1">
        <v>2</v>
      </c>
      <c r="C306" s="2"/>
      <c r="D306" s="2">
        <v>0.97229674713718095</v>
      </c>
      <c r="E306" s="2"/>
      <c r="F306" s="7"/>
      <c r="G306" s="5"/>
    </row>
    <row r="307" spans="1:7" x14ac:dyDescent="0.3">
      <c r="A307" s="1">
        <v>2030</v>
      </c>
      <c r="B307" s="1">
        <v>3</v>
      </c>
      <c r="C307" s="2"/>
      <c r="D307" s="2">
        <v>0.945514186491479</v>
      </c>
      <c r="E307" s="2"/>
      <c r="F307" s="7"/>
      <c r="G307" s="5"/>
    </row>
    <row r="308" spans="1:7" x14ac:dyDescent="0.3">
      <c r="A308" s="1">
        <v>2030</v>
      </c>
      <c r="B308" s="1">
        <v>4</v>
      </c>
      <c r="C308" s="2"/>
      <c r="D308" s="2">
        <v>0.97934977244211596</v>
      </c>
      <c r="E308" s="2"/>
      <c r="F308" s="7"/>
      <c r="G308" s="5"/>
    </row>
    <row r="309" spans="1:7" x14ac:dyDescent="0.3">
      <c r="A309" s="1">
        <v>2030</v>
      </c>
      <c r="B309" s="1">
        <v>5</v>
      </c>
      <c r="C309" s="2"/>
      <c r="D309" s="2">
        <v>1.09856835745177</v>
      </c>
      <c r="E309" s="2"/>
      <c r="F309" s="7"/>
      <c r="G309" s="5"/>
    </row>
    <row r="310" spans="1:7" x14ac:dyDescent="0.3">
      <c r="A310" s="1">
        <v>2030</v>
      </c>
      <c r="B310" s="1">
        <v>6</v>
      </c>
      <c r="C310" s="2"/>
      <c r="D310" s="2">
        <v>1.26276620545607</v>
      </c>
      <c r="E310" s="2"/>
      <c r="F310" s="7"/>
      <c r="G310" s="5"/>
    </row>
    <row r="311" spans="1:7" x14ac:dyDescent="0.3">
      <c r="A311" s="1">
        <v>2030</v>
      </c>
      <c r="B311" s="1">
        <v>7</v>
      </c>
      <c r="C311" s="2"/>
      <c r="D311" s="2">
        <v>1.38596124272709</v>
      </c>
      <c r="E311" s="2"/>
      <c r="F311" s="7"/>
      <c r="G311" s="5"/>
    </row>
    <row r="312" spans="1:7" x14ac:dyDescent="0.3">
      <c r="A312" s="1">
        <v>2030</v>
      </c>
      <c r="B312" s="1">
        <v>8</v>
      </c>
      <c r="C312" s="2"/>
      <c r="D312" s="2">
        <v>1.44478033705673</v>
      </c>
      <c r="E312" s="2"/>
      <c r="F312" s="7"/>
      <c r="G312" s="5"/>
    </row>
    <row r="313" spans="1:7" x14ac:dyDescent="0.3">
      <c r="A313" s="1">
        <v>2030</v>
      </c>
      <c r="B313" s="1">
        <v>9</v>
      </c>
      <c r="C313" s="2"/>
      <c r="D313" s="2">
        <v>1.3978288259034599</v>
      </c>
      <c r="E313" s="2"/>
      <c r="F313" s="7"/>
      <c r="G313" s="5"/>
    </row>
    <row r="314" spans="1:7" x14ac:dyDescent="0.3">
      <c r="A314" s="1">
        <v>2030</v>
      </c>
      <c r="B314" s="1">
        <v>10</v>
      </c>
      <c r="C314" s="2"/>
      <c r="D314" s="2">
        <v>1.2609620088731199</v>
      </c>
      <c r="E314" s="2"/>
      <c r="F314" s="7"/>
      <c r="G314" s="5"/>
    </row>
    <row r="315" spans="1:7" x14ac:dyDescent="0.3">
      <c r="A315" s="1">
        <v>2030</v>
      </c>
      <c r="B315" s="1">
        <v>11</v>
      </c>
      <c r="C315" s="2"/>
      <c r="D315" s="2">
        <v>1.0493468768223699</v>
      </c>
      <c r="E315" s="2"/>
      <c r="F315" s="7"/>
      <c r="G315" s="5"/>
    </row>
    <row r="316" spans="1:7" x14ac:dyDescent="0.3">
      <c r="A316" s="1">
        <v>2030</v>
      </c>
      <c r="B316" s="1">
        <v>12</v>
      </c>
      <c r="C316" s="2"/>
      <c r="D316" s="2">
        <v>0.94720093229567504</v>
      </c>
      <c r="E316" s="2"/>
      <c r="F316" s="7"/>
      <c r="G316" s="5"/>
    </row>
    <row r="317" spans="1:7" x14ac:dyDescent="0.3">
      <c r="A317" s="1">
        <v>2031</v>
      </c>
      <c r="B317" s="1">
        <v>1</v>
      </c>
      <c r="C317" s="2"/>
      <c r="D317" s="2">
        <v>0.99246399536863905</v>
      </c>
      <c r="E317" s="2"/>
      <c r="F317" s="7"/>
      <c r="G317" s="5"/>
    </row>
    <row r="318" spans="1:7" x14ac:dyDescent="0.3">
      <c r="A318" s="1">
        <v>2031</v>
      </c>
      <c r="B318" s="1">
        <v>2</v>
      </c>
      <c r="C318" s="2"/>
      <c r="D318" s="2">
        <v>0.97683277643432898</v>
      </c>
      <c r="E318" s="2"/>
      <c r="F318" s="7"/>
      <c r="G318" s="5"/>
    </row>
    <row r="319" spans="1:7" x14ac:dyDescent="0.3">
      <c r="A319" s="1">
        <v>2031</v>
      </c>
      <c r="B319" s="1">
        <v>3</v>
      </c>
      <c r="C319" s="2"/>
      <c r="D319" s="2">
        <v>0.95008702304794801</v>
      </c>
      <c r="E319" s="2"/>
      <c r="F319" s="7"/>
      <c r="G319" s="5"/>
    </row>
    <row r="320" spans="1:7" x14ac:dyDescent="0.3">
      <c r="A320" s="1">
        <v>2031</v>
      </c>
      <c r="B320" s="1">
        <v>4</v>
      </c>
      <c r="C320" s="2"/>
      <c r="D320" s="2">
        <v>0.98392159526249401</v>
      </c>
      <c r="E320" s="2"/>
      <c r="F320" s="7"/>
      <c r="G320" s="5"/>
    </row>
    <row r="321" spans="1:7" x14ac:dyDescent="0.3">
      <c r="A321" s="1">
        <v>2031</v>
      </c>
      <c r="B321" s="1">
        <v>5</v>
      </c>
      <c r="C321" s="2"/>
      <c r="D321" s="2">
        <v>1.1031767352158299</v>
      </c>
      <c r="E321" s="2"/>
      <c r="F321" s="7"/>
      <c r="G321" s="5"/>
    </row>
    <row r="322" spans="1:7" x14ac:dyDescent="0.3">
      <c r="A322" s="1">
        <v>2031</v>
      </c>
      <c r="B322" s="1">
        <v>6</v>
      </c>
      <c r="C322" s="2"/>
      <c r="D322" s="2">
        <v>1.26745384453147</v>
      </c>
      <c r="E322" s="2"/>
      <c r="F322" s="7"/>
      <c r="G322" s="5"/>
    </row>
    <row r="323" spans="1:7" x14ac:dyDescent="0.3">
      <c r="A323" s="1">
        <v>2031</v>
      </c>
      <c r="B323" s="1">
        <v>7</v>
      </c>
      <c r="C323" s="2"/>
      <c r="D323" s="2">
        <v>1.3907651484076</v>
      </c>
      <c r="E323" s="2"/>
      <c r="F323" s="7"/>
      <c r="G323" s="5"/>
    </row>
    <row r="324" spans="1:7" x14ac:dyDescent="0.3">
      <c r="A324" s="1">
        <v>2031</v>
      </c>
      <c r="B324" s="1">
        <v>8</v>
      </c>
      <c r="C324" s="2"/>
      <c r="D324" s="2">
        <v>1.4497374785493</v>
      </c>
      <c r="E324" s="2"/>
      <c r="F324" s="7"/>
      <c r="G324" s="5"/>
    </row>
    <row r="325" spans="1:7" x14ac:dyDescent="0.3">
      <c r="A325" s="1">
        <v>2031</v>
      </c>
      <c r="B325" s="1">
        <v>9</v>
      </c>
      <c r="C325" s="2"/>
      <c r="D325" s="2">
        <v>1.4029621944183801</v>
      </c>
      <c r="E325" s="2"/>
      <c r="F325" s="7"/>
      <c r="G325" s="5"/>
    </row>
    <row r="326" spans="1:7" x14ac:dyDescent="0.3">
      <c r="A326" s="1">
        <v>2031</v>
      </c>
      <c r="B326" s="1">
        <v>10</v>
      </c>
      <c r="C326" s="2"/>
      <c r="D326" s="2">
        <v>1.2662768587794899</v>
      </c>
      <c r="E326" s="2"/>
      <c r="F326" s="7"/>
      <c r="G326" s="5"/>
    </row>
    <row r="327" spans="1:7" x14ac:dyDescent="0.3">
      <c r="A327" s="1">
        <v>2031</v>
      </c>
      <c r="B327" s="1">
        <v>11</v>
      </c>
      <c r="C327" s="2"/>
      <c r="D327" s="2">
        <v>1.0548489543066</v>
      </c>
      <c r="E327" s="2"/>
      <c r="F327" s="7"/>
      <c r="G327" s="5"/>
    </row>
    <row r="328" spans="1:7" x14ac:dyDescent="0.3">
      <c r="A328" s="1">
        <v>2031</v>
      </c>
      <c r="B328" s="1">
        <v>12</v>
      </c>
      <c r="C328" s="2"/>
      <c r="D328" s="2">
        <v>0.95288446802656401</v>
      </c>
      <c r="E328" s="2"/>
      <c r="F328" s="7"/>
      <c r="G328" s="5"/>
    </row>
    <row r="329" spans="1:7" x14ac:dyDescent="0.3">
      <c r="A329" s="1">
        <v>2032</v>
      </c>
      <c r="B329" s="1">
        <v>1</v>
      </c>
      <c r="C329" s="2"/>
      <c r="D329" s="2">
        <v>0.99746789007038905</v>
      </c>
      <c r="E329" s="2"/>
      <c r="F329" s="7"/>
      <c r="G329" s="5"/>
    </row>
    <row r="330" spans="1:7" x14ac:dyDescent="0.3">
      <c r="A330" s="1">
        <v>2032</v>
      </c>
      <c r="B330" s="1">
        <v>2</v>
      </c>
      <c r="C330" s="2"/>
      <c r="D330" s="2">
        <v>0.98111031967773399</v>
      </c>
      <c r="E330" s="2"/>
      <c r="F330" s="7"/>
      <c r="G330" s="5"/>
    </row>
    <row r="331" spans="1:7" x14ac:dyDescent="0.3">
      <c r="A331" s="1">
        <v>2032</v>
      </c>
      <c r="B331" s="1">
        <v>3</v>
      </c>
      <c r="C331" s="2"/>
      <c r="D331" s="2">
        <v>0.95444644828166003</v>
      </c>
      <c r="E331" s="2"/>
      <c r="F331" s="7"/>
      <c r="G331" s="5"/>
    </row>
    <row r="332" spans="1:7" x14ac:dyDescent="0.3">
      <c r="A332" s="1">
        <v>2032</v>
      </c>
      <c r="B332" s="1">
        <v>4</v>
      </c>
      <c r="C332" s="2"/>
      <c r="D332" s="2">
        <v>0.98832740178531198</v>
      </c>
      <c r="E332" s="2"/>
      <c r="F332" s="7"/>
      <c r="G332" s="5"/>
    </row>
    <row r="333" spans="1:7" x14ac:dyDescent="0.3">
      <c r="A333" s="1">
        <v>2032</v>
      </c>
      <c r="B333" s="1">
        <v>5</v>
      </c>
      <c r="C333" s="2"/>
      <c r="D333" s="2">
        <v>1.1076209976975899</v>
      </c>
      <c r="E333" s="2"/>
      <c r="F333" s="7"/>
      <c r="G333" s="5"/>
    </row>
    <row r="334" spans="1:7" x14ac:dyDescent="0.3">
      <c r="A334" s="1">
        <v>2032</v>
      </c>
      <c r="B334" s="1">
        <v>6</v>
      </c>
      <c r="C334" s="2"/>
      <c r="D334" s="2">
        <v>1.2719320740709401</v>
      </c>
      <c r="E334" s="2"/>
      <c r="F334" s="7"/>
      <c r="G334" s="5"/>
    </row>
    <row r="335" spans="1:7" x14ac:dyDescent="0.3">
      <c r="A335" s="1">
        <v>2032</v>
      </c>
      <c r="B335" s="1">
        <v>7</v>
      </c>
      <c r="C335" s="2"/>
      <c r="D335" s="2">
        <v>1.39529120631228</v>
      </c>
      <c r="E335" s="2"/>
      <c r="F335" s="7"/>
      <c r="G335" s="5"/>
    </row>
    <row r="336" spans="1:7" x14ac:dyDescent="0.3">
      <c r="A336" s="1">
        <v>2032</v>
      </c>
      <c r="B336" s="1">
        <v>8</v>
      </c>
      <c r="C336" s="2"/>
      <c r="D336" s="2">
        <v>1.4543316968531901</v>
      </c>
      <c r="E336" s="2"/>
      <c r="F336" s="7"/>
      <c r="G336" s="5"/>
    </row>
    <row r="337" spans="1:7" x14ac:dyDescent="0.3">
      <c r="A337" s="1">
        <v>2032</v>
      </c>
      <c r="B337" s="1">
        <v>9</v>
      </c>
      <c r="C337" s="2"/>
      <c r="D337" s="2">
        <v>1.4076118210644299</v>
      </c>
      <c r="E337" s="2"/>
      <c r="F337" s="7"/>
      <c r="G337" s="5"/>
    </row>
    <row r="338" spans="1:7" x14ac:dyDescent="0.3">
      <c r="A338" s="1">
        <v>2032</v>
      </c>
      <c r="B338" s="1">
        <v>10</v>
      </c>
      <c r="C338" s="2"/>
      <c r="D338" s="2">
        <v>1.2709338602014</v>
      </c>
      <c r="E338" s="2"/>
      <c r="F338" s="7"/>
      <c r="G338" s="5"/>
    </row>
    <row r="339" spans="1:7" x14ac:dyDescent="0.3">
      <c r="A339" s="1">
        <v>2032</v>
      </c>
      <c r="B339" s="1">
        <v>11</v>
      </c>
      <c r="C339" s="2"/>
      <c r="D339" s="2">
        <v>1.0594467048790399</v>
      </c>
      <c r="E339" s="2"/>
      <c r="F339" s="7"/>
      <c r="G339" s="5"/>
    </row>
    <row r="340" spans="1:7" x14ac:dyDescent="0.3">
      <c r="A340" s="1">
        <v>2032</v>
      </c>
      <c r="B340" s="1">
        <v>12</v>
      </c>
      <c r="C340" s="2"/>
      <c r="D340" s="2">
        <v>0.957371974565839</v>
      </c>
      <c r="E340" s="2"/>
      <c r="F340" s="7"/>
      <c r="G340" s="5"/>
    </row>
    <row r="341" spans="1:7" x14ac:dyDescent="0.3">
      <c r="A341" s="1">
        <v>2033</v>
      </c>
      <c r="B341" s="1">
        <v>1</v>
      </c>
      <c r="C341" s="2"/>
      <c r="D341" s="2">
        <v>1.00009558152487</v>
      </c>
      <c r="E341" s="2"/>
      <c r="F341" s="7"/>
      <c r="G341" s="5"/>
    </row>
    <row r="342" spans="1:7" x14ac:dyDescent="0.3">
      <c r="A342" s="1">
        <v>2033</v>
      </c>
      <c r="B342" s="1">
        <v>2</v>
      </c>
      <c r="C342" s="2"/>
      <c r="D342" s="2">
        <v>0.98186008334522301</v>
      </c>
      <c r="E342" s="2"/>
      <c r="F342" s="7"/>
      <c r="G342" s="5"/>
    </row>
    <row r="343" spans="1:7" x14ac:dyDescent="0.3">
      <c r="A343" s="1">
        <v>2033</v>
      </c>
      <c r="B343" s="1">
        <v>3</v>
      </c>
      <c r="C343" s="2"/>
      <c r="D343" s="2">
        <v>0.95502018346121698</v>
      </c>
      <c r="E343" s="2"/>
      <c r="F343" s="7"/>
      <c r="G343" s="5"/>
    </row>
    <row r="344" spans="1:7" x14ac:dyDescent="0.3">
      <c r="A344" s="1">
        <v>2033</v>
      </c>
      <c r="B344" s="1">
        <v>4</v>
      </c>
      <c r="C344" s="2"/>
      <c r="D344" s="2">
        <v>0.98877880240420801</v>
      </c>
      <c r="E344" s="2"/>
      <c r="F344" s="7"/>
      <c r="G344" s="5"/>
    </row>
    <row r="345" spans="1:7" x14ac:dyDescent="0.3">
      <c r="A345" s="1">
        <v>2033</v>
      </c>
      <c r="B345" s="1">
        <v>5</v>
      </c>
      <c r="C345" s="2"/>
      <c r="D345" s="2">
        <v>1.10798843179655</v>
      </c>
      <c r="E345" s="2"/>
      <c r="F345" s="7"/>
      <c r="G345" s="5"/>
    </row>
    <row r="346" spans="1:7" x14ac:dyDescent="0.3">
      <c r="A346" s="1">
        <v>2033</v>
      </c>
      <c r="B346" s="1">
        <v>6</v>
      </c>
      <c r="C346" s="2"/>
      <c r="D346" s="2">
        <v>1.2722026387671701</v>
      </c>
      <c r="E346" s="2"/>
      <c r="F346" s="7"/>
      <c r="G346" s="5"/>
    </row>
    <row r="347" spans="1:7" x14ac:dyDescent="0.3">
      <c r="A347" s="1">
        <v>2033</v>
      </c>
      <c r="B347" s="1">
        <v>7</v>
      </c>
      <c r="C347" s="2"/>
      <c r="D347" s="2">
        <v>1.39544294722507</v>
      </c>
      <c r="E347" s="2"/>
      <c r="F347" s="7"/>
      <c r="G347" s="5"/>
    </row>
    <row r="348" spans="1:7" x14ac:dyDescent="0.3">
      <c r="A348" s="1">
        <v>2033</v>
      </c>
      <c r="B348" s="1">
        <v>8</v>
      </c>
      <c r="C348" s="2"/>
      <c r="D348" s="2">
        <v>1.45431564796964</v>
      </c>
      <c r="E348" s="2"/>
      <c r="F348" s="7"/>
      <c r="G348" s="5"/>
    </row>
    <row r="349" spans="1:7" x14ac:dyDescent="0.3">
      <c r="A349" s="1">
        <v>2033</v>
      </c>
      <c r="B349" s="1">
        <v>9</v>
      </c>
      <c r="C349" s="2"/>
      <c r="D349" s="2">
        <v>1.4074150794183999</v>
      </c>
      <c r="E349" s="2"/>
      <c r="F349" s="7"/>
      <c r="G349" s="5"/>
    </row>
    <row r="350" spans="1:7" x14ac:dyDescent="0.3">
      <c r="A350" s="1">
        <v>2033</v>
      </c>
      <c r="B350" s="1">
        <v>10</v>
      </c>
      <c r="C350" s="2"/>
      <c r="D350" s="2">
        <v>1.2706117468615701</v>
      </c>
      <c r="E350" s="2"/>
      <c r="F350" s="7"/>
      <c r="G350" s="5"/>
    </row>
    <row r="351" spans="1:7" x14ac:dyDescent="0.3">
      <c r="A351" s="1">
        <v>2033</v>
      </c>
      <c r="B351" s="1">
        <v>11</v>
      </c>
      <c r="C351" s="2"/>
      <c r="D351" s="2">
        <v>1.0590607256049001</v>
      </c>
      <c r="E351" s="2"/>
      <c r="F351" s="7"/>
      <c r="G351" s="5"/>
    </row>
    <row r="352" spans="1:7" x14ac:dyDescent="0.3">
      <c r="A352" s="1">
        <v>2033</v>
      </c>
      <c r="B352" s="1">
        <v>12</v>
      </c>
      <c r="C352" s="2"/>
      <c r="D352" s="2">
        <v>0.95695094811546999</v>
      </c>
      <c r="E352" s="2"/>
      <c r="F352" s="7"/>
      <c r="G352" s="5"/>
    </row>
    <row r="353" spans="1:7" x14ac:dyDescent="0.3">
      <c r="A353" s="1">
        <v>2034</v>
      </c>
      <c r="B353" s="1">
        <v>1</v>
      </c>
      <c r="C353" s="2"/>
      <c r="D353" s="2">
        <v>1.0016727738742901</v>
      </c>
      <c r="E353" s="2"/>
      <c r="F353" s="7"/>
      <c r="G353" s="5"/>
    </row>
    <row r="354" spans="1:7" x14ac:dyDescent="0.3">
      <c r="A354" s="1">
        <v>2034</v>
      </c>
      <c r="B354" s="1">
        <v>2</v>
      </c>
      <c r="C354" s="2"/>
      <c r="D354" s="2">
        <v>0.98531887204181001</v>
      </c>
      <c r="E354" s="2"/>
      <c r="F354" s="7"/>
      <c r="G354" s="5"/>
    </row>
    <row r="355" spans="1:7" x14ac:dyDescent="0.3">
      <c r="A355" s="1">
        <v>2034</v>
      </c>
      <c r="B355" s="1">
        <v>3</v>
      </c>
      <c r="C355" s="2"/>
      <c r="D355" s="2">
        <v>0.95824590710352198</v>
      </c>
      <c r="E355" s="2"/>
      <c r="F355" s="7"/>
      <c r="G355" s="5"/>
    </row>
    <row r="356" spans="1:7" x14ac:dyDescent="0.3">
      <c r="A356" s="1">
        <v>2034</v>
      </c>
      <c r="B356" s="1">
        <v>4</v>
      </c>
      <c r="C356" s="2"/>
      <c r="D356" s="2">
        <v>0.99178218676631602</v>
      </c>
      <c r="E356" s="2"/>
      <c r="F356" s="7"/>
      <c r="G356" s="5"/>
    </row>
    <row r="357" spans="1:7" x14ac:dyDescent="0.3">
      <c r="A357" s="1">
        <v>2034</v>
      </c>
      <c r="B357" s="1">
        <v>5</v>
      </c>
      <c r="C357" s="2"/>
      <c r="D357" s="2">
        <v>1.11087723312896</v>
      </c>
      <c r="E357" s="2"/>
      <c r="F357" s="7"/>
      <c r="G357" s="5"/>
    </row>
    <row r="358" spans="1:7" x14ac:dyDescent="0.3">
      <c r="A358" s="1">
        <v>2034</v>
      </c>
      <c r="B358" s="1">
        <v>6</v>
      </c>
      <c r="C358" s="2"/>
      <c r="D358" s="2">
        <v>1.27505414177542</v>
      </c>
      <c r="E358" s="2"/>
      <c r="F358" s="7"/>
      <c r="G358" s="5"/>
    </row>
    <row r="359" spans="1:7" x14ac:dyDescent="0.3">
      <c r="A359" s="1">
        <v>2034</v>
      </c>
      <c r="B359" s="1">
        <v>7</v>
      </c>
      <c r="C359" s="2"/>
      <c r="D359" s="2">
        <v>1.3983124435977701</v>
      </c>
      <c r="E359" s="2"/>
      <c r="F359" s="7"/>
      <c r="G359" s="5"/>
    </row>
    <row r="360" spans="1:7" x14ac:dyDescent="0.3">
      <c r="A360" s="1">
        <v>2034</v>
      </c>
      <c r="B360" s="1">
        <v>8</v>
      </c>
      <c r="C360" s="2"/>
      <c r="D360" s="2">
        <v>1.45722857274866</v>
      </c>
      <c r="E360" s="2"/>
      <c r="F360" s="7"/>
      <c r="G360" s="5"/>
    </row>
    <row r="361" spans="1:7" x14ac:dyDescent="0.3">
      <c r="A361" s="1">
        <v>2034</v>
      </c>
      <c r="B361" s="1">
        <v>9</v>
      </c>
      <c r="C361" s="2"/>
      <c r="D361" s="2">
        <v>1.41037548635337</v>
      </c>
      <c r="E361" s="2"/>
      <c r="F361" s="7"/>
      <c r="G361" s="5"/>
    </row>
    <row r="362" spans="1:7" x14ac:dyDescent="0.3">
      <c r="A362" s="1">
        <v>2034</v>
      </c>
      <c r="B362" s="1">
        <v>10</v>
      </c>
      <c r="C362" s="2"/>
      <c r="D362" s="2">
        <v>1.2735975861292299</v>
      </c>
      <c r="E362" s="2"/>
      <c r="F362" s="7"/>
      <c r="G362" s="5"/>
    </row>
    <row r="363" spans="1:7" x14ac:dyDescent="0.3">
      <c r="A363" s="1">
        <v>2034</v>
      </c>
      <c r="B363" s="1">
        <v>11</v>
      </c>
      <c r="C363" s="2"/>
      <c r="D363" s="2">
        <v>1.0620595322242901</v>
      </c>
      <c r="E363" s="2"/>
      <c r="F363" s="7"/>
      <c r="G363" s="5"/>
    </row>
    <row r="364" spans="1:7" x14ac:dyDescent="0.3">
      <c r="A364" s="1">
        <v>2034</v>
      </c>
      <c r="B364" s="1">
        <v>12</v>
      </c>
      <c r="C364" s="2"/>
      <c r="D364" s="2">
        <v>0.95998428446112105</v>
      </c>
      <c r="E364" s="2"/>
      <c r="F364" s="7"/>
      <c r="G364" s="5"/>
    </row>
    <row r="365" spans="1:7" x14ac:dyDescent="0.3">
      <c r="A365" s="1">
        <v>2035</v>
      </c>
      <c r="B365" s="1">
        <v>1</v>
      </c>
      <c r="C365" s="2"/>
      <c r="D365" s="2">
        <v>1.00528350949098</v>
      </c>
      <c r="E365" s="2"/>
      <c r="F365" s="7"/>
      <c r="G365" s="5"/>
    </row>
    <row r="366" spans="1:7" x14ac:dyDescent="0.3">
      <c r="A366" s="1">
        <v>2035</v>
      </c>
      <c r="B366" s="1">
        <v>2</v>
      </c>
      <c r="C366" s="2"/>
      <c r="D366" s="2">
        <v>0.989566487853905</v>
      </c>
      <c r="E366" s="2"/>
      <c r="F366" s="7"/>
      <c r="G366" s="5"/>
    </row>
    <row r="367" spans="1:7" x14ac:dyDescent="0.3">
      <c r="A367" s="1">
        <v>2035</v>
      </c>
      <c r="B367" s="1">
        <v>3</v>
      </c>
      <c r="C367" s="2"/>
      <c r="D367" s="2">
        <v>0.96262165062322802</v>
      </c>
      <c r="E367" s="2"/>
      <c r="F367" s="7"/>
      <c r="G367" s="5"/>
    </row>
    <row r="368" spans="1:7" x14ac:dyDescent="0.3">
      <c r="A368" s="1">
        <v>2035</v>
      </c>
      <c r="B368" s="1">
        <v>4</v>
      </c>
      <c r="C368" s="2"/>
      <c r="D368" s="2">
        <v>0.99627516659313797</v>
      </c>
      <c r="E368" s="2"/>
      <c r="F368" s="7"/>
      <c r="G368" s="5"/>
    </row>
    <row r="369" spans="1:7" x14ac:dyDescent="0.3">
      <c r="A369" s="1">
        <v>2035</v>
      </c>
      <c r="B369" s="1">
        <v>5</v>
      </c>
      <c r="C369" s="2"/>
      <c r="D369" s="2">
        <v>1.11542056105516</v>
      </c>
      <c r="E369" s="2"/>
      <c r="F369" s="7"/>
      <c r="G369" s="5"/>
    </row>
    <row r="370" spans="1:7" x14ac:dyDescent="0.3">
      <c r="A370" s="1">
        <v>2035</v>
      </c>
      <c r="B370" s="1">
        <v>6</v>
      </c>
      <c r="C370" s="2"/>
      <c r="D370" s="2">
        <v>1.2795915053845499</v>
      </c>
      <c r="E370" s="2"/>
      <c r="F370" s="7"/>
      <c r="G370" s="5"/>
    </row>
    <row r="371" spans="1:7" x14ac:dyDescent="0.3">
      <c r="A371" s="1">
        <v>2035</v>
      </c>
      <c r="B371" s="1">
        <v>7</v>
      </c>
      <c r="C371" s="2"/>
      <c r="D371" s="2">
        <v>1.4028271340790199</v>
      </c>
      <c r="E371" s="2"/>
      <c r="F371" s="7"/>
      <c r="G371" s="5"/>
    </row>
    <row r="372" spans="1:7" x14ac:dyDescent="0.3">
      <c r="A372" s="1">
        <v>2035</v>
      </c>
      <c r="B372" s="1">
        <v>8</v>
      </c>
      <c r="C372" s="2"/>
      <c r="D372" s="2">
        <v>1.46173362253189</v>
      </c>
      <c r="E372" s="2"/>
      <c r="F372" s="7"/>
      <c r="G372" s="5"/>
    </row>
    <row r="373" spans="1:7" x14ac:dyDescent="0.3">
      <c r="A373" s="1">
        <v>2035</v>
      </c>
      <c r="B373" s="1">
        <v>9</v>
      </c>
      <c r="C373" s="2"/>
      <c r="D373" s="2">
        <v>1.4149043985909</v>
      </c>
      <c r="E373" s="2"/>
      <c r="F373" s="7"/>
      <c r="G373" s="5"/>
    </row>
    <row r="374" spans="1:7" x14ac:dyDescent="0.3">
      <c r="A374" s="1">
        <v>2035</v>
      </c>
      <c r="B374" s="1">
        <v>10</v>
      </c>
      <c r="C374" s="2"/>
      <c r="D374" s="2">
        <v>1.27820420581058</v>
      </c>
      <c r="E374" s="2"/>
      <c r="F374" s="7"/>
      <c r="G374" s="5"/>
    </row>
    <row r="375" spans="1:7" x14ac:dyDescent="0.3">
      <c r="A375" s="1">
        <v>2035</v>
      </c>
      <c r="B375" s="1">
        <v>11</v>
      </c>
      <c r="C375" s="2"/>
      <c r="D375" s="2">
        <v>1.0667966664823401</v>
      </c>
      <c r="E375" s="2"/>
      <c r="F375" s="7"/>
      <c r="G375" s="5"/>
    </row>
    <row r="376" spans="1:7" x14ac:dyDescent="0.3">
      <c r="A376" s="1">
        <v>2035</v>
      </c>
      <c r="B376" s="1">
        <v>12</v>
      </c>
      <c r="C376" s="2"/>
      <c r="D376" s="2">
        <v>0.964850613622519</v>
      </c>
      <c r="E376" s="2"/>
      <c r="F376" s="7"/>
      <c r="G376" s="5"/>
    </row>
    <row r="377" spans="1:7" x14ac:dyDescent="0.3">
      <c r="A377" s="1">
        <v>2036</v>
      </c>
      <c r="B377" s="1">
        <v>1</v>
      </c>
      <c r="C377" s="2"/>
      <c r="D377" s="2">
        <v>1.0078023381710399</v>
      </c>
      <c r="E377" s="2"/>
      <c r="F377" s="7"/>
      <c r="G377" s="5"/>
    </row>
    <row r="378" spans="1:7" x14ac:dyDescent="0.3">
      <c r="A378" s="1">
        <v>2036</v>
      </c>
      <c r="B378" s="1">
        <v>2</v>
      </c>
      <c r="C378" s="2"/>
      <c r="D378" s="2">
        <v>0.98961112874619594</v>
      </c>
      <c r="E378" s="2"/>
      <c r="F378" s="7"/>
      <c r="G378" s="5"/>
    </row>
    <row r="379" spans="1:7" x14ac:dyDescent="0.3">
      <c r="A379" s="1">
        <v>2036</v>
      </c>
      <c r="B379" s="1">
        <v>3</v>
      </c>
      <c r="C379" s="2"/>
      <c r="D379" s="2">
        <v>0.962563967490359</v>
      </c>
      <c r="E379" s="2"/>
      <c r="F379" s="7"/>
      <c r="G379" s="5"/>
    </row>
    <row r="380" spans="1:7" x14ac:dyDescent="0.3">
      <c r="A380" s="1">
        <v>2036</v>
      </c>
      <c r="B380" s="1">
        <v>4</v>
      </c>
      <c r="C380" s="2"/>
      <c r="D380" s="2">
        <v>0.99614660338178795</v>
      </c>
      <c r="E380" s="2"/>
      <c r="F380" s="7"/>
      <c r="G380" s="5"/>
    </row>
    <row r="381" spans="1:7" x14ac:dyDescent="0.3">
      <c r="A381" s="1">
        <v>2036</v>
      </c>
      <c r="B381" s="1">
        <v>5</v>
      </c>
      <c r="C381" s="2"/>
      <c r="D381" s="2">
        <v>1.1153407128478301</v>
      </c>
      <c r="E381" s="2"/>
      <c r="F381" s="7"/>
      <c r="G381" s="5"/>
    </row>
    <row r="382" spans="1:7" x14ac:dyDescent="0.3">
      <c r="A382" s="1">
        <v>2036</v>
      </c>
      <c r="B382" s="1">
        <v>6</v>
      </c>
      <c r="C382" s="2"/>
      <c r="D382" s="2">
        <v>1.27962134207523</v>
      </c>
      <c r="E382" s="2"/>
      <c r="F382" s="7"/>
      <c r="G382" s="5"/>
    </row>
    <row r="383" spans="1:7" x14ac:dyDescent="0.3">
      <c r="A383" s="1">
        <v>2036</v>
      </c>
      <c r="B383" s="1">
        <v>7</v>
      </c>
      <c r="C383" s="2"/>
      <c r="D383" s="2">
        <v>1.4029660959399</v>
      </c>
      <c r="E383" s="2"/>
      <c r="F383" s="7"/>
      <c r="G383" s="5"/>
    </row>
    <row r="384" spans="1:7" x14ac:dyDescent="0.3">
      <c r="A384" s="1">
        <v>2036</v>
      </c>
      <c r="B384" s="1">
        <v>8</v>
      </c>
      <c r="C384" s="2"/>
      <c r="D384" s="2">
        <v>1.4619212334496099</v>
      </c>
      <c r="E384" s="2"/>
      <c r="F384" s="7"/>
      <c r="G384" s="5"/>
    </row>
    <row r="385" spans="1:7" x14ac:dyDescent="0.3">
      <c r="A385" s="1">
        <v>2036</v>
      </c>
      <c r="B385" s="1">
        <v>9</v>
      </c>
      <c r="C385" s="2"/>
      <c r="D385" s="2">
        <v>1.4150310222151801</v>
      </c>
      <c r="E385" s="2"/>
      <c r="F385" s="7"/>
      <c r="G385" s="5"/>
    </row>
    <row r="386" spans="1:7" x14ac:dyDescent="0.3">
      <c r="A386" s="1">
        <v>2036</v>
      </c>
      <c r="B386" s="1">
        <v>10</v>
      </c>
      <c r="C386" s="2"/>
      <c r="D386" s="2">
        <v>1.27814009432258</v>
      </c>
      <c r="E386" s="2"/>
      <c r="F386" s="7"/>
      <c r="G386" s="5"/>
    </row>
    <row r="387" spans="1:7" x14ac:dyDescent="0.3">
      <c r="A387" s="1">
        <v>2036</v>
      </c>
      <c r="B387" s="1">
        <v>11</v>
      </c>
      <c r="C387" s="2"/>
      <c r="D387" s="2">
        <v>1.06640288268473</v>
      </c>
      <c r="E387" s="2"/>
      <c r="F387" s="7"/>
      <c r="G387" s="5"/>
    </row>
    <row r="388" spans="1:7" x14ac:dyDescent="0.3">
      <c r="A388" s="1">
        <v>2036</v>
      </c>
      <c r="B388" s="1">
        <v>12</v>
      </c>
      <c r="C388" s="2"/>
      <c r="D388" s="2">
        <v>0.96413709253301105</v>
      </c>
      <c r="E388" s="2"/>
      <c r="F388" s="7"/>
      <c r="G388" s="5"/>
    </row>
    <row r="389" spans="1:7" x14ac:dyDescent="0.3">
      <c r="A389" s="1">
        <v>2037</v>
      </c>
      <c r="B389" s="1">
        <v>1</v>
      </c>
      <c r="C389" s="2"/>
      <c r="D389" s="2">
        <v>1.0082334215236901</v>
      </c>
      <c r="E389" s="2"/>
      <c r="F389" s="7"/>
      <c r="G389" s="5"/>
    </row>
    <row r="390" spans="1:7" x14ac:dyDescent="0.3">
      <c r="A390" s="1">
        <v>2037</v>
      </c>
      <c r="B390" s="1">
        <v>2</v>
      </c>
      <c r="C390" s="2"/>
      <c r="D390" s="2">
        <v>0.99142358841168698</v>
      </c>
      <c r="E390" s="2"/>
      <c r="F390" s="7"/>
      <c r="G390" s="5"/>
    </row>
    <row r="391" spans="1:7" x14ac:dyDescent="0.3">
      <c r="A391" s="1">
        <v>2037</v>
      </c>
      <c r="B391" s="1">
        <v>3</v>
      </c>
      <c r="C391" s="2"/>
      <c r="D391" s="2">
        <v>0.96451367760834394</v>
      </c>
      <c r="E391" s="2"/>
      <c r="F391" s="7"/>
      <c r="G391" s="5"/>
    </row>
    <row r="392" spans="1:7" x14ac:dyDescent="0.3">
      <c r="A392" s="1">
        <v>2037</v>
      </c>
      <c r="B392" s="1">
        <v>4</v>
      </c>
      <c r="C392" s="2"/>
      <c r="D392" s="2">
        <v>0.99823518146998302</v>
      </c>
      <c r="E392" s="2"/>
      <c r="F392" s="7"/>
      <c r="G392" s="5"/>
    </row>
    <row r="393" spans="1:7" x14ac:dyDescent="0.3">
      <c r="A393" s="1">
        <v>2037</v>
      </c>
      <c r="B393" s="1">
        <v>5</v>
      </c>
      <c r="C393" s="2"/>
      <c r="D393" s="2">
        <v>1.11741424440383</v>
      </c>
      <c r="E393" s="2"/>
      <c r="F393" s="7"/>
      <c r="G393" s="5"/>
    </row>
    <row r="394" spans="1:7" x14ac:dyDescent="0.3">
      <c r="A394" s="1">
        <v>2037</v>
      </c>
      <c r="B394" s="1">
        <v>6</v>
      </c>
      <c r="C394" s="2"/>
      <c r="D394" s="2">
        <v>1.2815977363145801</v>
      </c>
      <c r="E394" s="2"/>
      <c r="F394" s="7"/>
      <c r="G394" s="5"/>
    </row>
    <row r="395" spans="1:7" x14ac:dyDescent="0.3">
      <c r="A395" s="1">
        <v>2037</v>
      </c>
      <c r="B395" s="1">
        <v>7</v>
      </c>
      <c r="C395" s="2"/>
      <c r="D395" s="2">
        <v>1.4049188546462701</v>
      </c>
      <c r="E395" s="2"/>
      <c r="F395" s="7"/>
      <c r="G395" s="5"/>
    </row>
    <row r="396" spans="1:7" x14ac:dyDescent="0.3">
      <c r="A396" s="1">
        <v>2037</v>
      </c>
      <c r="B396" s="1">
        <v>8</v>
      </c>
      <c r="C396" s="2"/>
      <c r="D396" s="2">
        <v>1.4640194041904599</v>
      </c>
      <c r="E396" s="2"/>
      <c r="F396" s="7"/>
      <c r="G396" s="5"/>
    </row>
    <row r="397" spans="1:7" x14ac:dyDescent="0.3">
      <c r="A397" s="1">
        <v>2037</v>
      </c>
      <c r="B397" s="1">
        <v>9</v>
      </c>
      <c r="C397" s="2"/>
      <c r="D397" s="2">
        <v>1.41735630157293</v>
      </c>
      <c r="E397" s="2"/>
      <c r="F397" s="7"/>
      <c r="G397" s="5"/>
    </row>
    <row r="398" spans="1:7" x14ac:dyDescent="0.3">
      <c r="A398" s="1">
        <v>2037</v>
      </c>
      <c r="B398" s="1">
        <v>10</v>
      </c>
      <c r="C398" s="2"/>
      <c r="D398" s="2">
        <v>1.28064163778928</v>
      </c>
      <c r="E398" s="2"/>
      <c r="F398" s="7"/>
      <c r="G398" s="5"/>
    </row>
    <row r="399" spans="1:7" x14ac:dyDescent="0.3">
      <c r="A399" s="1">
        <v>2037</v>
      </c>
      <c r="B399" s="1">
        <v>11</v>
      </c>
      <c r="C399" s="2"/>
      <c r="D399" s="2">
        <v>1.0689387775564301</v>
      </c>
      <c r="E399" s="2"/>
      <c r="F399" s="7"/>
      <c r="G399" s="5"/>
    </row>
    <row r="400" spans="1:7" x14ac:dyDescent="0.3">
      <c r="A400" s="1">
        <v>2037</v>
      </c>
      <c r="B400" s="1">
        <v>12</v>
      </c>
      <c r="C400" s="2"/>
      <c r="D400" s="2">
        <v>0.96659779860688899</v>
      </c>
      <c r="E400" s="2"/>
      <c r="F400" s="7"/>
      <c r="G400" s="5"/>
    </row>
    <row r="401" spans="1:7" x14ac:dyDescent="0.3">
      <c r="A401" s="1">
        <v>2038</v>
      </c>
      <c r="B401" s="1">
        <v>1</v>
      </c>
      <c r="C401" s="2"/>
      <c r="D401" s="2">
        <v>1.0111708660662</v>
      </c>
      <c r="E401" s="2"/>
      <c r="F401" s="7"/>
      <c r="G401" s="5"/>
    </row>
    <row r="402" spans="1:7" x14ac:dyDescent="0.3">
      <c r="A402" s="1">
        <v>2038</v>
      </c>
      <c r="B402" s="1">
        <v>2</v>
      </c>
      <c r="C402" s="2"/>
      <c r="D402" s="2">
        <v>0.99482761529030395</v>
      </c>
      <c r="E402" s="2"/>
      <c r="F402" s="7"/>
      <c r="G402" s="5"/>
    </row>
    <row r="403" spans="1:7" x14ac:dyDescent="0.3">
      <c r="A403" s="1">
        <v>2038</v>
      </c>
      <c r="B403" s="1">
        <v>3</v>
      </c>
      <c r="C403" s="2"/>
      <c r="D403" s="2">
        <v>0.967817033456844</v>
      </c>
      <c r="E403" s="2"/>
      <c r="F403" s="7"/>
      <c r="G403" s="5"/>
    </row>
    <row r="404" spans="1:7" x14ac:dyDescent="0.3">
      <c r="A404" s="1">
        <v>2038</v>
      </c>
      <c r="B404" s="1">
        <v>4</v>
      </c>
      <c r="C404" s="2"/>
      <c r="D404" s="2">
        <v>1.00152719916158</v>
      </c>
      <c r="E404" s="2"/>
      <c r="F404" s="7"/>
      <c r="G404" s="5"/>
    </row>
    <row r="405" spans="1:7" x14ac:dyDescent="0.3">
      <c r="A405" s="1">
        <v>2038</v>
      </c>
      <c r="B405" s="1">
        <v>5</v>
      </c>
      <c r="C405" s="2"/>
      <c r="D405" s="2">
        <v>1.12083881526962</v>
      </c>
      <c r="E405" s="2"/>
      <c r="F405" s="7"/>
      <c r="G405" s="5"/>
    </row>
    <row r="406" spans="1:7" x14ac:dyDescent="0.3">
      <c r="A406" s="1">
        <v>2038</v>
      </c>
      <c r="B406" s="1">
        <v>6</v>
      </c>
      <c r="C406" s="2"/>
      <c r="D406" s="2">
        <v>1.2852014148994699</v>
      </c>
      <c r="E406" s="2"/>
      <c r="F406" s="7"/>
      <c r="G406" s="5"/>
    </row>
    <row r="407" spans="1:7" x14ac:dyDescent="0.3">
      <c r="A407" s="1">
        <v>2038</v>
      </c>
      <c r="B407" s="1">
        <v>7</v>
      </c>
      <c r="C407" s="2"/>
      <c r="D407" s="2">
        <v>1.40863028377525</v>
      </c>
      <c r="E407" s="2"/>
      <c r="F407" s="7"/>
      <c r="G407" s="5"/>
    </row>
    <row r="408" spans="1:7" x14ac:dyDescent="0.3">
      <c r="A408" s="1">
        <v>2038</v>
      </c>
      <c r="B408" s="1">
        <v>8</v>
      </c>
      <c r="C408" s="2"/>
      <c r="D408" s="2">
        <v>1.4676996739097501</v>
      </c>
      <c r="E408" s="2"/>
      <c r="F408" s="7"/>
      <c r="G408" s="5"/>
    </row>
    <row r="409" spans="1:7" x14ac:dyDescent="0.3">
      <c r="A409" s="1">
        <v>2038</v>
      </c>
      <c r="B409" s="1">
        <v>9</v>
      </c>
      <c r="C409" s="2"/>
      <c r="D409" s="2">
        <v>1.4209644392021199</v>
      </c>
      <c r="E409" s="2"/>
      <c r="F409" s="7"/>
      <c r="G409" s="5"/>
    </row>
    <row r="410" spans="1:7" x14ac:dyDescent="0.3">
      <c r="A410" s="1">
        <v>2038</v>
      </c>
      <c r="B410" s="1">
        <v>10</v>
      </c>
      <c r="C410" s="2"/>
      <c r="D410" s="2">
        <v>1.28429483926607</v>
      </c>
      <c r="E410" s="2"/>
      <c r="F410" s="7"/>
      <c r="G410" s="5"/>
    </row>
    <row r="411" spans="1:7" x14ac:dyDescent="0.3">
      <c r="A411" s="1">
        <v>2038</v>
      </c>
      <c r="B411" s="1">
        <v>11</v>
      </c>
      <c r="C411" s="2"/>
      <c r="D411" s="2">
        <v>1.0728503287923301</v>
      </c>
      <c r="E411" s="2"/>
      <c r="F411" s="7"/>
      <c r="G411" s="5"/>
    </row>
    <row r="412" spans="1:7" x14ac:dyDescent="0.3">
      <c r="A412" s="1">
        <v>2038</v>
      </c>
      <c r="B412" s="1">
        <v>12</v>
      </c>
      <c r="C412" s="2"/>
      <c r="D412" s="2">
        <v>0.97086506133099404</v>
      </c>
      <c r="E412" s="2"/>
      <c r="F412" s="7"/>
      <c r="G412" s="5"/>
    </row>
    <row r="413" spans="1:7" x14ac:dyDescent="0.3">
      <c r="A413" s="1">
        <v>2039</v>
      </c>
      <c r="B413" s="1">
        <v>1</v>
      </c>
      <c r="C413" s="2"/>
      <c r="D413" s="2">
        <v>1.0156843951196699</v>
      </c>
      <c r="E413" s="2"/>
      <c r="F413" s="7"/>
      <c r="G413" s="5"/>
    </row>
    <row r="414" spans="1:7" x14ac:dyDescent="0.3">
      <c r="A414" s="1">
        <v>2039</v>
      </c>
      <c r="B414" s="1">
        <v>2</v>
      </c>
      <c r="C414" s="2"/>
      <c r="D414" s="2">
        <v>0.99944341902954403</v>
      </c>
      <c r="E414" s="2"/>
      <c r="F414" s="7"/>
      <c r="G414" s="5"/>
    </row>
    <row r="415" spans="1:7" x14ac:dyDescent="0.3">
      <c r="A415" s="1">
        <v>2039</v>
      </c>
      <c r="B415" s="1">
        <v>3</v>
      </c>
      <c r="C415" s="2"/>
      <c r="D415" s="2">
        <v>0.97249467674497303</v>
      </c>
      <c r="E415" s="2"/>
      <c r="F415" s="7"/>
      <c r="G415" s="5"/>
    </row>
    <row r="416" spans="1:7" x14ac:dyDescent="0.3">
      <c r="A416" s="1">
        <v>2039</v>
      </c>
      <c r="B416" s="1">
        <v>4</v>
      </c>
      <c r="C416" s="2"/>
      <c r="D416" s="2">
        <v>1.00618695640739</v>
      </c>
      <c r="E416" s="2"/>
      <c r="F416" s="7"/>
      <c r="G416" s="5"/>
    </row>
    <row r="417" spans="1:7" x14ac:dyDescent="0.3">
      <c r="A417" s="1">
        <v>2039</v>
      </c>
      <c r="B417" s="1">
        <v>5</v>
      </c>
      <c r="C417" s="2"/>
      <c r="D417" s="2">
        <v>1.12542098610104</v>
      </c>
      <c r="E417" s="2"/>
      <c r="F417" s="7"/>
      <c r="G417" s="5"/>
    </row>
    <row r="418" spans="1:7" x14ac:dyDescent="0.3">
      <c r="A418" s="1">
        <v>2039</v>
      </c>
      <c r="B418" s="1">
        <v>6</v>
      </c>
      <c r="C418" s="2"/>
      <c r="D418" s="2">
        <v>1.2896979314886401</v>
      </c>
      <c r="E418" s="2"/>
      <c r="F418" s="7"/>
      <c r="G418" s="5"/>
    </row>
    <row r="419" spans="1:7" x14ac:dyDescent="0.3">
      <c r="A419" s="1">
        <v>2039</v>
      </c>
      <c r="B419" s="1">
        <v>7</v>
      </c>
      <c r="C419" s="2"/>
      <c r="D419" s="2">
        <v>1.4131129640364699</v>
      </c>
      <c r="E419" s="2"/>
      <c r="F419" s="7"/>
      <c r="G419" s="5"/>
    </row>
    <row r="420" spans="1:7" x14ac:dyDescent="0.3">
      <c r="A420" s="1">
        <v>2039</v>
      </c>
      <c r="B420" s="1">
        <v>8</v>
      </c>
      <c r="C420" s="2"/>
      <c r="D420" s="2">
        <v>1.4722793752322501</v>
      </c>
      <c r="E420" s="2"/>
      <c r="F420" s="7"/>
      <c r="G420" s="5"/>
    </row>
    <row r="421" spans="1:7" x14ac:dyDescent="0.3">
      <c r="A421" s="1">
        <v>2039</v>
      </c>
      <c r="B421" s="1">
        <v>9</v>
      </c>
      <c r="C421" s="2"/>
      <c r="D421" s="2">
        <v>1.4256833418224699</v>
      </c>
      <c r="E421" s="2"/>
      <c r="F421" s="7"/>
      <c r="G421" s="5"/>
    </row>
    <row r="422" spans="1:7" x14ac:dyDescent="0.3">
      <c r="A422" s="1">
        <v>2039</v>
      </c>
      <c r="B422" s="1">
        <v>10</v>
      </c>
      <c r="C422" s="2"/>
      <c r="D422" s="2">
        <v>1.28910003106032</v>
      </c>
      <c r="E422" s="2"/>
      <c r="F422" s="7"/>
      <c r="G422" s="5"/>
    </row>
    <row r="423" spans="1:7" x14ac:dyDescent="0.3">
      <c r="A423" s="1">
        <v>2039</v>
      </c>
      <c r="B423" s="1">
        <v>11</v>
      </c>
      <c r="C423" s="2"/>
      <c r="D423" s="2">
        <v>1.0776336501117201</v>
      </c>
      <c r="E423" s="2"/>
      <c r="F423" s="7"/>
      <c r="G423" s="5"/>
    </row>
    <row r="424" spans="1:7" x14ac:dyDescent="0.3">
      <c r="A424" s="1">
        <v>2039</v>
      </c>
      <c r="B424" s="1">
        <v>12</v>
      </c>
      <c r="C424" s="2"/>
      <c r="D424" s="2">
        <v>0.97561772418930703</v>
      </c>
      <c r="E424" s="2"/>
      <c r="F424" s="7"/>
      <c r="G424" s="5"/>
    </row>
    <row r="425" spans="1:7" x14ac:dyDescent="0.3">
      <c r="A425" s="1">
        <v>2040</v>
      </c>
      <c r="B425" s="1">
        <v>1</v>
      </c>
      <c r="C425" s="2"/>
      <c r="D425" s="2">
        <v>1.0202282285111901</v>
      </c>
      <c r="E425" s="2"/>
      <c r="F425" s="7"/>
      <c r="G425" s="5"/>
    </row>
    <row r="426" spans="1:7" x14ac:dyDescent="0.3">
      <c r="A426" s="1">
        <v>2040</v>
      </c>
      <c r="B426" s="1">
        <v>2</v>
      </c>
      <c r="C426" s="2"/>
      <c r="D426" s="2">
        <v>1.0039527926628</v>
      </c>
      <c r="E426" s="2"/>
      <c r="F426" s="7"/>
      <c r="G426" s="5"/>
    </row>
    <row r="427" spans="1:7" x14ac:dyDescent="0.3">
      <c r="A427" s="1">
        <v>2040</v>
      </c>
      <c r="B427" s="1">
        <v>3</v>
      </c>
      <c r="C427" s="2"/>
      <c r="D427" s="2">
        <v>0.97729892051168399</v>
      </c>
      <c r="E427" s="2"/>
      <c r="F427" s="7"/>
      <c r="G427" s="5"/>
    </row>
    <row r="428" spans="1:7" x14ac:dyDescent="0.3">
      <c r="A428" s="1">
        <v>2040</v>
      </c>
      <c r="B428" s="1">
        <v>4</v>
      </c>
      <c r="C428" s="2"/>
      <c r="D428" s="2">
        <v>1.01120124886221</v>
      </c>
      <c r="E428" s="2"/>
      <c r="F428" s="7"/>
      <c r="G428" s="5"/>
    </row>
    <row r="429" spans="1:7" x14ac:dyDescent="0.3">
      <c r="A429" s="1">
        <v>2040</v>
      </c>
      <c r="B429" s="1">
        <v>5</v>
      </c>
      <c r="C429" s="2"/>
      <c r="D429" s="2">
        <v>1.1304529363368701</v>
      </c>
      <c r="E429" s="2"/>
      <c r="F429" s="7"/>
      <c r="G429" s="5"/>
    </row>
    <row r="430" spans="1:7" x14ac:dyDescent="0.3">
      <c r="A430" s="1">
        <v>2040</v>
      </c>
      <c r="B430" s="1">
        <v>6</v>
      </c>
      <c r="C430" s="2"/>
      <c r="D430" s="2">
        <v>1.29458919486402</v>
      </c>
      <c r="E430" s="2"/>
      <c r="F430" s="7"/>
      <c r="G430" s="5"/>
    </row>
    <row r="431" spans="1:7" x14ac:dyDescent="0.3">
      <c r="A431" s="1">
        <v>2040</v>
      </c>
      <c r="B431" s="1">
        <v>7</v>
      </c>
      <c r="C431" s="2"/>
      <c r="D431" s="2">
        <v>1.4178055467750299</v>
      </c>
      <c r="E431" s="2"/>
      <c r="F431" s="7"/>
      <c r="G431" s="5"/>
    </row>
    <row r="432" spans="1:7" x14ac:dyDescent="0.3">
      <c r="A432" s="1">
        <v>2040</v>
      </c>
      <c r="B432" s="1">
        <v>8</v>
      </c>
      <c r="C432" s="2"/>
      <c r="D432" s="2">
        <v>1.4767813850167499</v>
      </c>
      <c r="E432" s="2"/>
      <c r="F432" s="7"/>
      <c r="G432" s="5"/>
    </row>
    <row r="433" spans="1:7" x14ac:dyDescent="0.3">
      <c r="A433" s="1">
        <v>2040</v>
      </c>
      <c r="B433" s="1">
        <v>9</v>
      </c>
      <c r="C433" s="2"/>
      <c r="D433" s="2">
        <v>1.4300649739970399</v>
      </c>
      <c r="E433" s="2"/>
      <c r="F433" s="7"/>
      <c r="G433" s="5"/>
    </row>
    <row r="434" spans="1:7" x14ac:dyDescent="0.3">
      <c r="A434" s="1">
        <v>2040</v>
      </c>
      <c r="B434" s="1">
        <v>10</v>
      </c>
      <c r="C434" s="2"/>
      <c r="D434" s="2">
        <v>1.2934876664882</v>
      </c>
      <c r="E434" s="2"/>
      <c r="F434" s="7"/>
      <c r="G434" s="5"/>
    </row>
    <row r="435" spans="1:7" x14ac:dyDescent="0.3">
      <c r="A435" s="1">
        <v>2040</v>
      </c>
      <c r="B435" s="1">
        <v>11</v>
      </c>
      <c r="C435" s="2"/>
      <c r="D435" s="2">
        <v>1.08216904263515</v>
      </c>
      <c r="E435" s="2"/>
      <c r="F435" s="7"/>
      <c r="G435" s="5"/>
    </row>
    <row r="436" spans="1:7" x14ac:dyDescent="0.3">
      <c r="A436" s="1">
        <v>2040</v>
      </c>
      <c r="B436" s="1">
        <v>12</v>
      </c>
      <c r="C436" s="2"/>
      <c r="D436" s="2">
        <v>0.98033308968301502</v>
      </c>
      <c r="E436" s="2"/>
      <c r="F436" s="7"/>
      <c r="G436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28" sqref="B28"/>
    </sheetView>
  </sheetViews>
  <sheetFormatPr defaultRowHeight="14.4" x14ac:dyDescent="0.3"/>
  <cols>
    <col min="1" max="1" width="26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48" customFormat="1" x14ac:dyDescent="0.3">
      <c r="A1" s="48" t="s">
        <v>102</v>
      </c>
    </row>
    <row r="2" spans="1:6" s="48" customFormat="1" x14ac:dyDescent="0.3">
      <c r="A2" s="48" t="s">
        <v>96</v>
      </c>
    </row>
    <row r="3" spans="1:6" s="48" customFormat="1" x14ac:dyDescent="0.3"/>
    <row r="4" spans="1:6" x14ac:dyDescent="0.3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</row>
    <row r="5" spans="1:6" x14ac:dyDescent="0.3">
      <c r="A5" s="1" t="s">
        <v>8</v>
      </c>
      <c r="B5" s="5">
        <v>2.0948612997249501E-3</v>
      </c>
      <c r="C5" s="6">
        <v>166.44148337274601</v>
      </c>
      <c r="D5" s="5">
        <v>0.30776235400174201</v>
      </c>
    </row>
    <row r="6" spans="1:6" x14ac:dyDescent="0.3">
      <c r="A6" s="1" t="s">
        <v>9</v>
      </c>
      <c r="B6" s="5">
        <v>1.85179557728167E-3</v>
      </c>
      <c r="C6" s="6">
        <v>20.707706505950199</v>
      </c>
      <c r="D6" s="5">
        <v>3.3847273231719599E-2</v>
      </c>
    </row>
    <row r="7" spans="1:6" x14ac:dyDescent="0.3">
      <c r="A7" s="1" t="s">
        <v>10</v>
      </c>
      <c r="B7" s="5">
        <v>1.5973041164971901E-2</v>
      </c>
      <c r="C7" s="6">
        <v>15.881592934346299</v>
      </c>
      <c r="D7" s="5">
        <v>0.22391351879146201</v>
      </c>
    </row>
    <row r="8" spans="1:6" x14ac:dyDescent="0.3">
      <c r="A8" s="1" t="s">
        <v>11</v>
      </c>
      <c r="B8" s="5">
        <v>-3.6100526055958398E-2</v>
      </c>
      <c r="C8" s="6">
        <v>6.6695713516551196</v>
      </c>
      <c r="D8" s="5">
        <v>-0.212525035420393</v>
      </c>
    </row>
    <row r="9" spans="1:6" x14ac:dyDescent="0.3">
      <c r="A9" s="1" t="s">
        <v>12</v>
      </c>
      <c r="B9" s="5">
        <v>-5.90426381254498E-3</v>
      </c>
      <c r="C9" s="6">
        <v>3.1094709872627702</v>
      </c>
      <c r="D9" s="5">
        <v>-1.6205069836759602E-2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7"/>
  <sheetViews>
    <sheetView workbookViewId="0">
      <pane xSplit="2" ySplit="4" topLeftCell="C5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6.5546875" bestFit="1" customWidth="1"/>
    <col min="4" max="4" width="7" bestFit="1" customWidth="1"/>
    <col min="5" max="5" width="14.44140625" bestFit="1" customWidth="1"/>
    <col min="6" max="6" width="14.5546875" bestFit="1" customWidth="1"/>
    <col min="7" max="7" width="23.6640625" bestFit="1" customWidth="1"/>
    <col min="8" max="8" width="26" bestFit="1" customWidth="1"/>
    <col min="9" max="9" width="21" bestFit="1" customWidth="1"/>
    <col min="10" max="10" width="9.5546875" bestFit="1" customWidth="1"/>
  </cols>
  <sheetData>
    <row r="1" spans="1:10" s="48" customFormat="1" x14ac:dyDescent="0.3">
      <c r="A1" s="48" t="s">
        <v>103</v>
      </c>
    </row>
    <row r="2" spans="1:10" s="48" customFormat="1" x14ac:dyDescent="0.3">
      <c r="A2" s="48" t="s">
        <v>96</v>
      </c>
    </row>
    <row r="3" spans="1:10" s="48" customFormat="1" x14ac:dyDescent="0.3"/>
    <row r="4" spans="1:10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x14ac:dyDescent="0.3">
      <c r="A5" s="1">
        <v>2005</v>
      </c>
      <c r="B5" s="1">
        <v>1</v>
      </c>
      <c r="C5" s="2">
        <v>1.02937863593742</v>
      </c>
      <c r="D5" s="2">
        <v>0.75136408321374903</v>
      </c>
      <c r="E5" s="2">
        <v>5.17175689953688E-2</v>
      </c>
      <c r="F5" s="2">
        <v>0.16698432175715799</v>
      </c>
      <c r="G5" s="2">
        <v>0.26864625624006</v>
      </c>
      <c r="H5" s="2">
        <v>-0.16007027402196</v>
      </c>
      <c r="I5" s="2">
        <v>-4.9263320246953998E-2</v>
      </c>
      <c r="J5" s="2">
        <v>0</v>
      </c>
    </row>
    <row r="6" spans="1:10" x14ac:dyDescent="0.3">
      <c r="A6" s="1">
        <v>2005</v>
      </c>
      <c r="B6" s="1">
        <v>2</v>
      </c>
      <c r="C6" s="2">
        <v>0.98716480670355899</v>
      </c>
      <c r="D6" s="2">
        <v>0.75136408321374903</v>
      </c>
      <c r="E6" s="2">
        <v>4.4215763646661098E-2</v>
      </c>
      <c r="F6" s="2">
        <v>0.13591822983214399</v>
      </c>
      <c r="G6" s="2">
        <v>0.26959508206845401</v>
      </c>
      <c r="H6" s="2">
        <v>-0.16466503181049499</v>
      </c>
      <c r="I6" s="2">
        <v>-4.9263320246953998E-2</v>
      </c>
      <c r="J6" s="2">
        <v>0</v>
      </c>
    </row>
    <row r="7" spans="1:10" x14ac:dyDescent="0.3">
      <c r="A7" s="1">
        <v>2005</v>
      </c>
      <c r="B7" s="1">
        <v>3</v>
      </c>
      <c r="C7" s="2">
        <v>0.98946377772308303</v>
      </c>
      <c r="D7" s="2">
        <v>0.75136408321374903</v>
      </c>
      <c r="E7" s="2">
        <v>8.2284284525481505E-2</v>
      </c>
      <c r="F7" s="2">
        <v>0.101516026454593</v>
      </c>
      <c r="G7" s="2">
        <v>0.270516452816778</v>
      </c>
      <c r="H7" s="2">
        <v>-0.16695374904056501</v>
      </c>
      <c r="I7" s="2">
        <v>-4.9263320246953998E-2</v>
      </c>
      <c r="J7" s="2">
        <v>0</v>
      </c>
    </row>
    <row r="8" spans="1:10" x14ac:dyDescent="0.3">
      <c r="A8" s="1">
        <v>2005</v>
      </c>
      <c r="B8" s="1">
        <v>4</v>
      </c>
      <c r="C8" s="2">
        <v>0.99405399501828495</v>
      </c>
      <c r="D8" s="2">
        <v>0.75136408321374903</v>
      </c>
      <c r="E8" s="2">
        <v>0.13397428653614801</v>
      </c>
      <c r="F8" s="2">
        <v>5.3460496386087797E-2</v>
      </c>
      <c r="G8" s="2">
        <v>0.27186054218239603</v>
      </c>
      <c r="H8" s="2">
        <v>-0.167466251761582</v>
      </c>
      <c r="I8" s="2">
        <v>-4.9139161538514199E-2</v>
      </c>
      <c r="J8" s="2">
        <v>0</v>
      </c>
    </row>
    <row r="9" spans="1:10" x14ac:dyDescent="0.3">
      <c r="A9" s="1">
        <v>2005</v>
      </c>
      <c r="B9" s="1">
        <v>5</v>
      </c>
      <c r="C9" s="2">
        <v>1.05604972467782</v>
      </c>
      <c r="D9" s="2">
        <v>0.75136408321374903</v>
      </c>
      <c r="E9" s="2">
        <v>0.24771804346558801</v>
      </c>
      <c r="F9" s="2">
        <v>0</v>
      </c>
      <c r="G9" s="2">
        <v>0.27348818798241298</v>
      </c>
      <c r="H9" s="2">
        <v>-0.167466251761582</v>
      </c>
      <c r="I9" s="2">
        <v>-4.9054338222350599E-2</v>
      </c>
      <c r="J9" s="2">
        <v>0</v>
      </c>
    </row>
    <row r="10" spans="1:10" x14ac:dyDescent="0.3">
      <c r="A10" s="1">
        <v>2005</v>
      </c>
      <c r="B10" s="1">
        <v>6</v>
      </c>
      <c r="C10" s="2">
        <v>1.23525834493478</v>
      </c>
      <c r="D10" s="2">
        <v>0.75136408321374903</v>
      </c>
      <c r="E10" s="2">
        <v>0.42524978267295399</v>
      </c>
      <c r="F10" s="2">
        <v>0</v>
      </c>
      <c r="G10" s="2">
        <v>0.27510752968852697</v>
      </c>
      <c r="H10" s="2">
        <v>-0.167466251761582</v>
      </c>
      <c r="I10" s="2">
        <v>-4.8996798878871699E-2</v>
      </c>
      <c r="J10" s="2">
        <v>0</v>
      </c>
    </row>
    <row r="11" spans="1:10" x14ac:dyDescent="0.3">
      <c r="A11" s="1">
        <v>2005</v>
      </c>
      <c r="B11" s="1">
        <v>7</v>
      </c>
      <c r="C11" s="2">
        <v>1.44200322370913</v>
      </c>
      <c r="D11" s="2">
        <v>0.75136408321374903</v>
      </c>
      <c r="E11" s="2">
        <v>0.63101259150059097</v>
      </c>
      <c r="F11" s="2">
        <v>0</v>
      </c>
      <c r="G11" s="2">
        <v>0.27608959963524099</v>
      </c>
      <c r="H11" s="2">
        <v>-0.167466251761582</v>
      </c>
      <c r="I11" s="2">
        <v>-4.8996798878871699E-2</v>
      </c>
      <c r="J11" s="2">
        <v>0</v>
      </c>
    </row>
    <row r="12" spans="1:10" x14ac:dyDescent="0.3">
      <c r="A12" s="1">
        <v>2005</v>
      </c>
      <c r="B12" s="1">
        <v>8</v>
      </c>
      <c r="C12" s="2">
        <v>1.57641085495272</v>
      </c>
      <c r="D12" s="2">
        <v>0.75136408321374903</v>
      </c>
      <c r="E12" s="2">
        <v>0.76523464023371801</v>
      </c>
      <c r="F12" s="2">
        <v>0</v>
      </c>
      <c r="G12" s="2">
        <v>0.27627518214570901</v>
      </c>
      <c r="H12" s="2">
        <v>-0.167466251761582</v>
      </c>
      <c r="I12" s="2">
        <v>-4.8996798878871699E-2</v>
      </c>
      <c r="J12" s="2">
        <v>0</v>
      </c>
    </row>
    <row r="13" spans="1:10" x14ac:dyDescent="0.3">
      <c r="A13" s="1">
        <v>2005</v>
      </c>
      <c r="B13" s="1">
        <v>9</v>
      </c>
      <c r="C13" s="2">
        <v>1.50435845108958</v>
      </c>
      <c r="D13" s="2">
        <v>0.75136408321374903</v>
      </c>
      <c r="E13" s="2">
        <v>0.69295806604875998</v>
      </c>
      <c r="F13" s="2">
        <v>0</v>
      </c>
      <c r="G13" s="2">
        <v>0.27637310377190799</v>
      </c>
      <c r="H13" s="2">
        <v>-0.167466251761582</v>
      </c>
      <c r="I13" s="2">
        <v>-4.88705501832606E-2</v>
      </c>
      <c r="J13" s="2">
        <v>0</v>
      </c>
    </row>
    <row r="14" spans="1:10" x14ac:dyDescent="0.3">
      <c r="A14" s="1">
        <v>2005</v>
      </c>
      <c r="B14" s="1">
        <v>10</v>
      </c>
      <c r="C14" s="2">
        <v>1.33450781500255</v>
      </c>
      <c r="D14" s="2">
        <v>0.75136408321374903</v>
      </c>
      <c r="E14" s="2">
        <v>0.52182391719195897</v>
      </c>
      <c r="F14" s="2">
        <v>0</v>
      </c>
      <c r="G14" s="2">
        <v>0.277338279990269</v>
      </c>
      <c r="H14" s="2">
        <v>-0.167466251761582</v>
      </c>
      <c r="I14" s="2">
        <v>-4.8552213631848702E-2</v>
      </c>
      <c r="J14" s="2">
        <v>0</v>
      </c>
    </row>
    <row r="15" spans="1:10" x14ac:dyDescent="0.3">
      <c r="A15" s="1">
        <v>2005</v>
      </c>
      <c r="B15" s="1">
        <v>11</v>
      </c>
      <c r="C15" s="2">
        <v>1.1140665074621801</v>
      </c>
      <c r="D15" s="2">
        <v>0.75136408321374903</v>
      </c>
      <c r="E15" s="2">
        <v>0.299029798347553</v>
      </c>
      <c r="F15" s="2">
        <v>0</v>
      </c>
      <c r="G15" s="2">
        <v>0.27987648297189699</v>
      </c>
      <c r="H15" s="2">
        <v>-0.16765164343917499</v>
      </c>
      <c r="I15" s="2">
        <v>-4.8552213631848702E-2</v>
      </c>
      <c r="J15" s="2">
        <v>0</v>
      </c>
    </row>
    <row r="16" spans="1:10" x14ac:dyDescent="0.3">
      <c r="A16" s="1">
        <v>2005</v>
      </c>
      <c r="B16" s="1">
        <v>12</v>
      </c>
      <c r="C16" s="2">
        <v>0.99566082593860905</v>
      </c>
      <c r="D16" s="2">
        <v>0.75136408321374903</v>
      </c>
      <c r="E16" s="2">
        <v>0.10712196254612399</v>
      </c>
      <c r="F16" s="2">
        <v>6.9502929594132207E-2</v>
      </c>
      <c r="G16" s="2">
        <v>0.282920294466804</v>
      </c>
      <c r="H16" s="2">
        <v>-0.16765164343917499</v>
      </c>
      <c r="I16" s="2">
        <v>-4.7596800443027103E-2</v>
      </c>
      <c r="J16" s="2">
        <v>0</v>
      </c>
    </row>
    <row r="17" spans="1:10" x14ac:dyDescent="0.3">
      <c r="A17" s="1">
        <v>2006</v>
      </c>
      <c r="B17" s="1">
        <v>1</v>
      </c>
      <c r="C17" s="2">
        <v>0.99096983308787101</v>
      </c>
      <c r="D17" s="2">
        <v>0.75136408321374903</v>
      </c>
      <c r="E17" s="2">
        <v>5.0182369479055002E-2</v>
      </c>
      <c r="F17" s="2">
        <v>0.13640346033817299</v>
      </c>
      <c r="G17" s="2">
        <v>0.28542445617071999</v>
      </c>
      <c r="H17" s="2">
        <v>-0.1848077356708</v>
      </c>
      <c r="I17" s="2">
        <v>-4.7596800443027103E-2</v>
      </c>
      <c r="J17" s="2">
        <v>0</v>
      </c>
    </row>
    <row r="18" spans="1:10" x14ac:dyDescent="0.3">
      <c r="A18" s="1">
        <v>2006</v>
      </c>
      <c r="B18" s="1">
        <v>2</v>
      </c>
      <c r="C18" s="2">
        <v>0.993507505804476</v>
      </c>
      <c r="D18" s="2">
        <v>0.75136408321374903</v>
      </c>
      <c r="E18" s="2">
        <v>5.2622298318697899E-2</v>
      </c>
      <c r="F18" s="2">
        <v>0.15648191837532899</v>
      </c>
      <c r="G18" s="2">
        <v>0.28630798237038102</v>
      </c>
      <c r="H18" s="2">
        <v>-0.20567197603065601</v>
      </c>
      <c r="I18" s="2">
        <v>-4.7596800443027103E-2</v>
      </c>
      <c r="J18" s="2">
        <v>0</v>
      </c>
    </row>
    <row r="19" spans="1:10" x14ac:dyDescent="0.3">
      <c r="A19" s="1">
        <v>2006</v>
      </c>
      <c r="B19" s="1">
        <v>3</v>
      </c>
      <c r="C19" s="2">
        <v>0.96934176672405403</v>
      </c>
      <c r="D19" s="2">
        <v>0.75136408321374903</v>
      </c>
      <c r="E19" s="2">
        <v>7.8956163503692806E-2</v>
      </c>
      <c r="F19" s="2">
        <v>0.108190259139856</v>
      </c>
      <c r="G19" s="2">
        <v>0.28601962729446501</v>
      </c>
      <c r="H19" s="2">
        <v>-0.20759156598468201</v>
      </c>
      <c r="I19" s="2">
        <v>-4.7596800443027103E-2</v>
      </c>
      <c r="J19" s="2">
        <v>0</v>
      </c>
    </row>
    <row r="20" spans="1:10" x14ac:dyDescent="0.3">
      <c r="A20" s="1">
        <v>2006</v>
      </c>
      <c r="B20" s="1">
        <v>4</v>
      </c>
      <c r="C20" s="2">
        <v>0.99227754663339596</v>
      </c>
      <c r="D20" s="2">
        <v>0.75136408321374903</v>
      </c>
      <c r="E20" s="2">
        <v>0.19197787216616</v>
      </c>
      <c r="F20" s="2">
        <v>1.8608871508567701E-2</v>
      </c>
      <c r="G20" s="2">
        <v>0.28533191057396801</v>
      </c>
      <c r="H20" s="2">
        <v>-0.20759156598468201</v>
      </c>
      <c r="I20" s="2">
        <v>-4.7413624844365898E-2</v>
      </c>
      <c r="J20" s="2">
        <v>0</v>
      </c>
    </row>
    <row r="21" spans="1:10" x14ac:dyDescent="0.3">
      <c r="A21" s="1">
        <v>2006</v>
      </c>
      <c r="B21" s="1">
        <v>5</v>
      </c>
      <c r="C21" s="2">
        <v>1.12263502017768</v>
      </c>
      <c r="D21" s="2">
        <v>0.75136408321374903</v>
      </c>
      <c r="E21" s="2">
        <v>0.341321540796588</v>
      </c>
      <c r="F21" s="2">
        <v>0</v>
      </c>
      <c r="G21" s="2">
        <v>0.28495458699638798</v>
      </c>
      <c r="H21" s="2">
        <v>-0.20759156598468201</v>
      </c>
      <c r="I21" s="2">
        <v>-4.7413624844365898E-2</v>
      </c>
      <c r="J21" s="2">
        <v>0</v>
      </c>
    </row>
    <row r="22" spans="1:10" x14ac:dyDescent="0.3">
      <c r="A22" s="1">
        <v>2006</v>
      </c>
      <c r="B22" s="1">
        <v>6</v>
      </c>
      <c r="C22" s="2">
        <v>1.27733934609021</v>
      </c>
      <c r="D22" s="2">
        <v>0.75136408321374903</v>
      </c>
      <c r="E22" s="2">
        <v>0.49599526486512802</v>
      </c>
      <c r="F22" s="2">
        <v>0</v>
      </c>
      <c r="G22" s="2">
        <v>0.28498518884038498</v>
      </c>
      <c r="H22" s="2">
        <v>-0.20759156598468201</v>
      </c>
      <c r="I22" s="2">
        <v>-4.7413624844365898E-2</v>
      </c>
      <c r="J22" s="2">
        <v>0</v>
      </c>
    </row>
    <row r="23" spans="1:10" x14ac:dyDescent="0.3">
      <c r="A23" s="1">
        <v>2006</v>
      </c>
      <c r="B23" s="1">
        <v>7</v>
      </c>
      <c r="C23" s="2">
        <v>1.3866125255608399</v>
      </c>
      <c r="D23" s="2">
        <v>0.75136408321374903</v>
      </c>
      <c r="E23" s="2">
        <v>0.60476979685770405</v>
      </c>
      <c r="F23" s="2">
        <v>0</v>
      </c>
      <c r="G23" s="2">
        <v>0.28548383631843399</v>
      </c>
      <c r="H23" s="2">
        <v>-0.20759156598468201</v>
      </c>
      <c r="I23" s="2">
        <v>-4.7413624844365898E-2</v>
      </c>
      <c r="J23" s="2">
        <v>0</v>
      </c>
    </row>
    <row r="24" spans="1:10" x14ac:dyDescent="0.3">
      <c r="A24" s="1">
        <v>2006</v>
      </c>
      <c r="B24" s="1">
        <v>8</v>
      </c>
      <c r="C24" s="2">
        <v>1.43625664712061</v>
      </c>
      <c r="D24" s="2">
        <v>0.75136408321374903</v>
      </c>
      <c r="E24" s="2">
        <v>0.65397374023404198</v>
      </c>
      <c r="F24" s="2">
        <v>0</v>
      </c>
      <c r="G24" s="2">
        <v>0.28650232368051798</v>
      </c>
      <c r="H24" s="2">
        <v>-0.20816987516332899</v>
      </c>
      <c r="I24" s="2">
        <v>-4.7413624844365898E-2</v>
      </c>
      <c r="J24" s="2">
        <v>0</v>
      </c>
    </row>
    <row r="25" spans="1:10" x14ac:dyDescent="0.3">
      <c r="A25" s="1">
        <v>2006</v>
      </c>
      <c r="B25" s="1">
        <v>9</v>
      </c>
      <c r="C25" s="2">
        <v>1.4033024393273501</v>
      </c>
      <c r="D25" s="2">
        <v>0.75136408321374903</v>
      </c>
      <c r="E25" s="2">
        <v>0.61997594746498097</v>
      </c>
      <c r="F25" s="2">
        <v>0</v>
      </c>
      <c r="G25" s="2">
        <v>0.28763093069954498</v>
      </c>
      <c r="H25" s="2">
        <v>-0.208464942802217</v>
      </c>
      <c r="I25" s="2">
        <v>-4.7203579248706003E-2</v>
      </c>
      <c r="J25" s="2">
        <v>0</v>
      </c>
    </row>
    <row r="26" spans="1:10" x14ac:dyDescent="0.3">
      <c r="A26" s="1">
        <v>2006</v>
      </c>
      <c r="B26" s="1">
        <v>10</v>
      </c>
      <c r="C26" s="2">
        <v>1.2710181192154799</v>
      </c>
      <c r="D26" s="2">
        <v>0.75136408321374903</v>
      </c>
      <c r="E26" s="2">
        <v>0.48677747406534699</v>
      </c>
      <c r="F26" s="2">
        <v>0</v>
      </c>
      <c r="G26" s="2">
        <v>0.28836100511303903</v>
      </c>
      <c r="H26" s="2">
        <v>-0.208464942802217</v>
      </c>
      <c r="I26" s="2">
        <v>-4.7019500374437001E-2</v>
      </c>
      <c r="J26" s="2">
        <v>0</v>
      </c>
    </row>
    <row r="27" spans="1:10" x14ac:dyDescent="0.3">
      <c r="A27" s="1">
        <v>2006</v>
      </c>
      <c r="B27" s="1">
        <v>11</v>
      </c>
      <c r="C27" s="2">
        <v>1.06095410160104</v>
      </c>
      <c r="D27" s="2">
        <v>0.75136408321374903</v>
      </c>
      <c r="E27" s="2">
        <v>0.27640516644104302</v>
      </c>
      <c r="F27" s="2">
        <v>0</v>
      </c>
      <c r="G27" s="2">
        <v>0.28843198508054801</v>
      </c>
      <c r="H27" s="2">
        <v>-0.208464942802217</v>
      </c>
      <c r="I27" s="2">
        <v>-4.6782190332083202E-2</v>
      </c>
      <c r="J27" s="2">
        <v>0</v>
      </c>
    </row>
    <row r="28" spans="1:10" x14ac:dyDescent="0.3">
      <c r="A28" s="1">
        <v>2006</v>
      </c>
      <c r="B28" s="1">
        <v>12</v>
      </c>
      <c r="C28" s="2">
        <v>0.933729644022391</v>
      </c>
      <c r="D28" s="2">
        <v>0.75136408321374903</v>
      </c>
      <c r="E28" s="2">
        <v>0.13684489200967001</v>
      </c>
      <c r="F28" s="2">
        <v>1.2450866314774199E-2</v>
      </c>
      <c r="G28" s="2">
        <v>0.28798785475408201</v>
      </c>
      <c r="H28" s="2">
        <v>-0.208464942802217</v>
      </c>
      <c r="I28" s="2">
        <v>-4.6453109467667501E-2</v>
      </c>
      <c r="J28" s="2">
        <v>0</v>
      </c>
    </row>
    <row r="29" spans="1:10" x14ac:dyDescent="0.3">
      <c r="A29" s="1">
        <v>2007</v>
      </c>
      <c r="B29" s="1">
        <v>1</v>
      </c>
      <c r="C29" s="2">
        <v>0.95730094076863104</v>
      </c>
      <c r="D29" s="2">
        <v>0.75136408321374903</v>
      </c>
      <c r="E29" s="2">
        <v>0.114423175358665</v>
      </c>
      <c r="F29" s="2">
        <v>5.6178692343676201E-2</v>
      </c>
      <c r="G29" s="2">
        <v>0.28733065703912403</v>
      </c>
      <c r="H29" s="2">
        <v>-0.208464942802217</v>
      </c>
      <c r="I29" s="2">
        <v>-4.3530724384367302E-2</v>
      </c>
      <c r="J29" s="2">
        <v>0</v>
      </c>
    </row>
    <row r="30" spans="1:10" x14ac:dyDescent="0.3">
      <c r="A30" s="1">
        <v>2007</v>
      </c>
      <c r="B30" s="1">
        <v>2</v>
      </c>
      <c r="C30" s="2">
        <v>0.978814696736931</v>
      </c>
      <c r="D30" s="2">
        <v>0.75136408321374903</v>
      </c>
      <c r="E30" s="2">
        <v>7.9657529261327298E-2</v>
      </c>
      <c r="F30" s="2">
        <v>0.113082132270051</v>
      </c>
      <c r="G30" s="2">
        <v>0.28670661917838702</v>
      </c>
      <c r="H30" s="2">
        <v>-0.208464942802217</v>
      </c>
      <c r="I30" s="2">
        <v>-4.3530724384367302E-2</v>
      </c>
      <c r="J30" s="2">
        <v>0</v>
      </c>
    </row>
    <row r="31" spans="1:10" x14ac:dyDescent="0.3">
      <c r="A31" s="1">
        <v>2007</v>
      </c>
      <c r="B31" s="1">
        <v>3</v>
      </c>
      <c r="C31" s="2">
        <v>0.96330739688663103</v>
      </c>
      <c r="D31" s="2">
        <v>0.75136408321374903</v>
      </c>
      <c r="E31" s="2">
        <v>9.7734596717533498E-2</v>
      </c>
      <c r="F31" s="2">
        <v>8.0019545998792199E-2</v>
      </c>
      <c r="G31" s="2">
        <v>0.28613315028053699</v>
      </c>
      <c r="H31" s="2">
        <v>-0.208464942802217</v>
      </c>
      <c r="I31" s="2">
        <v>-4.3479036521763298E-2</v>
      </c>
      <c r="J31" s="2">
        <v>0</v>
      </c>
    </row>
    <row r="32" spans="1:10" x14ac:dyDescent="0.3">
      <c r="A32" s="1">
        <v>2007</v>
      </c>
      <c r="B32" s="1">
        <v>4</v>
      </c>
      <c r="C32" s="2">
        <v>0.96838596451063896</v>
      </c>
      <c r="D32" s="2">
        <v>0.75136408321374903</v>
      </c>
      <c r="E32" s="2">
        <v>0.17268519232923499</v>
      </c>
      <c r="F32" s="2">
        <v>1.0665239757643E-2</v>
      </c>
      <c r="G32" s="2">
        <v>0.28550565056283</v>
      </c>
      <c r="H32" s="2">
        <v>-0.208464942802217</v>
      </c>
      <c r="I32" s="2">
        <v>-4.3369258550600899E-2</v>
      </c>
      <c r="J32" s="2">
        <v>0</v>
      </c>
    </row>
    <row r="33" spans="1:10" x14ac:dyDescent="0.3">
      <c r="A33" s="1">
        <v>2007</v>
      </c>
      <c r="B33" s="1">
        <v>5</v>
      </c>
      <c r="C33" s="2">
        <v>1.06638969572822</v>
      </c>
      <c r="D33" s="2">
        <v>0.75136408321374903</v>
      </c>
      <c r="E33" s="2">
        <v>0.28191320871854397</v>
      </c>
      <c r="F33" s="2">
        <v>0</v>
      </c>
      <c r="G33" s="2">
        <v>0.28494660514874398</v>
      </c>
      <c r="H33" s="2">
        <v>-0.208464942802217</v>
      </c>
      <c r="I33" s="2">
        <v>-4.3369258550600899E-2</v>
      </c>
      <c r="J33" s="2">
        <v>0</v>
      </c>
    </row>
    <row r="34" spans="1:10" x14ac:dyDescent="0.3">
      <c r="A34" s="1">
        <v>2007</v>
      </c>
      <c r="B34" s="1">
        <v>6</v>
      </c>
      <c r="C34" s="2">
        <v>1.22284002667013</v>
      </c>
      <c r="D34" s="2">
        <v>0.75136408321374903</v>
      </c>
      <c r="E34" s="2">
        <v>0.439131123109199</v>
      </c>
      <c r="F34" s="2">
        <v>0</v>
      </c>
      <c r="G34" s="2">
        <v>0.28417902169999898</v>
      </c>
      <c r="H34" s="2">
        <v>-0.208464942802217</v>
      </c>
      <c r="I34" s="2">
        <v>-4.3369258550600899E-2</v>
      </c>
      <c r="J34" s="2">
        <v>0</v>
      </c>
    </row>
    <row r="35" spans="1:10" x14ac:dyDescent="0.3">
      <c r="A35" s="1">
        <v>2007</v>
      </c>
      <c r="B35" s="1">
        <v>7</v>
      </c>
      <c r="C35" s="2">
        <v>1.3791855603627301</v>
      </c>
      <c r="D35" s="2">
        <v>0.75136408321374903</v>
      </c>
      <c r="E35" s="2">
        <v>0.59677239475677402</v>
      </c>
      <c r="F35" s="2">
        <v>0</v>
      </c>
      <c r="G35" s="2">
        <v>0.28314728881983597</v>
      </c>
      <c r="H35" s="2">
        <v>-0.208728947877033</v>
      </c>
      <c r="I35" s="2">
        <v>-4.3369258550600899E-2</v>
      </c>
      <c r="J35" s="2">
        <v>0</v>
      </c>
    </row>
    <row r="36" spans="1:10" x14ac:dyDescent="0.3">
      <c r="A36" s="1">
        <v>2007</v>
      </c>
      <c r="B36" s="1">
        <v>8</v>
      </c>
      <c r="C36" s="2">
        <v>1.4947873649771699</v>
      </c>
      <c r="D36" s="2">
        <v>0.75136408321374903</v>
      </c>
      <c r="E36" s="2">
        <v>0.71401705623559797</v>
      </c>
      <c r="F36" s="2">
        <v>0</v>
      </c>
      <c r="G36" s="2">
        <v>0.281742808248791</v>
      </c>
      <c r="H36" s="2">
        <v>-0.20896732417036601</v>
      </c>
      <c r="I36" s="2">
        <v>-4.3369258550600899E-2</v>
      </c>
      <c r="J36" s="2">
        <v>0</v>
      </c>
    </row>
    <row r="37" spans="1:10" x14ac:dyDescent="0.3">
      <c r="A37" s="1">
        <v>2007</v>
      </c>
      <c r="B37" s="1">
        <v>9</v>
      </c>
      <c r="C37" s="2">
        <v>1.45657325755764</v>
      </c>
      <c r="D37" s="2">
        <v>0.75136408321374903</v>
      </c>
      <c r="E37" s="2">
        <v>0.67738225117728201</v>
      </c>
      <c r="F37" s="2">
        <v>0</v>
      </c>
      <c r="G37" s="2">
        <v>0.28008853361299002</v>
      </c>
      <c r="H37" s="2">
        <v>-0.20896732417036601</v>
      </c>
      <c r="I37" s="2">
        <v>-4.32942862760178E-2</v>
      </c>
      <c r="J37" s="2">
        <v>0</v>
      </c>
    </row>
    <row r="38" spans="1:10" x14ac:dyDescent="0.3">
      <c r="A38" s="1">
        <v>2007</v>
      </c>
      <c r="B38" s="1">
        <v>10</v>
      </c>
      <c r="C38" s="2">
        <v>1.33825355097799</v>
      </c>
      <c r="D38" s="2">
        <v>0.75136408321374903</v>
      </c>
      <c r="E38" s="2">
        <v>0.56035036154615903</v>
      </c>
      <c r="F38" s="2">
        <v>0</v>
      </c>
      <c r="G38" s="2">
        <v>0.27837401240128601</v>
      </c>
      <c r="H38" s="2">
        <v>-0.20896732417036601</v>
      </c>
      <c r="I38" s="2">
        <v>-4.2867582012833902E-2</v>
      </c>
      <c r="J38" s="2">
        <v>0</v>
      </c>
    </row>
    <row r="39" spans="1:10" x14ac:dyDescent="0.3">
      <c r="A39" s="1">
        <v>2007</v>
      </c>
      <c r="B39" s="1">
        <v>11</v>
      </c>
      <c r="C39" s="2">
        <v>1.11907041484687</v>
      </c>
      <c r="D39" s="2">
        <v>0.75136408321374903</v>
      </c>
      <c r="E39" s="2">
        <v>0.34278506418918198</v>
      </c>
      <c r="F39" s="2">
        <v>0</v>
      </c>
      <c r="G39" s="2">
        <v>0.27661633344139902</v>
      </c>
      <c r="H39" s="2">
        <v>-0.20896732417036601</v>
      </c>
      <c r="I39" s="2">
        <v>-4.2727741827096599E-2</v>
      </c>
      <c r="J39" s="2">
        <v>0</v>
      </c>
    </row>
    <row r="40" spans="1:10" x14ac:dyDescent="0.3">
      <c r="A40" s="1">
        <v>2007</v>
      </c>
      <c r="B40" s="1">
        <v>12</v>
      </c>
      <c r="C40" s="2">
        <v>0.94850990205698404</v>
      </c>
      <c r="D40" s="2">
        <v>0.75136408321374903</v>
      </c>
      <c r="E40" s="2">
        <v>0.15928525549852299</v>
      </c>
      <c r="F40" s="2">
        <v>1.4223982929938799E-2</v>
      </c>
      <c r="G40" s="2">
        <v>0.274963716130185</v>
      </c>
      <c r="H40" s="2">
        <v>-0.20896732417036601</v>
      </c>
      <c r="I40" s="2">
        <v>-4.2359811545045298E-2</v>
      </c>
      <c r="J40" s="2">
        <v>0</v>
      </c>
    </row>
    <row r="41" spans="1:10" x14ac:dyDescent="0.3">
      <c r="A41" s="1">
        <v>2008</v>
      </c>
      <c r="B41" s="1">
        <v>1</v>
      </c>
      <c r="C41" s="2">
        <v>0.95947587159262404</v>
      </c>
      <c r="D41" s="2">
        <v>0.75136408321374903</v>
      </c>
      <c r="E41" s="2">
        <v>0.111327314264585</v>
      </c>
      <c r="F41" s="2">
        <v>7.4365751092466806E-2</v>
      </c>
      <c r="G41" s="2">
        <v>0.273353379155645</v>
      </c>
      <c r="H41" s="2">
        <v>-0.20896732417036601</v>
      </c>
      <c r="I41" s="2">
        <v>-4.1967331963455999E-2</v>
      </c>
      <c r="J41" s="2">
        <v>0</v>
      </c>
    </row>
    <row r="42" spans="1:10" x14ac:dyDescent="0.3">
      <c r="A42" s="1">
        <v>2008</v>
      </c>
      <c r="B42" s="1">
        <v>2</v>
      </c>
      <c r="C42" s="2">
        <v>0.94509412712090402</v>
      </c>
      <c r="D42" s="2">
        <v>0.75136408321374903</v>
      </c>
      <c r="E42" s="2">
        <v>9.27011979913651E-2</v>
      </c>
      <c r="F42" s="2">
        <v>8.0078413006407695E-2</v>
      </c>
      <c r="G42" s="2">
        <v>0.27178726226439298</v>
      </c>
      <c r="H42" s="2">
        <v>-0.20896732417036601</v>
      </c>
      <c r="I42" s="2">
        <v>-4.1869505184645203E-2</v>
      </c>
      <c r="J42" s="2">
        <v>0</v>
      </c>
    </row>
    <row r="43" spans="1:10" x14ac:dyDescent="0.3">
      <c r="A43" s="1">
        <v>2008</v>
      </c>
      <c r="B43" s="1">
        <v>3</v>
      </c>
      <c r="C43" s="2">
        <v>0.93001311141295995</v>
      </c>
      <c r="D43" s="2">
        <v>0.75136408321374903</v>
      </c>
      <c r="E43" s="2">
        <v>0.13090431879099901</v>
      </c>
      <c r="F43" s="2">
        <v>2.8554131706949301E-2</v>
      </c>
      <c r="G43" s="2">
        <v>0.27002740705627398</v>
      </c>
      <c r="H43" s="2">
        <v>-0.20896732417036601</v>
      </c>
      <c r="I43" s="2">
        <v>-4.1869505184645203E-2</v>
      </c>
      <c r="J43" s="2">
        <v>0</v>
      </c>
    </row>
    <row r="44" spans="1:10" x14ac:dyDescent="0.3">
      <c r="A44" s="1">
        <v>2008</v>
      </c>
      <c r="B44" s="1">
        <v>4</v>
      </c>
      <c r="C44" s="2">
        <v>0.95977014899192503</v>
      </c>
      <c r="D44" s="2">
        <v>0.75136408321374903</v>
      </c>
      <c r="E44" s="2">
        <v>0.183035779812069</v>
      </c>
      <c r="F44" s="2">
        <v>8.6174868630696094E-3</v>
      </c>
      <c r="G44" s="2">
        <v>0.267447839649747</v>
      </c>
      <c r="H44" s="2">
        <v>-0.20896732417036601</v>
      </c>
      <c r="I44" s="2">
        <v>-4.1727716376344197E-2</v>
      </c>
      <c r="J44" s="2">
        <v>0</v>
      </c>
    </row>
    <row r="45" spans="1:10" x14ac:dyDescent="0.3">
      <c r="A45" s="1">
        <v>2008</v>
      </c>
      <c r="B45" s="1">
        <v>5</v>
      </c>
      <c r="C45" s="2">
        <v>1.12744839416662</v>
      </c>
      <c r="D45" s="2">
        <v>0.75136408321374903</v>
      </c>
      <c r="E45" s="2">
        <v>0.36261133789634098</v>
      </c>
      <c r="F45" s="2">
        <v>0</v>
      </c>
      <c r="G45" s="2">
        <v>0.26416801360323999</v>
      </c>
      <c r="H45" s="2">
        <v>-0.20896732417036601</v>
      </c>
      <c r="I45" s="2">
        <v>-4.1727716376344197E-2</v>
      </c>
      <c r="J45" s="2">
        <v>0</v>
      </c>
    </row>
    <row r="46" spans="1:10" x14ac:dyDescent="0.3">
      <c r="A46" s="1">
        <v>2008</v>
      </c>
      <c r="B46" s="1">
        <v>6</v>
      </c>
      <c r="C46" s="2">
        <v>1.30197350574298</v>
      </c>
      <c r="D46" s="2">
        <v>0.75136408321374903</v>
      </c>
      <c r="E46" s="2">
        <v>0.54077078746529605</v>
      </c>
      <c r="F46" s="2">
        <v>0</v>
      </c>
      <c r="G46" s="2">
        <v>0.260533675610645</v>
      </c>
      <c r="H46" s="2">
        <v>-0.20896732417036601</v>
      </c>
      <c r="I46" s="2">
        <v>-4.1727716376344197E-2</v>
      </c>
      <c r="J46" s="2">
        <v>0</v>
      </c>
    </row>
    <row r="47" spans="1:10" x14ac:dyDescent="0.3">
      <c r="A47" s="1">
        <v>2008</v>
      </c>
      <c r="B47" s="1">
        <v>7</v>
      </c>
      <c r="C47" s="2">
        <v>1.35086963699385</v>
      </c>
      <c r="D47" s="2">
        <v>0.75136408321374903</v>
      </c>
      <c r="E47" s="2">
        <v>0.59258290605291697</v>
      </c>
      <c r="F47" s="2">
        <v>0</v>
      </c>
      <c r="G47" s="2">
        <v>0.25761768827389397</v>
      </c>
      <c r="H47" s="2">
        <v>-0.20896732417036601</v>
      </c>
      <c r="I47" s="2">
        <v>-4.1727716376344197E-2</v>
      </c>
      <c r="J47" s="2">
        <v>0</v>
      </c>
    </row>
    <row r="48" spans="1:10" x14ac:dyDescent="0.3">
      <c r="A48" s="1">
        <v>2008</v>
      </c>
      <c r="B48" s="1">
        <v>8</v>
      </c>
      <c r="C48" s="2">
        <v>1.39022984587603</v>
      </c>
      <c r="D48" s="2">
        <v>0.75136408321374903</v>
      </c>
      <c r="E48" s="2">
        <v>0.64078479936607702</v>
      </c>
      <c r="F48" s="2">
        <v>0</v>
      </c>
      <c r="G48" s="2">
        <v>0.25575013824617798</v>
      </c>
      <c r="H48" s="2">
        <v>-0.21594145857362701</v>
      </c>
      <c r="I48" s="2">
        <v>-4.1727716376344197E-2</v>
      </c>
      <c r="J48" s="2">
        <v>0</v>
      </c>
    </row>
    <row r="49" spans="1:10" x14ac:dyDescent="0.3">
      <c r="A49" s="1">
        <v>2008</v>
      </c>
      <c r="B49" s="1">
        <v>9</v>
      </c>
      <c r="C49" s="2">
        <v>1.38849773613903</v>
      </c>
      <c r="D49" s="2">
        <v>0.75136408321374903</v>
      </c>
      <c r="E49" s="2">
        <v>0.64911589742461895</v>
      </c>
      <c r="F49" s="2">
        <v>0</v>
      </c>
      <c r="G49" s="2">
        <v>0.25419475385203899</v>
      </c>
      <c r="H49" s="2">
        <v>-0.224449281975036</v>
      </c>
      <c r="I49" s="2">
        <v>-4.1727716376344197E-2</v>
      </c>
      <c r="J49" s="2">
        <v>0</v>
      </c>
    </row>
    <row r="50" spans="1:10" x14ac:dyDescent="0.3">
      <c r="A50" s="1">
        <v>2008</v>
      </c>
      <c r="B50" s="1">
        <v>10</v>
      </c>
      <c r="C50" s="2">
        <v>1.22518915762004</v>
      </c>
      <c r="D50" s="2">
        <v>0.75136408321374903</v>
      </c>
      <c r="E50" s="2">
        <v>0.49005512516413502</v>
      </c>
      <c r="F50" s="2">
        <v>0</v>
      </c>
      <c r="G50" s="2">
        <v>0.251882880342639</v>
      </c>
      <c r="H50" s="2">
        <v>-0.226514266014371</v>
      </c>
      <c r="I50" s="2">
        <v>-4.1598665086116302E-2</v>
      </c>
      <c r="J50" s="2">
        <v>0</v>
      </c>
    </row>
    <row r="51" spans="1:10" x14ac:dyDescent="0.3">
      <c r="A51" s="1">
        <v>2008</v>
      </c>
      <c r="B51" s="1">
        <v>11</v>
      </c>
      <c r="C51" s="2">
        <v>0.96880715360797798</v>
      </c>
      <c r="D51" s="2">
        <v>0.75136408321374903</v>
      </c>
      <c r="E51" s="2">
        <v>0.23824689283115499</v>
      </c>
      <c r="F51" s="2">
        <v>0</v>
      </c>
      <c r="G51" s="2">
        <v>0.247956810992358</v>
      </c>
      <c r="H51" s="2">
        <v>-0.227376953964329</v>
      </c>
      <c r="I51" s="2">
        <v>-4.1383679464956503E-2</v>
      </c>
      <c r="J51" s="2">
        <v>0</v>
      </c>
    </row>
    <row r="52" spans="1:10" x14ac:dyDescent="0.3">
      <c r="A52" s="1">
        <v>2008</v>
      </c>
      <c r="B52" s="1">
        <v>12</v>
      </c>
      <c r="C52" s="2">
        <v>0.84553705633682297</v>
      </c>
      <c r="D52" s="2">
        <v>0.75136408321374903</v>
      </c>
      <c r="E52" s="2">
        <v>9.6095500597739206E-2</v>
      </c>
      <c r="F52" s="2">
        <v>2.3088318550023301E-2</v>
      </c>
      <c r="G52" s="2">
        <v>0.24347553963659099</v>
      </c>
      <c r="H52" s="2">
        <v>-0.227376953964329</v>
      </c>
      <c r="I52" s="2">
        <v>-4.1109431696951103E-2</v>
      </c>
      <c r="J52" s="2">
        <v>0</v>
      </c>
    </row>
    <row r="53" spans="1:10" x14ac:dyDescent="0.3">
      <c r="A53" s="1">
        <v>2009</v>
      </c>
      <c r="B53" s="1">
        <v>1</v>
      </c>
      <c r="C53" s="2">
        <v>0.91005781233064598</v>
      </c>
      <c r="D53" s="2">
        <v>0.75136408321374903</v>
      </c>
      <c r="E53" s="2">
        <v>6.3123641694085894E-2</v>
      </c>
      <c r="F53" s="2">
        <v>0.12372467620949799</v>
      </c>
      <c r="G53" s="2">
        <v>0.239336531619044</v>
      </c>
      <c r="H53" s="2">
        <v>-0.227376953964329</v>
      </c>
      <c r="I53" s="2">
        <v>-4.0114166441402699E-2</v>
      </c>
      <c r="J53" s="2">
        <v>0</v>
      </c>
    </row>
    <row r="54" spans="1:10" x14ac:dyDescent="0.3">
      <c r="A54" s="1">
        <v>2009</v>
      </c>
      <c r="B54" s="1">
        <v>2</v>
      </c>
      <c r="C54" s="2">
        <v>0.93927720338623599</v>
      </c>
      <c r="D54" s="2">
        <v>0.75136408321374903</v>
      </c>
      <c r="E54" s="2">
        <v>4.4068932036286201E-2</v>
      </c>
      <c r="F54" s="2">
        <v>0.174802069416754</v>
      </c>
      <c r="G54" s="2">
        <v>0.23653323912517699</v>
      </c>
      <c r="H54" s="2">
        <v>-0.227376953964329</v>
      </c>
      <c r="I54" s="2">
        <v>-4.0114166441402699E-2</v>
      </c>
      <c r="J54" s="2">
        <v>0</v>
      </c>
    </row>
    <row r="55" spans="1:10" x14ac:dyDescent="0.3">
      <c r="A55" s="1">
        <v>2009</v>
      </c>
      <c r="B55" s="1">
        <v>3</v>
      </c>
      <c r="C55" s="2">
        <v>0.90197396773435701</v>
      </c>
      <c r="D55" s="2">
        <v>0.75136408321374903</v>
      </c>
      <c r="E55" s="2">
        <v>8.1194492447573999E-2</v>
      </c>
      <c r="F55" s="2">
        <v>0.10129994517702599</v>
      </c>
      <c r="G55" s="2">
        <v>0.234738758197405</v>
      </c>
      <c r="H55" s="2">
        <v>-0.227376953964329</v>
      </c>
      <c r="I55" s="2">
        <v>-3.9246357337069299E-2</v>
      </c>
      <c r="J55" s="2">
        <v>0</v>
      </c>
    </row>
    <row r="56" spans="1:10" x14ac:dyDescent="0.3">
      <c r="A56" s="1">
        <v>2009</v>
      </c>
      <c r="B56" s="1">
        <v>4</v>
      </c>
      <c r="C56" s="2">
        <v>0.93448506156883404</v>
      </c>
      <c r="D56" s="2">
        <v>0.75136408321374903</v>
      </c>
      <c r="E56" s="2">
        <v>0.18977177958958999</v>
      </c>
      <c r="F56" s="2">
        <v>2.7134233419746901E-2</v>
      </c>
      <c r="G56" s="2">
        <v>0.23283827664714599</v>
      </c>
      <c r="H56" s="2">
        <v>-0.227376953964329</v>
      </c>
      <c r="I56" s="2">
        <v>-3.9246357337069299E-2</v>
      </c>
      <c r="J56" s="2">
        <v>0</v>
      </c>
    </row>
    <row r="57" spans="1:10" x14ac:dyDescent="0.3">
      <c r="A57" s="1">
        <v>2009</v>
      </c>
      <c r="B57" s="1">
        <v>5</v>
      </c>
      <c r="C57" s="2">
        <v>1.06001486238483</v>
      </c>
      <c r="D57" s="2">
        <v>0.75136408321374903</v>
      </c>
      <c r="E57" s="2">
        <v>0.34421428133357002</v>
      </c>
      <c r="F57" s="2">
        <v>0</v>
      </c>
      <c r="G57" s="2">
        <v>0.230507742046413</v>
      </c>
      <c r="H57" s="2">
        <v>-0.227376953964329</v>
      </c>
      <c r="I57" s="2">
        <v>-3.8694290244569898E-2</v>
      </c>
      <c r="J57" s="2">
        <v>0</v>
      </c>
    </row>
    <row r="58" spans="1:10" x14ac:dyDescent="0.3">
      <c r="A58" s="1">
        <v>2009</v>
      </c>
      <c r="B58" s="1">
        <v>6</v>
      </c>
      <c r="C58" s="2">
        <v>1.22915476676083</v>
      </c>
      <c r="D58" s="2">
        <v>0.75136408321374903</v>
      </c>
      <c r="E58" s="2">
        <v>0.51517254246563704</v>
      </c>
      <c r="F58" s="2">
        <v>0</v>
      </c>
      <c r="G58" s="2">
        <v>0.227933988668028</v>
      </c>
      <c r="H58" s="2">
        <v>-0.227376953964329</v>
      </c>
      <c r="I58" s="2">
        <v>-3.7938893622252501E-2</v>
      </c>
      <c r="J58" s="2">
        <v>0</v>
      </c>
    </row>
    <row r="59" spans="1:10" x14ac:dyDescent="0.3">
      <c r="A59" s="1">
        <v>2009</v>
      </c>
      <c r="B59" s="1">
        <v>7</v>
      </c>
      <c r="C59" s="2">
        <v>1.3606640444803899</v>
      </c>
      <c r="D59" s="2">
        <v>0.75136408321374903</v>
      </c>
      <c r="E59" s="2">
        <v>0.64885817470470597</v>
      </c>
      <c r="F59" s="2">
        <v>0</v>
      </c>
      <c r="G59" s="2">
        <v>0.22575763414852101</v>
      </c>
      <c r="H59" s="2">
        <v>-0.227376953964329</v>
      </c>
      <c r="I59" s="2">
        <v>-3.7938893622252501E-2</v>
      </c>
      <c r="J59" s="2">
        <v>0</v>
      </c>
    </row>
    <row r="60" spans="1:10" x14ac:dyDescent="0.3">
      <c r="A60" s="1">
        <v>2009</v>
      </c>
      <c r="B60" s="1">
        <v>8</v>
      </c>
      <c r="C60" s="2">
        <v>1.43505923181329</v>
      </c>
      <c r="D60" s="2">
        <v>0.75136408321374903</v>
      </c>
      <c r="E60" s="2">
        <v>0.72491440540986396</v>
      </c>
      <c r="F60" s="2">
        <v>0</v>
      </c>
      <c r="G60" s="2">
        <v>0.224240750552095</v>
      </c>
      <c r="H60" s="2">
        <v>-0.22752111374016101</v>
      </c>
      <c r="I60" s="2">
        <v>-3.7938893622252501E-2</v>
      </c>
      <c r="J60" s="2">
        <v>0</v>
      </c>
    </row>
    <row r="61" spans="1:10" x14ac:dyDescent="0.3">
      <c r="A61" s="1">
        <v>2009</v>
      </c>
      <c r="B61" s="1">
        <v>9</v>
      </c>
      <c r="C61" s="2">
        <v>1.3918867026813699</v>
      </c>
      <c r="D61" s="2">
        <v>0.75136408321374903</v>
      </c>
      <c r="E61" s="2">
        <v>0.68300516031971803</v>
      </c>
      <c r="F61" s="2">
        <v>0</v>
      </c>
      <c r="G61" s="2">
        <v>0.22348000026600701</v>
      </c>
      <c r="H61" s="2">
        <v>-0.228023647495851</v>
      </c>
      <c r="I61" s="2">
        <v>-3.7938893622252501E-2</v>
      </c>
      <c r="J61" s="2">
        <v>0</v>
      </c>
    </row>
    <row r="62" spans="1:10" x14ac:dyDescent="0.3">
      <c r="A62" s="1">
        <v>2009</v>
      </c>
      <c r="B62" s="1">
        <v>10</v>
      </c>
      <c r="C62" s="2">
        <v>1.2923841981286801</v>
      </c>
      <c r="D62" s="2">
        <v>0.75136408321374903</v>
      </c>
      <c r="E62" s="2">
        <v>0.58399125043363997</v>
      </c>
      <c r="F62" s="2">
        <v>0</v>
      </c>
      <c r="G62" s="2">
        <v>0.22338852221255701</v>
      </c>
      <c r="H62" s="2">
        <v>-0.22842076410901399</v>
      </c>
      <c r="I62" s="2">
        <v>-3.7938893622252501E-2</v>
      </c>
      <c r="J62" s="2">
        <v>0</v>
      </c>
    </row>
    <row r="63" spans="1:10" x14ac:dyDescent="0.3">
      <c r="A63" s="1">
        <v>2009</v>
      </c>
      <c r="B63" s="1">
        <v>11</v>
      </c>
      <c r="C63" s="2">
        <v>1.0897905697975201</v>
      </c>
      <c r="D63" s="2">
        <v>0.75136408321374903</v>
      </c>
      <c r="E63" s="2">
        <v>0.381968693870264</v>
      </c>
      <c r="F63" s="2">
        <v>0</v>
      </c>
      <c r="G63" s="2">
        <v>0.223884110670131</v>
      </c>
      <c r="H63" s="2">
        <v>-0.22948742433437</v>
      </c>
      <c r="I63" s="2">
        <v>-3.7938893622252501E-2</v>
      </c>
      <c r="J63" s="2">
        <v>0</v>
      </c>
    </row>
    <row r="64" spans="1:10" x14ac:dyDescent="0.3">
      <c r="A64" s="1">
        <v>2009</v>
      </c>
      <c r="B64" s="1">
        <v>12</v>
      </c>
      <c r="C64" s="2">
        <v>0.92521081753315104</v>
      </c>
      <c r="D64" s="2">
        <v>0.75136408321374903</v>
      </c>
      <c r="E64" s="2">
        <v>0.171357346809973</v>
      </c>
      <c r="F64" s="2">
        <v>4.4863851976635602E-2</v>
      </c>
      <c r="G64" s="2">
        <v>0.224809299981924</v>
      </c>
      <c r="H64" s="2">
        <v>-0.22982823299678501</v>
      </c>
      <c r="I64" s="2">
        <v>-3.73555314523462E-2</v>
      </c>
      <c r="J64" s="2">
        <v>0</v>
      </c>
    </row>
    <row r="65" spans="1:10" x14ac:dyDescent="0.3">
      <c r="A65" s="1">
        <v>2010</v>
      </c>
      <c r="B65" s="1">
        <v>1</v>
      </c>
      <c r="C65" s="2">
        <v>1.10334221046273</v>
      </c>
      <c r="D65" s="2">
        <v>0.75136408321374903</v>
      </c>
      <c r="E65" s="2">
        <v>8.6231107584703898E-2</v>
      </c>
      <c r="F65" s="2">
        <v>0.27097555757085301</v>
      </c>
      <c r="G65" s="2">
        <v>0.22610433408573899</v>
      </c>
      <c r="H65" s="2">
        <v>-0.22982823299678501</v>
      </c>
      <c r="I65" s="2">
        <v>-1.5046389955322001E-3</v>
      </c>
      <c r="J65" s="2">
        <v>0</v>
      </c>
    </row>
    <row r="66" spans="1:10" x14ac:dyDescent="0.3">
      <c r="A66" s="1">
        <v>2010</v>
      </c>
      <c r="B66" s="1">
        <v>2</v>
      </c>
      <c r="C66" s="2">
        <v>1.1660688307502201</v>
      </c>
      <c r="D66" s="2">
        <v>0.75136408321374903</v>
      </c>
      <c r="E66" s="2">
        <v>2.7448704657600999E-2</v>
      </c>
      <c r="F66" s="2">
        <v>0.39099857530752102</v>
      </c>
      <c r="G66" s="2">
        <v>0.227590339563668</v>
      </c>
      <c r="H66" s="2">
        <v>-0.22982823299678501</v>
      </c>
      <c r="I66" s="2">
        <v>-1.5046389955322001E-3</v>
      </c>
      <c r="J66" s="2">
        <v>0</v>
      </c>
    </row>
    <row r="67" spans="1:10" x14ac:dyDescent="0.3">
      <c r="A67" s="1">
        <v>2010</v>
      </c>
      <c r="B67" s="1">
        <v>3</v>
      </c>
      <c r="C67" s="2">
        <v>0.98627090433784104</v>
      </c>
      <c r="D67" s="2">
        <v>0.75136408321374903</v>
      </c>
      <c r="E67" s="2">
        <v>2.3636308125699199E-2</v>
      </c>
      <c r="F67" s="2">
        <v>0.251900782637767</v>
      </c>
      <c r="G67" s="2">
        <v>0.228884922095723</v>
      </c>
      <c r="H67" s="2">
        <v>-0.26814694690527102</v>
      </c>
      <c r="I67" s="2">
        <v>-1.3682448298265901E-3</v>
      </c>
      <c r="J67" s="2">
        <v>0</v>
      </c>
    </row>
    <row r="68" spans="1:10" x14ac:dyDescent="0.3">
      <c r="A68" s="1">
        <v>2010</v>
      </c>
      <c r="B68" s="1">
        <v>4</v>
      </c>
      <c r="C68" s="2">
        <v>0.90932788956791299</v>
      </c>
      <c r="D68" s="2">
        <v>0.75136408321374903</v>
      </c>
      <c r="E68" s="2">
        <v>0.109424712086963</v>
      </c>
      <c r="F68" s="2">
        <v>8.7013912924463602E-2</v>
      </c>
      <c r="G68" s="2">
        <v>0.230042386656991</v>
      </c>
      <c r="H68" s="2">
        <v>-0.26814694690527102</v>
      </c>
      <c r="I68" s="2">
        <v>-3.7025840898298202E-4</v>
      </c>
      <c r="J68" s="2">
        <v>0</v>
      </c>
    </row>
    <row r="69" spans="1:10" x14ac:dyDescent="0.3">
      <c r="A69" s="1">
        <v>2010</v>
      </c>
      <c r="B69" s="1">
        <v>5</v>
      </c>
      <c r="C69" s="2">
        <v>1.0741539974478</v>
      </c>
      <c r="D69" s="2">
        <v>0.75136408321374903</v>
      </c>
      <c r="E69" s="2">
        <v>0.36060022521336599</v>
      </c>
      <c r="F69" s="2">
        <v>0</v>
      </c>
      <c r="G69" s="2">
        <v>0.23070689433494099</v>
      </c>
      <c r="H69" s="2">
        <v>-0.26814694690527102</v>
      </c>
      <c r="I69" s="2">
        <v>-3.7025840898298202E-4</v>
      </c>
      <c r="J69" s="2">
        <v>0</v>
      </c>
    </row>
    <row r="70" spans="1:10" x14ac:dyDescent="0.3">
      <c r="A70" s="1">
        <v>2010</v>
      </c>
      <c r="B70" s="1">
        <v>6</v>
      </c>
      <c r="C70" s="2">
        <v>1.3556758572618499</v>
      </c>
      <c r="D70" s="2">
        <v>0.75136408321374903</v>
      </c>
      <c r="E70" s="2">
        <v>0.64203128161637002</v>
      </c>
      <c r="F70" s="2">
        <v>0</v>
      </c>
      <c r="G70" s="2">
        <v>0.23104519102500801</v>
      </c>
      <c r="H70" s="2">
        <v>-0.26839444018429698</v>
      </c>
      <c r="I70" s="2">
        <v>-3.7025840898298202E-4</v>
      </c>
      <c r="J70" s="2">
        <v>0</v>
      </c>
    </row>
    <row r="71" spans="1:10" x14ac:dyDescent="0.3">
      <c r="A71" s="1">
        <v>2010</v>
      </c>
      <c r="B71" s="1">
        <v>7</v>
      </c>
      <c r="C71" s="2">
        <v>1.47298649828372</v>
      </c>
      <c r="D71" s="2">
        <v>0.75136408321374903</v>
      </c>
      <c r="E71" s="2">
        <v>0.759455346615723</v>
      </c>
      <c r="F71" s="2">
        <v>0</v>
      </c>
      <c r="G71" s="2">
        <v>0.231228248296378</v>
      </c>
      <c r="H71" s="2">
        <v>-0.26869092143314399</v>
      </c>
      <c r="I71" s="2">
        <v>-3.7025840898298202E-4</v>
      </c>
      <c r="J71" s="2">
        <v>0</v>
      </c>
    </row>
    <row r="72" spans="1:10" x14ac:dyDescent="0.3">
      <c r="A72" s="1">
        <v>2010</v>
      </c>
      <c r="B72" s="1">
        <v>8</v>
      </c>
      <c r="C72" s="2">
        <v>1.4693364859787199</v>
      </c>
      <c r="D72" s="2">
        <v>0.75136408321374903</v>
      </c>
      <c r="E72" s="2">
        <v>0.75620339373943601</v>
      </c>
      <c r="F72" s="2">
        <v>0</v>
      </c>
      <c r="G72" s="2">
        <v>0.23146764226015601</v>
      </c>
      <c r="H72" s="2">
        <v>-0.26932837482563898</v>
      </c>
      <c r="I72" s="2">
        <v>-3.7025840898298202E-4</v>
      </c>
      <c r="J72" s="2">
        <v>0</v>
      </c>
    </row>
    <row r="73" spans="1:10" x14ac:dyDescent="0.3">
      <c r="A73" s="1">
        <v>2010</v>
      </c>
      <c r="B73" s="1">
        <v>9</v>
      </c>
      <c r="C73" s="2">
        <v>1.4102049626006601</v>
      </c>
      <c r="D73" s="2">
        <v>0.75136408321374903</v>
      </c>
      <c r="E73" s="2">
        <v>0.69640065645863802</v>
      </c>
      <c r="F73" s="2">
        <v>0</v>
      </c>
      <c r="G73" s="2">
        <v>0.23188125246515001</v>
      </c>
      <c r="H73" s="2">
        <v>-0.26932837482563898</v>
      </c>
      <c r="I73" s="2">
        <v>-1.12654711234726E-4</v>
      </c>
      <c r="J73" s="2">
        <v>0</v>
      </c>
    </row>
    <row r="74" spans="1:10" x14ac:dyDescent="0.3">
      <c r="A74" s="1">
        <v>2010</v>
      </c>
      <c r="B74" s="1">
        <v>10</v>
      </c>
      <c r="C74" s="2">
        <v>1.2297696463689101</v>
      </c>
      <c r="D74" s="2">
        <v>0.75136408321374903</v>
      </c>
      <c r="E74" s="2">
        <v>0.51518400948723198</v>
      </c>
      <c r="F74" s="2">
        <v>0</v>
      </c>
      <c r="G74" s="2">
        <v>0.232548916644262</v>
      </c>
      <c r="H74" s="2">
        <v>-0.26932837482563898</v>
      </c>
      <c r="I74" s="2">
        <v>1.01184930549217E-6</v>
      </c>
      <c r="J74" s="2">
        <v>0</v>
      </c>
    </row>
    <row r="75" spans="1:10" x14ac:dyDescent="0.3">
      <c r="A75" s="1">
        <v>2010</v>
      </c>
      <c r="B75" s="1">
        <v>11</v>
      </c>
      <c r="C75" s="2">
        <v>0.98768935851753104</v>
      </c>
      <c r="D75" s="2">
        <v>0.75136408321374903</v>
      </c>
      <c r="E75" s="2">
        <v>0.27200374294109098</v>
      </c>
      <c r="F75" s="2">
        <v>0</v>
      </c>
      <c r="G75" s="2">
        <v>0.233555264426239</v>
      </c>
      <c r="H75" s="2">
        <v>-0.26932837482563898</v>
      </c>
      <c r="I75" s="2">
        <v>9.4642762091800398E-5</v>
      </c>
      <c r="J75" s="2">
        <v>0</v>
      </c>
    </row>
    <row r="76" spans="1:10" x14ac:dyDescent="0.3">
      <c r="A76" s="1">
        <v>2010</v>
      </c>
      <c r="B76" s="1">
        <v>12</v>
      </c>
      <c r="C76" s="2">
        <v>1.0425169452490399</v>
      </c>
      <c r="D76" s="2">
        <v>0.75136408321374903</v>
      </c>
      <c r="E76" s="2">
        <v>8.5657100824709495E-2</v>
      </c>
      <c r="F76" s="2">
        <v>0.240150255198259</v>
      </c>
      <c r="G76" s="2">
        <v>0.234579238075867</v>
      </c>
      <c r="H76" s="2">
        <v>-0.26932837482563898</v>
      </c>
      <c r="I76" s="2">
        <v>9.4642762091800398E-5</v>
      </c>
      <c r="J76" s="2">
        <v>0</v>
      </c>
    </row>
    <row r="77" spans="1:10" x14ac:dyDescent="0.3">
      <c r="A77" s="1">
        <v>2011</v>
      </c>
      <c r="B77" s="1">
        <v>1</v>
      </c>
      <c r="C77" s="2">
        <v>1.0798396761867499</v>
      </c>
      <c r="D77" s="2">
        <v>0.75136408321374903</v>
      </c>
      <c r="E77" s="2">
        <v>1.80480863704327E-2</v>
      </c>
      <c r="F77" s="2">
        <v>0.34460906295488197</v>
      </c>
      <c r="G77" s="2">
        <v>0.23536487615027199</v>
      </c>
      <c r="H77" s="2">
        <v>-0.26964107526468201</v>
      </c>
      <c r="I77" s="2">
        <v>9.4642762091800398E-5</v>
      </c>
      <c r="J77" s="2">
        <v>0</v>
      </c>
    </row>
    <row r="78" spans="1:10" x14ac:dyDescent="0.3">
      <c r="A78" s="1">
        <v>2011</v>
      </c>
      <c r="B78" s="1">
        <v>2</v>
      </c>
      <c r="C78" s="2">
        <v>0.91259843845480404</v>
      </c>
      <c r="D78" s="2">
        <v>0.75136408321374903</v>
      </c>
      <c r="E78" s="2">
        <v>5.8366890059464702E-2</v>
      </c>
      <c r="F78" s="2">
        <v>0.13645517432311</v>
      </c>
      <c r="G78" s="2">
        <v>0.23563684365559501</v>
      </c>
      <c r="H78" s="2">
        <v>-0.26964107526468201</v>
      </c>
      <c r="I78" s="2">
        <v>4.1652246756689298E-4</v>
      </c>
      <c r="J78" s="2">
        <v>0</v>
      </c>
    </row>
    <row r="79" spans="1:10" x14ac:dyDescent="0.3">
      <c r="A79" s="1">
        <v>2011</v>
      </c>
      <c r="B79" s="1">
        <v>3</v>
      </c>
      <c r="C79" s="2">
        <v>0.88728386398639403</v>
      </c>
      <c r="D79" s="2">
        <v>0.75136408321374903</v>
      </c>
      <c r="E79" s="2">
        <v>0.126988254066805</v>
      </c>
      <c r="F79" s="2">
        <v>4.2580493702571498E-2</v>
      </c>
      <c r="G79" s="2">
        <v>0.23557558580038299</v>
      </c>
      <c r="H79" s="2">
        <v>-0.26964107526468201</v>
      </c>
      <c r="I79" s="2">
        <v>4.1652246756689298E-4</v>
      </c>
      <c r="J79" s="2">
        <v>0</v>
      </c>
    </row>
    <row r="80" spans="1:10" x14ac:dyDescent="0.3">
      <c r="A80" s="1">
        <v>2011</v>
      </c>
      <c r="B80" s="1">
        <v>4</v>
      </c>
      <c r="C80" s="2">
        <v>1.0106921692573101</v>
      </c>
      <c r="D80" s="2">
        <v>0.75136408321374903</v>
      </c>
      <c r="E80" s="2">
        <v>0.28215486669301099</v>
      </c>
      <c r="F80" s="2">
        <v>1.0584127136084E-2</v>
      </c>
      <c r="G80" s="2">
        <v>0.235450837755667</v>
      </c>
      <c r="H80" s="2">
        <v>-0.26964107526468201</v>
      </c>
      <c r="I80" s="2">
        <v>7.7932972348066301E-4</v>
      </c>
      <c r="J80" s="2">
        <v>0</v>
      </c>
    </row>
    <row r="81" spans="1:10" x14ac:dyDescent="0.3">
      <c r="A81" s="1">
        <v>2011</v>
      </c>
      <c r="B81" s="1">
        <v>5</v>
      </c>
      <c r="C81" s="2">
        <v>1.1711005928729901</v>
      </c>
      <c r="D81" s="2">
        <v>0.75136408321374903</v>
      </c>
      <c r="E81" s="2">
        <v>0.45320115266086097</v>
      </c>
      <c r="F81" s="2">
        <v>0</v>
      </c>
      <c r="G81" s="2">
        <v>0.23539710253957699</v>
      </c>
      <c r="H81" s="2">
        <v>-0.26964107526468201</v>
      </c>
      <c r="I81" s="2">
        <v>7.7932972348066301E-4</v>
      </c>
      <c r="J81" s="2">
        <v>0</v>
      </c>
    </row>
    <row r="82" spans="1:10" x14ac:dyDescent="0.3">
      <c r="A82" s="1">
        <v>2011</v>
      </c>
      <c r="B82" s="1">
        <v>6</v>
      </c>
      <c r="C82" s="2">
        <v>1.29084721594026</v>
      </c>
      <c r="D82" s="2">
        <v>0.75136408321374903</v>
      </c>
      <c r="E82" s="2">
        <v>0.57280253181491803</v>
      </c>
      <c r="F82" s="2">
        <v>0</v>
      </c>
      <c r="G82" s="2">
        <v>0.23549424490080001</v>
      </c>
      <c r="H82" s="2">
        <v>-0.26973818807684702</v>
      </c>
      <c r="I82" s="2">
        <v>9.2454408763493296E-4</v>
      </c>
      <c r="J82" s="2">
        <v>0</v>
      </c>
    </row>
    <row r="83" spans="1:10" x14ac:dyDescent="0.3">
      <c r="A83" s="1">
        <v>2011</v>
      </c>
      <c r="B83" s="1">
        <v>7</v>
      </c>
      <c r="C83" s="2">
        <v>1.40991725347518</v>
      </c>
      <c r="D83" s="2">
        <v>0.75136408321374903</v>
      </c>
      <c r="E83" s="2">
        <v>0.69169280218913698</v>
      </c>
      <c r="F83" s="2">
        <v>0</v>
      </c>
      <c r="G83" s="2">
        <v>0.23567401206150801</v>
      </c>
      <c r="H83" s="2">
        <v>-0.26973818807684702</v>
      </c>
      <c r="I83" s="2">
        <v>9.2454408763493296E-4</v>
      </c>
      <c r="J83" s="2">
        <v>0</v>
      </c>
    </row>
    <row r="84" spans="1:10" x14ac:dyDescent="0.3">
      <c r="A84" s="1">
        <v>2011</v>
      </c>
      <c r="B84" s="1">
        <v>8</v>
      </c>
      <c r="C84" s="2">
        <v>1.44941757387772</v>
      </c>
      <c r="D84" s="2">
        <v>0.75136408321374903</v>
      </c>
      <c r="E84" s="2">
        <v>0.731311504529364</v>
      </c>
      <c r="F84" s="2">
        <v>0</v>
      </c>
      <c r="G84" s="2">
        <v>0.235891019483561</v>
      </c>
      <c r="H84" s="2">
        <v>-0.27007357743659299</v>
      </c>
      <c r="I84" s="2">
        <v>9.2454408763493296E-4</v>
      </c>
      <c r="J84" s="2">
        <v>0</v>
      </c>
    </row>
    <row r="85" spans="1:10" x14ac:dyDescent="0.3">
      <c r="A85" s="1">
        <v>2011</v>
      </c>
      <c r="B85" s="1">
        <v>9</v>
      </c>
      <c r="C85" s="2">
        <v>1.3901049005220101</v>
      </c>
      <c r="D85" s="2">
        <v>0.75136408321374903</v>
      </c>
      <c r="E85" s="2">
        <v>0.67144077984338402</v>
      </c>
      <c r="F85" s="2">
        <v>0</v>
      </c>
      <c r="G85" s="2">
        <v>0.23599997956628199</v>
      </c>
      <c r="H85" s="2">
        <v>-0.27007357743659299</v>
      </c>
      <c r="I85" s="2">
        <v>1.3736353351862501E-3</v>
      </c>
      <c r="J85" s="2">
        <v>0</v>
      </c>
    </row>
    <row r="86" spans="1:10" x14ac:dyDescent="0.3">
      <c r="A86" s="1">
        <v>2011</v>
      </c>
      <c r="B86" s="1">
        <v>10</v>
      </c>
      <c r="C86" s="2">
        <v>1.2005175927788601</v>
      </c>
      <c r="D86" s="2">
        <v>0.75136408321374903</v>
      </c>
      <c r="E86" s="2">
        <v>0.48199894911486701</v>
      </c>
      <c r="F86" s="2">
        <v>0</v>
      </c>
      <c r="G86" s="2">
        <v>0.235854502551648</v>
      </c>
      <c r="H86" s="2">
        <v>-0.27007357743659299</v>
      </c>
      <c r="I86" s="2">
        <v>1.3736353351862501E-3</v>
      </c>
      <c r="J86" s="2">
        <v>0</v>
      </c>
    </row>
    <row r="87" spans="1:10" x14ac:dyDescent="0.3">
      <c r="A87" s="1">
        <v>2011</v>
      </c>
      <c r="B87" s="1">
        <v>11</v>
      </c>
      <c r="C87" s="2">
        <v>0.97249479206264</v>
      </c>
      <c r="D87" s="2">
        <v>0.75136408321374903</v>
      </c>
      <c r="E87" s="2">
        <v>0.25442862311505199</v>
      </c>
      <c r="F87" s="2">
        <v>0</v>
      </c>
      <c r="G87" s="2">
        <v>0.235402027835245</v>
      </c>
      <c r="H87" s="2">
        <v>-0.27007357743659299</v>
      </c>
      <c r="I87" s="2">
        <v>1.3736353351862501E-3</v>
      </c>
      <c r="J87" s="2">
        <v>0</v>
      </c>
    </row>
    <row r="88" spans="1:10" x14ac:dyDescent="0.3">
      <c r="A88" s="1">
        <v>2011</v>
      </c>
      <c r="B88" s="1">
        <v>12</v>
      </c>
      <c r="C88" s="2">
        <v>0.86939598564669196</v>
      </c>
      <c r="D88" s="2">
        <v>0.75136408321374903</v>
      </c>
      <c r="E88" s="2">
        <v>0.135443053465271</v>
      </c>
      <c r="F88" s="2">
        <v>1.59706019047927E-2</v>
      </c>
      <c r="G88" s="2">
        <v>0.23495711204862399</v>
      </c>
      <c r="H88" s="2">
        <v>-0.27007357743659299</v>
      </c>
      <c r="I88" s="2">
        <v>1.73471245084725E-3</v>
      </c>
      <c r="J88" s="2">
        <v>0</v>
      </c>
    </row>
    <row r="89" spans="1:10" x14ac:dyDescent="0.3">
      <c r="A89" s="1">
        <v>2012</v>
      </c>
      <c r="B89" s="1">
        <v>1</v>
      </c>
      <c r="C89" s="2">
        <v>0.88532235269140103</v>
      </c>
      <c r="D89" s="2">
        <v>0.75136408321374903</v>
      </c>
      <c r="E89" s="2">
        <v>7.8591844359405E-2</v>
      </c>
      <c r="F89" s="2">
        <v>8.7075223108508903E-2</v>
      </c>
      <c r="G89" s="2">
        <v>0.23490265990766901</v>
      </c>
      <c r="H89" s="2">
        <v>-0.27007357743659299</v>
      </c>
      <c r="I89" s="2">
        <v>3.46211953866166E-3</v>
      </c>
      <c r="J89" s="2">
        <v>0</v>
      </c>
    </row>
    <row r="90" spans="1:10" x14ac:dyDescent="0.3">
      <c r="A90" s="1">
        <v>2012</v>
      </c>
      <c r="B90" s="1">
        <v>2</v>
      </c>
      <c r="C90" s="2">
        <v>0.89585699238920902</v>
      </c>
      <c r="D90" s="2">
        <v>0.75136408321374903</v>
      </c>
      <c r="E90" s="2">
        <v>8.0835683950867904E-2</v>
      </c>
      <c r="F90" s="2">
        <v>9.4783616293679998E-2</v>
      </c>
      <c r="G90" s="2">
        <v>0.23548506682884299</v>
      </c>
      <c r="H90" s="2">
        <v>-0.27007357743659299</v>
      </c>
      <c r="I90" s="2">
        <v>3.46211953866166E-3</v>
      </c>
      <c r="J90" s="2">
        <v>0</v>
      </c>
    </row>
    <row r="91" spans="1:10" x14ac:dyDescent="0.3">
      <c r="A91" s="1">
        <v>2012</v>
      </c>
      <c r="B91" s="1">
        <v>3</v>
      </c>
      <c r="C91" s="2">
        <v>0.89343956626323195</v>
      </c>
      <c r="D91" s="2">
        <v>0.75136408321374903</v>
      </c>
      <c r="E91" s="2">
        <v>0.14590925594471499</v>
      </c>
      <c r="F91" s="2">
        <v>2.6518881702735999E-2</v>
      </c>
      <c r="G91" s="2">
        <v>0.23617016555877199</v>
      </c>
      <c r="H91" s="2">
        <v>-0.27010681353752802</v>
      </c>
      <c r="I91" s="2">
        <v>3.5839933807874798E-3</v>
      </c>
      <c r="J91" s="2">
        <v>0</v>
      </c>
    </row>
    <row r="92" spans="1:10" x14ac:dyDescent="0.3">
      <c r="A92" s="1">
        <v>2012</v>
      </c>
      <c r="B92" s="1">
        <v>4</v>
      </c>
      <c r="C92" s="2">
        <v>0.92954632663669001</v>
      </c>
      <c r="D92" s="2">
        <v>0.75136408321374903</v>
      </c>
      <c r="E92" s="2">
        <v>0.204973151262929</v>
      </c>
      <c r="F92" s="2">
        <v>2.83988661277217E-3</v>
      </c>
      <c r="G92" s="2">
        <v>0.23644515649287401</v>
      </c>
      <c r="H92" s="2">
        <v>-0.27010681353752802</v>
      </c>
      <c r="I92" s="2">
        <v>4.0308625918939502E-3</v>
      </c>
      <c r="J92" s="2">
        <v>0</v>
      </c>
    </row>
    <row r="93" spans="1:10" x14ac:dyDescent="0.3">
      <c r="A93" s="1">
        <v>2012</v>
      </c>
      <c r="B93" s="1">
        <v>5</v>
      </c>
      <c r="C93" s="2">
        <v>1.0443476830543199</v>
      </c>
      <c r="D93" s="2">
        <v>0.75136408321374903</v>
      </c>
      <c r="E93" s="2">
        <v>0.32313840313570402</v>
      </c>
      <c r="F93" s="2">
        <v>0</v>
      </c>
      <c r="G93" s="2">
        <v>0.23592114765050201</v>
      </c>
      <c r="H93" s="2">
        <v>-0.27010681353752802</v>
      </c>
      <c r="I93" s="2">
        <v>4.0308625918939502E-3</v>
      </c>
      <c r="J93" s="2">
        <v>0</v>
      </c>
    </row>
    <row r="94" spans="1:10" x14ac:dyDescent="0.3">
      <c r="A94" s="1">
        <v>2012</v>
      </c>
      <c r="B94" s="1">
        <v>6</v>
      </c>
      <c r="C94" s="2">
        <v>1.22158715013274</v>
      </c>
      <c r="D94" s="2">
        <v>0.75136408321374903</v>
      </c>
      <c r="E94" s="2">
        <v>0.50120423945644899</v>
      </c>
      <c r="F94" s="2">
        <v>0</v>
      </c>
      <c r="G94" s="2">
        <v>0.23559564668775801</v>
      </c>
      <c r="H94" s="2">
        <v>-0.27060768181710798</v>
      </c>
      <c r="I94" s="2">
        <v>4.0308625918939502E-3</v>
      </c>
      <c r="J94" s="2">
        <v>0</v>
      </c>
    </row>
    <row r="95" spans="1:10" x14ac:dyDescent="0.3">
      <c r="A95" s="1">
        <v>2012</v>
      </c>
      <c r="B95" s="1">
        <v>7</v>
      </c>
      <c r="C95" s="2">
        <v>1.3480701291683499</v>
      </c>
      <c r="D95" s="2">
        <v>0.75136408321374903</v>
      </c>
      <c r="E95" s="2">
        <v>0.62653495295362005</v>
      </c>
      <c r="F95" s="2">
        <v>0</v>
      </c>
      <c r="G95" s="2">
        <v>0.23676606959226101</v>
      </c>
      <c r="H95" s="2">
        <v>-0.27062583918317701</v>
      </c>
      <c r="I95" s="2">
        <v>4.0308625918939502E-3</v>
      </c>
      <c r="J95" s="2">
        <v>0</v>
      </c>
    </row>
    <row r="96" spans="1:10" x14ac:dyDescent="0.3">
      <c r="A96" s="1">
        <v>2012</v>
      </c>
      <c r="B96" s="1">
        <v>8</v>
      </c>
      <c r="C96" s="2">
        <v>1.39957754557179</v>
      </c>
      <c r="D96" s="2">
        <v>0.75136408321374903</v>
      </c>
      <c r="E96" s="2">
        <v>0.67466594909638899</v>
      </c>
      <c r="F96" s="2">
        <v>0</v>
      </c>
      <c r="G96" s="2">
        <v>0.24023242900321801</v>
      </c>
      <c r="H96" s="2">
        <v>-0.270715778333458</v>
      </c>
      <c r="I96" s="2">
        <v>4.0308625918939502E-3</v>
      </c>
      <c r="J96" s="2">
        <v>0</v>
      </c>
    </row>
    <row r="97" spans="1:10" x14ac:dyDescent="0.3">
      <c r="A97" s="1">
        <v>2012</v>
      </c>
      <c r="B97" s="1">
        <v>9</v>
      </c>
      <c r="C97" s="2">
        <v>1.3542068117913799</v>
      </c>
      <c r="D97" s="2">
        <v>0.75136408321374903</v>
      </c>
      <c r="E97" s="2">
        <v>0.62522596146841602</v>
      </c>
      <c r="F97" s="2">
        <v>0</v>
      </c>
      <c r="G97" s="2">
        <v>0.244160071819983</v>
      </c>
      <c r="H97" s="2">
        <v>-0.270715778333458</v>
      </c>
      <c r="I97" s="2">
        <v>4.1724736226934796E-3</v>
      </c>
      <c r="J97" s="2">
        <v>0</v>
      </c>
    </row>
    <row r="98" spans="1:10" x14ac:dyDescent="0.3">
      <c r="A98" s="1">
        <v>2012</v>
      </c>
      <c r="B98" s="1">
        <v>10</v>
      </c>
      <c r="C98" s="2">
        <v>1.22691022060138</v>
      </c>
      <c r="D98" s="2">
        <v>0.75136408321374903</v>
      </c>
      <c r="E98" s="2">
        <v>0.49567040989802003</v>
      </c>
      <c r="F98" s="2">
        <v>0</v>
      </c>
      <c r="G98" s="2">
        <v>0.24605807691217199</v>
      </c>
      <c r="H98" s="2">
        <v>-0.270715778333458</v>
      </c>
      <c r="I98" s="2">
        <v>4.5334289108967798E-3</v>
      </c>
      <c r="J98" s="2">
        <v>0</v>
      </c>
    </row>
    <row r="99" spans="1:10" x14ac:dyDescent="0.3">
      <c r="A99" s="1">
        <v>2012</v>
      </c>
      <c r="B99" s="1">
        <v>11</v>
      </c>
      <c r="C99" s="2">
        <v>0.97870928350521902</v>
      </c>
      <c r="D99" s="2">
        <v>0.75136408321374903</v>
      </c>
      <c r="E99" s="2">
        <v>0.24904765128411599</v>
      </c>
      <c r="F99" s="2">
        <v>0</v>
      </c>
      <c r="G99" s="2">
        <v>0.24447989842991499</v>
      </c>
      <c r="H99" s="2">
        <v>-0.270715778333458</v>
      </c>
      <c r="I99" s="2">
        <v>4.5334289108967798E-3</v>
      </c>
      <c r="J99" s="2">
        <v>0</v>
      </c>
    </row>
    <row r="100" spans="1:10" x14ac:dyDescent="0.3">
      <c r="A100" s="1">
        <v>2012</v>
      </c>
      <c r="B100" s="1">
        <v>12</v>
      </c>
      <c r="C100" s="2">
        <v>0.85834032329227306</v>
      </c>
      <c r="D100" s="2">
        <v>0.75136408321374903</v>
      </c>
      <c r="E100" s="2">
        <v>9.5373041926643698E-2</v>
      </c>
      <c r="F100" s="2">
        <v>3.6401356356657803E-2</v>
      </c>
      <c r="G100" s="2">
        <v>0.24114295423138299</v>
      </c>
      <c r="H100" s="2">
        <v>-0.270715778333458</v>
      </c>
      <c r="I100" s="2">
        <v>4.7746658972973796E-3</v>
      </c>
      <c r="J100" s="2">
        <v>0</v>
      </c>
    </row>
    <row r="101" spans="1:10" x14ac:dyDescent="0.3">
      <c r="A101" s="1">
        <v>2013</v>
      </c>
      <c r="B101" s="1">
        <v>1</v>
      </c>
      <c r="C101" s="2">
        <v>0.87767068323105102</v>
      </c>
      <c r="D101" s="2">
        <v>0.75136408321374903</v>
      </c>
      <c r="E101" s="2">
        <v>0.107404778444466</v>
      </c>
      <c r="F101" s="2">
        <v>4.5712073804683201E-2</v>
      </c>
      <c r="G101" s="2">
        <v>0.23835016284833699</v>
      </c>
      <c r="H101" s="2">
        <v>-0.270715778333458</v>
      </c>
      <c r="I101" s="2">
        <v>5.5553632532730698E-3</v>
      </c>
      <c r="J101" s="2">
        <v>0</v>
      </c>
    </row>
    <row r="102" spans="1:10" x14ac:dyDescent="0.3">
      <c r="A102" s="1">
        <v>2013</v>
      </c>
      <c r="B102" s="1">
        <v>2</v>
      </c>
      <c r="C102" s="2">
        <v>0.87592674155910599</v>
      </c>
      <c r="D102" s="2">
        <v>0.75136408321374903</v>
      </c>
      <c r="E102" s="2">
        <v>0.10006534833990401</v>
      </c>
      <c r="F102" s="2">
        <v>5.1553570010467502E-2</v>
      </c>
      <c r="G102" s="2">
        <v>0.23810415507517099</v>
      </c>
      <c r="H102" s="2">
        <v>-0.270715778333458</v>
      </c>
      <c r="I102" s="2">
        <v>5.5553632532730698E-3</v>
      </c>
      <c r="J102" s="2">
        <v>0</v>
      </c>
    </row>
    <row r="103" spans="1:10" x14ac:dyDescent="0.3">
      <c r="A103" s="1">
        <v>2013</v>
      </c>
      <c r="B103" s="1">
        <v>3</v>
      </c>
      <c r="C103" s="2">
        <v>0.92949380027291095</v>
      </c>
      <c r="D103" s="2">
        <v>0.75136408321374903</v>
      </c>
      <c r="E103" s="2">
        <v>7.7043070491470897E-2</v>
      </c>
      <c r="F103" s="2">
        <v>0.12891533166368899</v>
      </c>
      <c r="G103" s="2">
        <v>0.239419381023985</v>
      </c>
      <c r="H103" s="2">
        <v>-0.27280342937325702</v>
      </c>
      <c r="I103" s="2">
        <v>5.5553632532730698E-3</v>
      </c>
      <c r="J103" s="2">
        <v>0</v>
      </c>
    </row>
    <row r="104" spans="1:10" x14ac:dyDescent="0.3">
      <c r="A104" s="1">
        <v>2013</v>
      </c>
      <c r="B104" s="1">
        <v>4</v>
      </c>
      <c r="C104" s="2">
        <v>0.98412274582964698</v>
      </c>
      <c r="D104" s="2">
        <v>0.75136408321374903</v>
      </c>
      <c r="E104" s="2">
        <v>0.171693612236269</v>
      </c>
      <c r="F104" s="2">
        <v>8.6672479101247299E-2</v>
      </c>
      <c r="G104" s="2">
        <v>0.24127081315898299</v>
      </c>
      <c r="H104" s="2">
        <v>-0.27331103043704702</v>
      </c>
      <c r="I104" s="2">
        <v>6.4327885564442796E-3</v>
      </c>
      <c r="J104" s="2">
        <v>0</v>
      </c>
    </row>
    <row r="105" spans="1:10" x14ac:dyDescent="0.3">
      <c r="A105" s="1">
        <v>2013</v>
      </c>
      <c r="B105" s="1">
        <v>5</v>
      </c>
      <c r="C105" s="2">
        <v>1.0405655374917</v>
      </c>
      <c r="D105" s="2">
        <v>0.75136408321374903</v>
      </c>
      <c r="E105" s="2">
        <v>0.31347924903062302</v>
      </c>
      <c r="F105" s="2">
        <v>0</v>
      </c>
      <c r="G105" s="2">
        <v>0.24230615649682299</v>
      </c>
      <c r="H105" s="2">
        <v>-0.27331103043704702</v>
      </c>
      <c r="I105" s="2">
        <v>6.7270791875476002E-3</v>
      </c>
      <c r="J105" s="2">
        <v>0</v>
      </c>
    </row>
    <row r="106" spans="1:10" x14ac:dyDescent="0.3">
      <c r="A106" s="1">
        <v>2013</v>
      </c>
      <c r="B106" s="1">
        <v>6</v>
      </c>
      <c r="C106" s="2">
        <v>1.18503647011949</v>
      </c>
      <c r="D106" s="2">
        <v>0.75136408321374903</v>
      </c>
      <c r="E106" s="2">
        <v>0.45751814513619898</v>
      </c>
      <c r="F106" s="2">
        <v>0</v>
      </c>
      <c r="G106" s="2">
        <v>0.24273819301903901</v>
      </c>
      <c r="H106" s="2">
        <v>-0.27331103043704702</v>
      </c>
      <c r="I106" s="2">
        <v>6.7270791875476002E-3</v>
      </c>
      <c r="J106" s="2">
        <v>0</v>
      </c>
    </row>
    <row r="107" spans="1:10" x14ac:dyDescent="0.3">
      <c r="A107" s="1">
        <v>2013</v>
      </c>
      <c r="B107" s="1">
        <v>7</v>
      </c>
      <c r="C107" s="2">
        <v>1.32075365379964</v>
      </c>
      <c r="D107" s="2">
        <v>0.75136408321374903</v>
      </c>
      <c r="E107" s="2">
        <v>0.59345791227155797</v>
      </c>
      <c r="F107" s="2">
        <v>0</v>
      </c>
      <c r="G107" s="2">
        <v>0.24287791321591001</v>
      </c>
      <c r="H107" s="2">
        <v>-0.27367333408912597</v>
      </c>
      <c r="I107" s="2">
        <v>6.7270791875476002E-3</v>
      </c>
      <c r="J107" s="2">
        <v>0</v>
      </c>
    </row>
    <row r="108" spans="1:10" x14ac:dyDescent="0.3">
      <c r="A108" s="1">
        <v>2013</v>
      </c>
      <c r="B108" s="1">
        <v>8</v>
      </c>
      <c r="C108" s="2">
        <v>1.38862341160089</v>
      </c>
      <c r="D108" s="2">
        <v>0.75136408321374903</v>
      </c>
      <c r="E108" s="2">
        <v>0.66119370532945998</v>
      </c>
      <c r="F108" s="2">
        <v>0</v>
      </c>
      <c r="G108" s="2">
        <v>0.24306871562025001</v>
      </c>
      <c r="H108" s="2">
        <v>-0.27373017175011299</v>
      </c>
      <c r="I108" s="2">
        <v>6.7270791875476002E-3</v>
      </c>
      <c r="J108" s="2">
        <v>0</v>
      </c>
    </row>
    <row r="109" spans="1:10" x14ac:dyDescent="0.3">
      <c r="A109" s="1">
        <v>2013</v>
      </c>
      <c r="B109" s="1">
        <v>9</v>
      </c>
      <c r="C109" s="2">
        <v>1.36473672256281</v>
      </c>
      <c r="D109" s="2">
        <v>0.75136408321374903</v>
      </c>
      <c r="E109" s="2">
        <v>0.63640716067458203</v>
      </c>
      <c r="F109" s="2">
        <v>0</v>
      </c>
      <c r="G109" s="2">
        <v>0.243395125797782</v>
      </c>
      <c r="H109" s="2">
        <v>-0.27373017175011299</v>
      </c>
      <c r="I109" s="2">
        <v>7.3005246268055502E-3</v>
      </c>
      <c r="J109" s="2">
        <v>0</v>
      </c>
    </row>
    <row r="110" spans="1:10" x14ac:dyDescent="0.3">
      <c r="A110" s="1">
        <v>2013</v>
      </c>
      <c r="B110" s="1">
        <v>10</v>
      </c>
      <c r="C110" s="2">
        <v>1.2350619907777001</v>
      </c>
      <c r="D110" s="2">
        <v>0.75136408321374903</v>
      </c>
      <c r="E110" s="2">
        <v>0.50625458482278796</v>
      </c>
      <c r="F110" s="2">
        <v>0</v>
      </c>
      <c r="G110" s="2">
        <v>0.24387296986447099</v>
      </c>
      <c r="H110" s="2">
        <v>-0.27373017175011299</v>
      </c>
      <c r="I110" s="2">
        <v>7.3005246268055502E-3</v>
      </c>
      <c r="J110" s="2">
        <v>0</v>
      </c>
    </row>
    <row r="111" spans="1:10" x14ac:dyDescent="0.3">
      <c r="A111" s="1">
        <v>2013</v>
      </c>
      <c r="B111" s="1">
        <v>11</v>
      </c>
      <c r="C111" s="2">
        <v>1.0680345214871001</v>
      </c>
      <c r="D111" s="2">
        <v>0.75136408321374903</v>
      </c>
      <c r="E111" s="2">
        <v>0.33886380656356802</v>
      </c>
      <c r="F111" s="2">
        <v>0</v>
      </c>
      <c r="G111" s="2">
        <v>0.244577544282679</v>
      </c>
      <c r="H111" s="2">
        <v>-0.274071437199705</v>
      </c>
      <c r="I111" s="2">
        <v>7.3005246268055502E-3</v>
      </c>
      <c r="J111" s="2">
        <v>0</v>
      </c>
    </row>
    <row r="112" spans="1:10" x14ac:dyDescent="0.3">
      <c r="A112" s="1">
        <v>2013</v>
      </c>
      <c r="B112" s="1">
        <v>12</v>
      </c>
      <c r="C112" s="2">
        <v>0.93029489771801699</v>
      </c>
      <c r="D112" s="2">
        <v>0.75136408321374903</v>
      </c>
      <c r="E112" s="2">
        <v>0.19821393123432099</v>
      </c>
      <c r="F112" s="2">
        <v>1.52757014931606E-3</v>
      </c>
      <c r="G112" s="2">
        <v>0.245409456479254</v>
      </c>
      <c r="H112" s="2">
        <v>-0.274071437199705</v>
      </c>
      <c r="I112" s="2">
        <v>7.8512938410816007E-3</v>
      </c>
      <c r="J112" s="2">
        <v>0</v>
      </c>
    </row>
    <row r="113" spans="1:10" x14ac:dyDescent="0.3">
      <c r="A113" s="1">
        <v>2014</v>
      </c>
      <c r="B113" s="1">
        <v>1</v>
      </c>
      <c r="C113" s="2">
        <v>0.95075541258541696</v>
      </c>
      <c r="D113" s="2">
        <v>0.75136408321374903</v>
      </c>
      <c r="E113" s="2">
        <v>0.110987786465854</v>
      </c>
      <c r="F113" s="2">
        <v>0.11121750165423</v>
      </c>
      <c r="G113" s="2">
        <v>0.246386642824799</v>
      </c>
      <c r="H113" s="2">
        <v>-0.27705189541429698</v>
      </c>
      <c r="I113" s="2">
        <v>7.8512938410816007E-3</v>
      </c>
      <c r="J113" s="2">
        <v>0</v>
      </c>
    </row>
    <row r="114" spans="1:10" x14ac:dyDescent="0.3">
      <c r="A114" s="1">
        <v>2014</v>
      </c>
      <c r="B114" s="1">
        <v>2</v>
      </c>
      <c r="C114" s="2">
        <v>0.93964578888116301</v>
      </c>
      <c r="D114" s="2">
        <v>0.75136408321374903</v>
      </c>
      <c r="E114" s="2">
        <v>8.8473892910433199E-2</v>
      </c>
      <c r="F114" s="2">
        <v>0.12599535527250599</v>
      </c>
      <c r="G114" s="2">
        <v>0.24740916136605301</v>
      </c>
      <c r="H114" s="2">
        <v>-0.28144799772265899</v>
      </c>
      <c r="I114" s="2">
        <v>7.8512938410816007E-3</v>
      </c>
      <c r="J114" s="2">
        <v>0</v>
      </c>
    </row>
    <row r="115" spans="1:10" x14ac:dyDescent="0.3">
      <c r="A115" s="1">
        <v>2014</v>
      </c>
      <c r="B115" s="1">
        <v>3</v>
      </c>
      <c r="C115" s="2">
        <v>0.87547405260120403</v>
      </c>
      <c r="D115" s="2">
        <v>0.75136408321374903</v>
      </c>
      <c r="E115" s="2">
        <v>0.12539050165379401</v>
      </c>
      <c r="F115" s="2">
        <v>2.47164714261956E-2</v>
      </c>
      <c r="G115" s="2">
        <v>0.248260561494758</v>
      </c>
      <c r="H115" s="2">
        <v>-0.28210885902837401</v>
      </c>
      <c r="I115" s="2">
        <v>7.8512938410816007E-3</v>
      </c>
      <c r="J115" s="2">
        <v>0</v>
      </c>
    </row>
    <row r="116" spans="1:10" x14ac:dyDescent="0.3">
      <c r="A116" s="1">
        <v>2014</v>
      </c>
      <c r="B116" s="1">
        <v>4</v>
      </c>
      <c r="C116" s="2">
        <v>0.94300688564667501</v>
      </c>
      <c r="D116" s="2">
        <v>0.75136408321374903</v>
      </c>
      <c r="E116" s="2">
        <v>0.208792528073069</v>
      </c>
      <c r="F116" s="2">
        <v>8.4110476586036192E-3</v>
      </c>
      <c r="G116" s="2">
        <v>0.249075333008517</v>
      </c>
      <c r="H116" s="2">
        <v>-0.282487400148345</v>
      </c>
      <c r="I116" s="2">
        <v>7.8512938410816007E-3</v>
      </c>
      <c r="J116" s="2">
        <v>0</v>
      </c>
    </row>
    <row r="117" spans="1:10" x14ac:dyDescent="0.3">
      <c r="A117" s="1">
        <v>2014</v>
      </c>
      <c r="B117" s="1">
        <v>5</v>
      </c>
      <c r="C117" s="2">
        <v>1.10108960867876</v>
      </c>
      <c r="D117" s="2">
        <v>0.75136408321374903</v>
      </c>
      <c r="E117" s="2">
        <v>0.37476347961692003</v>
      </c>
      <c r="F117" s="2">
        <v>0</v>
      </c>
      <c r="G117" s="2">
        <v>0.24961769959066099</v>
      </c>
      <c r="H117" s="2">
        <v>-0.28257805852579698</v>
      </c>
      <c r="I117" s="2">
        <v>7.9224047832217905E-3</v>
      </c>
      <c r="J117" s="2">
        <v>0</v>
      </c>
    </row>
    <row r="118" spans="1:10" x14ac:dyDescent="0.3">
      <c r="A118" s="1">
        <v>2014</v>
      </c>
      <c r="B118" s="1">
        <v>6</v>
      </c>
      <c r="C118" s="2">
        <v>1.21734917640656</v>
      </c>
      <c r="D118" s="2">
        <v>0.75136408321374903</v>
      </c>
      <c r="E118" s="2">
        <v>0.49045380411059403</v>
      </c>
      <c r="F118" s="2">
        <v>0</v>
      </c>
      <c r="G118" s="2">
        <v>0.250184119311954</v>
      </c>
      <c r="H118" s="2">
        <v>-0.28257805852579698</v>
      </c>
      <c r="I118" s="2">
        <v>7.9252282960547392E-3</v>
      </c>
      <c r="J118" s="2">
        <v>0</v>
      </c>
    </row>
    <row r="119" spans="1:10" x14ac:dyDescent="0.3">
      <c r="A119" s="1">
        <v>2014</v>
      </c>
      <c r="B119" s="1">
        <v>7</v>
      </c>
      <c r="C119" s="2">
        <v>1.3134882818842499</v>
      </c>
      <c r="D119" s="2">
        <v>0.75136408321374903</v>
      </c>
      <c r="E119" s="2">
        <v>0.58578002932389595</v>
      </c>
      <c r="F119" s="2">
        <v>0</v>
      </c>
      <c r="G119" s="2">
        <v>0.25097687813635</v>
      </c>
      <c r="H119" s="2">
        <v>-0.28257805852579698</v>
      </c>
      <c r="I119" s="2">
        <v>7.9453497360476907E-3</v>
      </c>
      <c r="J119" s="2">
        <v>0</v>
      </c>
    </row>
    <row r="120" spans="1:10" x14ac:dyDescent="0.3">
      <c r="A120" s="1">
        <v>2014</v>
      </c>
      <c r="B120" s="1">
        <v>8</v>
      </c>
      <c r="C120" s="2">
        <v>1.42286297380202</v>
      </c>
      <c r="D120" s="2">
        <v>0.75136408321374903</v>
      </c>
      <c r="E120" s="2">
        <v>0.694053475205476</v>
      </c>
      <c r="F120" s="2">
        <v>0</v>
      </c>
      <c r="G120" s="2">
        <v>0.25225845040843098</v>
      </c>
      <c r="H120" s="2">
        <v>-0.28275838476168602</v>
      </c>
      <c r="I120" s="2">
        <v>7.9453497360476907E-3</v>
      </c>
      <c r="J120" s="2">
        <v>0</v>
      </c>
    </row>
    <row r="121" spans="1:10" x14ac:dyDescent="0.3">
      <c r="A121" s="1">
        <v>2014</v>
      </c>
      <c r="B121" s="1">
        <v>9</v>
      </c>
      <c r="C121" s="2">
        <v>1.3646819830022201</v>
      </c>
      <c r="D121" s="2">
        <v>0.75136408321374903</v>
      </c>
      <c r="E121" s="2">
        <v>0.63402313217695905</v>
      </c>
      <c r="F121" s="2">
        <v>0</v>
      </c>
      <c r="G121" s="2">
        <v>0.25386813222895199</v>
      </c>
      <c r="H121" s="2">
        <v>-0.28275838476168602</v>
      </c>
      <c r="I121" s="2">
        <v>8.1850201442489907E-3</v>
      </c>
      <c r="J121" s="2">
        <v>0</v>
      </c>
    </row>
    <row r="122" spans="1:10" x14ac:dyDescent="0.3">
      <c r="A122" s="1">
        <v>2014</v>
      </c>
      <c r="B122" s="1">
        <v>10</v>
      </c>
      <c r="C122" s="2">
        <v>1.19674444834779</v>
      </c>
      <c r="D122" s="2">
        <v>0.75136408321374903</v>
      </c>
      <c r="E122" s="2">
        <v>0.46439134039688201</v>
      </c>
      <c r="F122" s="2">
        <v>0</v>
      </c>
      <c r="G122" s="2">
        <v>0.25552728508057299</v>
      </c>
      <c r="H122" s="2">
        <v>-0.28275838476168602</v>
      </c>
      <c r="I122" s="2">
        <v>8.2201244182684395E-3</v>
      </c>
      <c r="J122" s="2">
        <v>0</v>
      </c>
    </row>
    <row r="123" spans="1:10" x14ac:dyDescent="0.3">
      <c r="A123" s="1">
        <v>2014</v>
      </c>
      <c r="B123" s="1">
        <v>11</v>
      </c>
      <c r="C123" s="2">
        <v>0.99797737547690801</v>
      </c>
      <c r="D123" s="2">
        <v>0.75136408321374903</v>
      </c>
      <c r="E123" s="2">
        <v>0.26422173259991899</v>
      </c>
      <c r="F123" s="2">
        <v>0</v>
      </c>
      <c r="G123" s="2">
        <v>0.25718310760402102</v>
      </c>
      <c r="H123" s="2">
        <v>-0.283031447046943</v>
      </c>
      <c r="I123" s="2">
        <v>8.2398991061615103E-3</v>
      </c>
      <c r="J123" s="2">
        <v>0</v>
      </c>
    </row>
    <row r="124" spans="1:10" x14ac:dyDescent="0.3">
      <c r="A124" s="1">
        <v>2014</v>
      </c>
      <c r="B124" s="1">
        <v>12</v>
      </c>
      <c r="C124" s="2">
        <v>0.89181133753334896</v>
      </c>
      <c r="D124" s="2">
        <v>0.75136408321374903</v>
      </c>
      <c r="E124" s="2">
        <v>0.115068975697525</v>
      </c>
      <c r="F124" s="2">
        <v>4.2100763217139098E-2</v>
      </c>
      <c r="G124" s="2">
        <v>0.25863149095711901</v>
      </c>
      <c r="H124" s="2">
        <v>-0.28359387465834401</v>
      </c>
      <c r="I124" s="2">
        <v>8.2398991061615103E-3</v>
      </c>
      <c r="J124" s="2">
        <v>0</v>
      </c>
    </row>
    <row r="125" spans="1:10" x14ac:dyDescent="0.3">
      <c r="A125" s="1">
        <v>2015</v>
      </c>
      <c r="B125" s="1">
        <v>1</v>
      </c>
      <c r="C125" s="2">
        <v>0.90776557799176405</v>
      </c>
      <c r="D125" s="2">
        <v>0.75136408321374903</v>
      </c>
      <c r="E125" s="2">
        <v>8.2672687081145599E-2</v>
      </c>
      <c r="F125" s="2">
        <v>8.7842779150871006E-2</v>
      </c>
      <c r="G125" s="2">
        <v>0.259934795969194</v>
      </c>
      <c r="H125" s="2">
        <v>-0.28359387465834401</v>
      </c>
      <c r="I125" s="2">
        <v>9.5451072351485002E-3</v>
      </c>
      <c r="J125" s="2">
        <v>0</v>
      </c>
    </row>
    <row r="126" spans="1:10" x14ac:dyDescent="0.3">
      <c r="A126" s="1">
        <v>2015</v>
      </c>
      <c r="B126" s="1">
        <v>2</v>
      </c>
      <c r="C126" s="2">
        <v>0.91036679981950697</v>
      </c>
      <c r="D126" s="2">
        <v>0.75136408321374903</v>
      </c>
      <c r="E126" s="2">
        <v>5.37649749291488E-2</v>
      </c>
      <c r="F126" s="2">
        <v>0.11828570133090199</v>
      </c>
      <c r="G126" s="2">
        <v>0.261000807768903</v>
      </c>
      <c r="H126" s="2">
        <v>-0.28359387465834401</v>
      </c>
      <c r="I126" s="2">
        <v>9.5451072351485002E-3</v>
      </c>
      <c r="J126" s="2">
        <v>0</v>
      </c>
    </row>
    <row r="127" spans="1:10" x14ac:dyDescent="0.3">
      <c r="A127" s="1">
        <v>2015</v>
      </c>
      <c r="B127" s="1">
        <v>3</v>
      </c>
      <c r="C127" s="2">
        <v>0.95098953056265501</v>
      </c>
      <c r="D127" s="2">
        <v>0.75136408321374903</v>
      </c>
      <c r="E127" s="2">
        <v>0.13771071644572599</v>
      </c>
      <c r="F127" s="2">
        <v>7.5258738435289102E-2</v>
      </c>
      <c r="G127" s="2">
        <v>0.261784698471144</v>
      </c>
      <c r="H127" s="2">
        <v>-0.28467381323840202</v>
      </c>
      <c r="I127" s="2">
        <v>9.5451072351485002E-3</v>
      </c>
      <c r="J127" s="2">
        <v>0</v>
      </c>
    </row>
    <row r="128" spans="1:10" x14ac:dyDescent="0.3">
      <c r="A128" s="1">
        <v>2015</v>
      </c>
      <c r="B128" s="1">
        <v>4</v>
      </c>
      <c r="C128" s="2">
        <v>1.06141774508381</v>
      </c>
      <c r="D128" s="2">
        <v>0.75136408321374903</v>
      </c>
      <c r="E128" s="2">
        <v>0.31940577208507498</v>
      </c>
      <c r="F128" s="2">
        <v>2.7150530381191799E-3</v>
      </c>
      <c r="G128" s="2">
        <v>0.26260587569351501</v>
      </c>
      <c r="H128" s="2">
        <v>-0.28467381323840202</v>
      </c>
      <c r="I128" s="2">
        <v>1.0000774291751301E-2</v>
      </c>
      <c r="J128" s="2">
        <v>0</v>
      </c>
    </row>
    <row r="129" spans="1:11" x14ac:dyDescent="0.3">
      <c r="A129" s="1">
        <v>2015</v>
      </c>
      <c r="B129" s="1">
        <v>5</v>
      </c>
      <c r="C129" s="2">
        <v>1.18856159930649</v>
      </c>
      <c r="D129" s="2">
        <v>0.75136408321374903</v>
      </c>
      <c r="E129" s="2">
        <v>0.44670255951550802</v>
      </c>
      <c r="F129" s="2">
        <v>0</v>
      </c>
      <c r="G129" s="2">
        <v>0.26337163404778202</v>
      </c>
      <c r="H129" s="2">
        <v>-0.28467381323840202</v>
      </c>
      <c r="I129" s="2">
        <v>1.1797135767856799E-2</v>
      </c>
      <c r="J129" s="2">
        <v>0</v>
      </c>
    </row>
    <row r="130" spans="1:11" x14ac:dyDescent="0.3">
      <c r="A130" s="1">
        <v>2015</v>
      </c>
      <c r="B130" s="1">
        <v>6</v>
      </c>
      <c r="C130" s="2">
        <v>1.30166790755074</v>
      </c>
      <c r="D130" s="2">
        <v>0.75136408321374903</v>
      </c>
      <c r="E130" s="2">
        <v>0.55903390112624096</v>
      </c>
      <c r="F130" s="2">
        <v>0</v>
      </c>
      <c r="G130" s="2">
        <v>0.26414660068129397</v>
      </c>
      <c r="H130" s="2">
        <v>-0.28467381323840202</v>
      </c>
      <c r="I130" s="2">
        <v>1.1797135767856799E-2</v>
      </c>
      <c r="J130" s="2">
        <v>0</v>
      </c>
    </row>
    <row r="131" spans="1:11" x14ac:dyDescent="0.3">
      <c r="A131" s="1">
        <v>2015</v>
      </c>
      <c r="B131" s="1">
        <v>7</v>
      </c>
      <c r="C131" s="2">
        <v>1.40548899873295</v>
      </c>
      <c r="D131" s="2">
        <v>0.75136408321374903</v>
      </c>
      <c r="E131" s="2">
        <v>0.66255719608601904</v>
      </c>
      <c r="F131" s="2">
        <v>0</v>
      </c>
      <c r="G131" s="2">
        <v>0.26482858845998902</v>
      </c>
      <c r="H131" s="2">
        <v>-0.28505800479466198</v>
      </c>
      <c r="I131" s="2">
        <v>1.1797135767856799E-2</v>
      </c>
      <c r="J131" s="2">
        <v>0</v>
      </c>
    </row>
    <row r="132" spans="1:11" x14ac:dyDescent="0.3">
      <c r="A132" s="1">
        <v>2015</v>
      </c>
      <c r="B132" s="1">
        <v>8</v>
      </c>
      <c r="C132" s="2">
        <v>1.4373647434899799</v>
      </c>
      <c r="D132" s="2">
        <v>0.75136408321374903</v>
      </c>
      <c r="E132" s="2">
        <v>0.69398964069243896</v>
      </c>
      <c r="F132" s="2">
        <v>0</v>
      </c>
      <c r="G132" s="2">
        <v>0.26547199387345899</v>
      </c>
      <c r="H132" s="2">
        <v>-0.285258110057521</v>
      </c>
      <c r="I132" s="2">
        <v>1.1797135767856799E-2</v>
      </c>
      <c r="J132" s="2">
        <v>0</v>
      </c>
    </row>
    <row r="133" spans="1:11" x14ac:dyDescent="0.3">
      <c r="A133" s="1">
        <v>2015</v>
      </c>
      <c r="B133" s="1">
        <v>9</v>
      </c>
      <c r="C133" s="2">
        <v>1.3808782925580501</v>
      </c>
      <c r="D133" s="2">
        <v>0.75136408321374903</v>
      </c>
      <c r="E133" s="2">
        <v>0.63677748522285305</v>
      </c>
      <c r="F133" s="2">
        <v>0</v>
      </c>
      <c r="G133" s="2">
        <v>0.26611386045045299</v>
      </c>
      <c r="H133" s="2">
        <v>-0.285258110057521</v>
      </c>
      <c r="I133" s="2">
        <v>1.1880973728517799E-2</v>
      </c>
      <c r="J133" s="2">
        <v>0</v>
      </c>
    </row>
    <row r="134" spans="1:11" x14ac:dyDescent="0.3">
      <c r="A134" s="1">
        <v>2015</v>
      </c>
      <c r="B134" s="1">
        <v>10</v>
      </c>
      <c r="C134" s="2">
        <v>1.2444662722685</v>
      </c>
      <c r="D134" s="2">
        <v>0.75136408321374903</v>
      </c>
      <c r="E134" s="2">
        <v>0.499674222663401</v>
      </c>
      <c r="F134" s="2">
        <v>0</v>
      </c>
      <c r="G134" s="2">
        <v>0.26681109658816499</v>
      </c>
      <c r="H134" s="2">
        <v>-0.28526410392533302</v>
      </c>
      <c r="I134" s="2">
        <v>1.1880973728517799E-2</v>
      </c>
      <c r="J134" s="2">
        <v>0</v>
      </c>
    </row>
    <row r="135" spans="1:11" x14ac:dyDescent="0.3">
      <c r="A135" s="1">
        <v>2015</v>
      </c>
      <c r="B135" s="1">
        <v>11</v>
      </c>
      <c r="C135" s="2">
        <v>1.03298294219903</v>
      </c>
      <c r="D135" s="2">
        <v>0.75136408321374903</v>
      </c>
      <c r="E135" s="2">
        <v>0.28752375553426401</v>
      </c>
      <c r="F135" s="2">
        <v>0</v>
      </c>
      <c r="G135" s="2">
        <v>0.26768631400064302</v>
      </c>
      <c r="H135" s="2">
        <v>-0.28547218427814502</v>
      </c>
      <c r="I135" s="2">
        <v>1.1880973728517799E-2</v>
      </c>
      <c r="J135" s="2">
        <v>0</v>
      </c>
    </row>
    <row r="136" spans="1:11" x14ac:dyDescent="0.3">
      <c r="A136" s="1">
        <v>2015</v>
      </c>
      <c r="B136" s="1">
        <v>12</v>
      </c>
      <c r="C136" s="2">
        <v>0.93082615541574698</v>
      </c>
      <c r="D136" s="2">
        <v>0.75136408321374903</v>
      </c>
      <c r="E136" s="2">
        <v>0.123719280239524</v>
      </c>
      <c r="F136" s="2">
        <v>6.0563427468342798E-2</v>
      </c>
      <c r="G136" s="2">
        <v>0.26857939362943101</v>
      </c>
      <c r="H136" s="2">
        <v>-0.28547218427814502</v>
      </c>
      <c r="I136" s="2">
        <v>1.2072155142844401E-2</v>
      </c>
      <c r="J136" s="2">
        <v>0</v>
      </c>
    </row>
    <row r="137" spans="1:11" x14ac:dyDescent="0.3">
      <c r="A137" s="1">
        <v>2016</v>
      </c>
      <c r="B137" s="1">
        <v>1</v>
      </c>
      <c r="C137" s="2">
        <v>0.97899691449257398</v>
      </c>
      <c r="D137" s="2">
        <v>0.75136408321374903</v>
      </c>
      <c r="E137" s="2">
        <v>7.2610253817755793E-2</v>
      </c>
      <c r="F137" s="2">
        <v>0.15686826036084001</v>
      </c>
      <c r="G137" s="2">
        <v>0.26944964493434997</v>
      </c>
      <c r="H137" s="2">
        <v>-0.28547218427814502</v>
      </c>
      <c r="I137" s="2">
        <v>1.4176856444024E-2</v>
      </c>
      <c r="J137" s="2">
        <v>0</v>
      </c>
      <c r="K137">
        <v>0.97970000000000002</v>
      </c>
    </row>
    <row r="138" spans="1:11" x14ac:dyDescent="0.3">
      <c r="A138" s="1">
        <v>2016</v>
      </c>
      <c r="B138" s="1">
        <v>2</v>
      </c>
      <c r="C138" s="2">
        <v>0.96471241025921595</v>
      </c>
      <c r="D138" s="2">
        <v>0.75136408321374903</v>
      </c>
      <c r="E138" s="2">
        <v>6.4518094974490306E-2</v>
      </c>
      <c r="F138" s="2">
        <v>0.149959388974156</v>
      </c>
      <c r="G138" s="2">
        <v>0.27016617093094097</v>
      </c>
      <c r="H138" s="2">
        <v>-0.28547218427814502</v>
      </c>
      <c r="I138" s="2">
        <v>1.4176856444024E-2</v>
      </c>
      <c r="J138" s="2">
        <v>0</v>
      </c>
      <c r="K138">
        <v>0.96540000000000004</v>
      </c>
    </row>
    <row r="139" spans="1:11" x14ac:dyDescent="0.3">
      <c r="A139" s="1">
        <v>2016</v>
      </c>
      <c r="B139" s="1">
        <v>3</v>
      </c>
      <c r="C139" s="2">
        <v>0.93766382202405896</v>
      </c>
      <c r="D139" s="2">
        <v>0.75136408321374903</v>
      </c>
      <c r="E139" s="2">
        <v>0.106641823657528</v>
      </c>
      <c r="F139" s="2">
        <v>8.0629570514973797E-2</v>
      </c>
      <c r="G139" s="2">
        <v>0.27071718638255399</v>
      </c>
      <c r="H139" s="2">
        <v>-0.28586569818877</v>
      </c>
      <c r="I139" s="2">
        <v>1.4176856444024E-2</v>
      </c>
      <c r="J139" s="2">
        <v>0</v>
      </c>
      <c r="K139">
        <v>0.93810000000000004</v>
      </c>
    </row>
    <row r="140" spans="1:11" x14ac:dyDescent="0.3">
      <c r="A140" s="1">
        <v>2016</v>
      </c>
      <c r="B140" s="1">
        <v>4</v>
      </c>
      <c r="C140" s="2">
        <v>0.969993975056617</v>
      </c>
      <c r="D140" s="2">
        <v>0.75136408321374903</v>
      </c>
      <c r="E140" s="2">
        <v>0.19326925802365999</v>
      </c>
      <c r="F140" s="2">
        <v>2.69750144333149E-2</v>
      </c>
      <c r="G140" s="2">
        <v>0.27129993470357799</v>
      </c>
      <c r="H140" s="2">
        <v>-0.28709117176171001</v>
      </c>
      <c r="I140" s="2">
        <v>1.4176856444024E-2</v>
      </c>
      <c r="J140" s="2">
        <v>0</v>
      </c>
      <c r="K140">
        <v>0.97030000000000005</v>
      </c>
    </row>
    <row r="141" spans="1:11" x14ac:dyDescent="0.3">
      <c r="A141" s="1">
        <v>2016</v>
      </c>
      <c r="B141" s="1">
        <v>5</v>
      </c>
      <c r="C141" s="2">
        <v>1.0887048770384999</v>
      </c>
      <c r="D141" s="2">
        <v>0.75136408321374903</v>
      </c>
      <c r="E141" s="2">
        <v>0.338635376609353</v>
      </c>
      <c r="F141" s="2">
        <v>0</v>
      </c>
      <c r="G141" s="2">
        <v>0.27187419965429399</v>
      </c>
      <c r="H141" s="2">
        <v>-0.28762980107241198</v>
      </c>
      <c r="I141" s="2">
        <v>1.44610186335201E-2</v>
      </c>
      <c r="J141" s="2">
        <v>0</v>
      </c>
      <c r="K141">
        <v>1.0891</v>
      </c>
    </row>
    <row r="142" spans="1:11" x14ac:dyDescent="0.3">
      <c r="A142" s="1">
        <v>2016</v>
      </c>
      <c r="B142" s="1">
        <v>6</v>
      </c>
      <c r="C142" s="2">
        <v>1.2530959604212899</v>
      </c>
      <c r="D142" s="2">
        <v>0.75136408321374903</v>
      </c>
      <c r="E142" s="2">
        <v>0.50242068330808198</v>
      </c>
      <c r="F142" s="2">
        <v>0</v>
      </c>
      <c r="G142" s="2">
        <v>0.27247997633834797</v>
      </c>
      <c r="H142" s="2">
        <v>-0.28762980107241198</v>
      </c>
      <c r="I142" s="2">
        <v>1.44610186335201E-2</v>
      </c>
      <c r="J142" s="2">
        <v>0</v>
      </c>
      <c r="K142">
        <v>1.2537</v>
      </c>
    </row>
    <row r="143" spans="1:11" x14ac:dyDescent="0.3">
      <c r="A143" s="1">
        <v>2016</v>
      </c>
      <c r="B143" s="1">
        <v>7</v>
      </c>
      <c r="C143" s="2">
        <v>1.37653979772274</v>
      </c>
      <c r="D143" s="2">
        <v>0.75136408321374903</v>
      </c>
      <c r="E143" s="2">
        <v>0.62532891682248204</v>
      </c>
      <c r="F143" s="2">
        <v>0</v>
      </c>
      <c r="G143" s="2">
        <v>0.27301046236738602</v>
      </c>
      <c r="H143" s="2">
        <v>-0.28762980107241198</v>
      </c>
      <c r="I143" s="2">
        <v>1.4466136391531E-2</v>
      </c>
      <c r="J143" s="2">
        <v>0</v>
      </c>
      <c r="K143">
        <v>1.3773</v>
      </c>
    </row>
    <row r="144" spans="1:11" x14ac:dyDescent="0.3">
      <c r="A144" s="1">
        <v>2016</v>
      </c>
      <c r="B144" s="1">
        <v>8</v>
      </c>
      <c r="C144" s="2">
        <v>1.43567787734982</v>
      </c>
      <c r="D144" s="2">
        <v>0.75136408321374903</v>
      </c>
      <c r="E144" s="2">
        <v>0.68391607245507902</v>
      </c>
      <c r="F144" s="2">
        <v>0</v>
      </c>
      <c r="G144" s="2">
        <v>0.273504212367152</v>
      </c>
      <c r="H144" s="2">
        <v>-0.28762980107241198</v>
      </c>
      <c r="I144" s="2">
        <v>1.45233103862503E-2</v>
      </c>
      <c r="J144" s="2">
        <v>0</v>
      </c>
      <c r="K144">
        <v>1.4366000000000001</v>
      </c>
    </row>
    <row r="145" spans="1:12" x14ac:dyDescent="0.3">
      <c r="A145" s="1">
        <v>2016</v>
      </c>
      <c r="B145" s="1">
        <v>9</v>
      </c>
      <c r="C145" s="2">
        <v>1.38910768641149</v>
      </c>
      <c r="D145" s="2">
        <v>0.75136408321374903</v>
      </c>
      <c r="E145" s="2">
        <v>0.63677748522285305</v>
      </c>
      <c r="F145" s="2">
        <v>0</v>
      </c>
      <c r="G145" s="2">
        <v>0.274031049772617</v>
      </c>
      <c r="H145" s="2">
        <v>-0.28762980107241198</v>
      </c>
      <c r="I145" s="2">
        <v>1.45648692746825E-2</v>
      </c>
      <c r="J145" s="2">
        <v>0</v>
      </c>
      <c r="K145">
        <v>1.3900999999999999</v>
      </c>
    </row>
    <row r="146" spans="1:12" x14ac:dyDescent="0.3">
      <c r="A146" s="1">
        <v>2016</v>
      </c>
      <c r="B146" s="1">
        <v>10</v>
      </c>
      <c r="C146" s="2">
        <v>1.2526205684362499</v>
      </c>
      <c r="D146" s="2">
        <v>0.75136408321374903</v>
      </c>
      <c r="E146" s="2">
        <v>0.499674222663401</v>
      </c>
      <c r="F146" s="2">
        <v>0</v>
      </c>
      <c r="G146" s="2">
        <v>0.27468380455011598</v>
      </c>
      <c r="H146" s="2">
        <v>-0.28766641126569498</v>
      </c>
      <c r="I146" s="2">
        <v>1.45648692746825E-2</v>
      </c>
      <c r="J146" s="2">
        <v>0</v>
      </c>
      <c r="K146">
        <v>1.2536</v>
      </c>
    </row>
    <row r="147" spans="1:12" x14ac:dyDescent="0.3">
      <c r="A147" s="1">
        <v>2016</v>
      </c>
      <c r="B147" s="1">
        <v>11</v>
      </c>
      <c r="C147" s="2">
        <v>1.04116844755335</v>
      </c>
      <c r="D147" s="2">
        <v>0.75136408321374903</v>
      </c>
      <c r="E147" s="2">
        <v>0.28752375553426401</v>
      </c>
      <c r="F147" s="2">
        <v>0</v>
      </c>
      <c r="G147" s="2">
        <v>0.27560380791442302</v>
      </c>
      <c r="H147" s="2">
        <v>-0.28788806838376702</v>
      </c>
      <c r="I147" s="2">
        <v>1.45648692746825E-2</v>
      </c>
      <c r="J147" s="2">
        <v>0</v>
      </c>
      <c r="K147">
        <v>1.0421</v>
      </c>
    </row>
    <row r="148" spans="1:12" x14ac:dyDescent="0.3">
      <c r="A148" s="1">
        <v>2016</v>
      </c>
      <c r="B148" s="1">
        <v>12</v>
      </c>
      <c r="C148" s="2">
        <v>0.93913698558227099</v>
      </c>
      <c r="D148" s="2">
        <v>0.75136408321374903</v>
      </c>
      <c r="E148" s="2">
        <v>0.123719280239524</v>
      </c>
      <c r="F148" s="2">
        <v>6.0563427468342798E-2</v>
      </c>
      <c r="G148" s="2">
        <v>0.27659487936612098</v>
      </c>
      <c r="H148" s="2">
        <v>-0.28788806838376702</v>
      </c>
      <c r="I148" s="2">
        <v>1.47833836783016E-2</v>
      </c>
      <c r="J148" s="2">
        <v>0</v>
      </c>
      <c r="K148">
        <v>0.94030000000000002</v>
      </c>
    </row>
    <row r="149" spans="1:12" x14ac:dyDescent="0.3">
      <c r="A149" s="1">
        <v>2017</v>
      </c>
      <c r="B149" s="1">
        <v>1</v>
      </c>
      <c r="C149" s="2">
        <v>0.98035386971029204</v>
      </c>
      <c r="D149" s="2">
        <v>0.75136408321374903</v>
      </c>
      <c r="E149" s="2">
        <v>7.2610253817755793E-2</v>
      </c>
      <c r="F149" s="2">
        <v>0.15686826036084001</v>
      </c>
      <c r="G149" s="2">
        <v>0.27757662461777599</v>
      </c>
      <c r="H149" s="2">
        <v>-0.29284873597813099</v>
      </c>
      <c r="I149" s="2">
        <v>1.47833836783016E-2</v>
      </c>
      <c r="J149" s="2">
        <v>0</v>
      </c>
      <c r="K149">
        <f>SUM(K137:K148)</f>
        <v>13.6363</v>
      </c>
      <c r="L149" s="2">
        <f>SUM(C137:C148)</f>
        <v>13.627419322348176</v>
      </c>
    </row>
    <row r="150" spans="1:12" x14ac:dyDescent="0.3">
      <c r="A150" s="1">
        <v>2017</v>
      </c>
      <c r="B150" s="1">
        <v>2</v>
      </c>
      <c r="C150" s="2">
        <v>0.96054786934186898</v>
      </c>
      <c r="D150" s="2">
        <v>0.75136408321374903</v>
      </c>
      <c r="E150" s="2">
        <v>6.4518094974490306E-2</v>
      </c>
      <c r="F150" s="2">
        <v>0.149959388974156</v>
      </c>
      <c r="G150" s="2">
        <v>0.27837644660511202</v>
      </c>
      <c r="H150" s="2">
        <v>-0.29845352810394099</v>
      </c>
      <c r="I150" s="2">
        <v>1.47833836783016E-2</v>
      </c>
      <c r="J150" s="2">
        <v>0</v>
      </c>
    </row>
    <row r="151" spans="1:12" x14ac:dyDescent="0.3">
      <c r="A151" s="1">
        <v>2017</v>
      </c>
      <c r="B151" s="1">
        <v>3</v>
      </c>
      <c r="C151" s="2">
        <v>0.93362502493662203</v>
      </c>
      <c r="D151" s="2">
        <v>0.75136408321374903</v>
      </c>
      <c r="E151" s="2">
        <v>0.106641823657528</v>
      </c>
      <c r="F151" s="2">
        <v>8.0629570514973797E-2</v>
      </c>
      <c r="G151" s="2">
        <v>0.27894705684926402</v>
      </c>
      <c r="H151" s="2">
        <v>-0.29874089297719397</v>
      </c>
      <c r="I151" s="2">
        <v>1.47833836783016E-2</v>
      </c>
      <c r="J151" s="2">
        <v>0</v>
      </c>
    </row>
    <row r="152" spans="1:12" x14ac:dyDescent="0.3">
      <c r="A152" s="1">
        <v>2017</v>
      </c>
      <c r="B152" s="1">
        <v>4</v>
      </c>
      <c r="C152" s="2">
        <v>0.96747055647843105</v>
      </c>
      <c r="D152" s="2">
        <v>0.75136408321374903</v>
      </c>
      <c r="E152" s="2">
        <v>0.19326925802365999</v>
      </c>
      <c r="F152" s="2">
        <v>2.69750144333149E-2</v>
      </c>
      <c r="G152" s="2">
        <v>0.27956471765024499</v>
      </c>
      <c r="H152" s="2">
        <v>-0.29874089297719397</v>
      </c>
      <c r="I152" s="2">
        <v>1.50383761346556E-2</v>
      </c>
      <c r="J152" s="2">
        <v>0</v>
      </c>
    </row>
    <row r="153" spans="1:12" x14ac:dyDescent="0.3">
      <c r="A153" s="1">
        <v>2017</v>
      </c>
      <c r="B153" s="1">
        <v>5</v>
      </c>
      <c r="C153" s="2">
        <v>1.08673874283718</v>
      </c>
      <c r="D153" s="2">
        <v>0.75136408321374903</v>
      </c>
      <c r="E153" s="2">
        <v>0.338635376609353</v>
      </c>
      <c r="F153" s="2">
        <v>0</v>
      </c>
      <c r="G153" s="2">
        <v>0.28016726650350599</v>
      </c>
      <c r="H153" s="2">
        <v>-0.29874089297719397</v>
      </c>
      <c r="I153" s="2">
        <v>1.5312909487768599E-2</v>
      </c>
      <c r="J153" s="2">
        <v>0</v>
      </c>
    </row>
    <row r="154" spans="1:12" x14ac:dyDescent="0.3">
      <c r="A154" s="1">
        <v>2017</v>
      </c>
      <c r="B154" s="1">
        <v>6</v>
      </c>
      <c r="C154" s="2">
        <v>1.2511696636170699</v>
      </c>
      <c r="D154" s="2">
        <v>0.75136408321374903</v>
      </c>
      <c r="E154" s="2">
        <v>0.50242068330808198</v>
      </c>
      <c r="F154" s="2">
        <v>0</v>
      </c>
      <c r="G154" s="2">
        <v>0.28081288058466602</v>
      </c>
      <c r="H154" s="2">
        <v>-0.29874089297719397</v>
      </c>
      <c r="I154" s="2">
        <v>1.5312909487768599E-2</v>
      </c>
      <c r="J154" s="2">
        <v>0</v>
      </c>
    </row>
    <row r="155" spans="1:12" x14ac:dyDescent="0.3">
      <c r="A155" s="1">
        <v>2017</v>
      </c>
      <c r="B155" s="1">
        <v>7</v>
      </c>
      <c r="C155" s="2">
        <v>1.3747096215268499</v>
      </c>
      <c r="D155" s="2">
        <v>0.75136408321374903</v>
      </c>
      <c r="E155" s="2">
        <v>0.62532891682248204</v>
      </c>
      <c r="F155" s="2">
        <v>0</v>
      </c>
      <c r="G155" s="2">
        <v>0.28141689837542999</v>
      </c>
      <c r="H155" s="2">
        <v>-0.29874089297719397</v>
      </c>
      <c r="I155" s="2">
        <v>1.53406160923804E-2</v>
      </c>
      <c r="J155" s="2">
        <v>0</v>
      </c>
    </row>
    <row r="156" spans="1:12" x14ac:dyDescent="0.3">
      <c r="A156" s="1">
        <v>2017</v>
      </c>
      <c r="B156" s="1">
        <v>8</v>
      </c>
      <c r="C156" s="2">
        <v>1.4339595920595101</v>
      </c>
      <c r="D156" s="2">
        <v>0.75136408321374903</v>
      </c>
      <c r="E156" s="2">
        <v>0.68391607245507902</v>
      </c>
      <c r="F156" s="2">
        <v>0</v>
      </c>
      <c r="G156" s="2">
        <v>0.28202681459186002</v>
      </c>
      <c r="H156" s="2">
        <v>-0.29874089297719397</v>
      </c>
      <c r="I156" s="2">
        <v>1.5393514776018699E-2</v>
      </c>
      <c r="J156" s="2">
        <v>0</v>
      </c>
    </row>
    <row r="157" spans="1:12" x14ac:dyDescent="0.3">
      <c r="A157" s="1">
        <v>2017</v>
      </c>
      <c r="B157" s="1">
        <v>9</v>
      </c>
      <c r="C157" s="2">
        <v>1.38743022365497</v>
      </c>
      <c r="D157" s="2">
        <v>0.75136408321374903</v>
      </c>
      <c r="E157" s="2">
        <v>0.63677748522285305</v>
      </c>
      <c r="F157" s="2">
        <v>0</v>
      </c>
      <c r="G157" s="2">
        <v>0.28262517742916399</v>
      </c>
      <c r="H157" s="2">
        <v>-0.29874089297719397</v>
      </c>
      <c r="I157" s="2">
        <v>1.54043707664012E-2</v>
      </c>
      <c r="J157" s="2">
        <v>0</v>
      </c>
    </row>
    <row r="158" spans="1:12" x14ac:dyDescent="0.3">
      <c r="A158" s="1">
        <v>2017</v>
      </c>
      <c r="B158" s="1">
        <v>10</v>
      </c>
      <c r="C158" s="2">
        <v>1.2508079409120501</v>
      </c>
      <c r="D158" s="2">
        <v>0.75136408321374903</v>
      </c>
      <c r="E158" s="2">
        <v>0.499674222663401</v>
      </c>
      <c r="F158" s="2">
        <v>0</v>
      </c>
      <c r="G158" s="2">
        <v>0.283202733535448</v>
      </c>
      <c r="H158" s="2">
        <v>-0.29883746926695198</v>
      </c>
      <c r="I158" s="2">
        <v>1.54043707664012E-2</v>
      </c>
      <c r="J158" s="2">
        <v>0</v>
      </c>
    </row>
    <row r="159" spans="1:12" x14ac:dyDescent="0.3">
      <c r="A159" s="1">
        <v>2017</v>
      </c>
      <c r="B159" s="1">
        <v>11</v>
      </c>
      <c r="C159" s="2">
        <v>1.0391255775943</v>
      </c>
      <c r="D159" s="2">
        <v>0.75136408321374903</v>
      </c>
      <c r="E159" s="2">
        <v>0.28752375553426401</v>
      </c>
      <c r="F159" s="2">
        <v>0</v>
      </c>
      <c r="G159" s="2">
        <v>0.283831721648026</v>
      </c>
      <c r="H159" s="2">
        <v>-0.29899835356814403</v>
      </c>
      <c r="I159" s="2">
        <v>1.54043707664012E-2</v>
      </c>
      <c r="J159" s="2">
        <v>0</v>
      </c>
    </row>
    <row r="160" spans="1:12" x14ac:dyDescent="0.3">
      <c r="A160" s="1">
        <v>2017</v>
      </c>
      <c r="B160" s="1">
        <v>12</v>
      </c>
      <c r="C160" s="2">
        <v>0.93670038078697804</v>
      </c>
      <c r="D160" s="2">
        <v>0.75136408321374903</v>
      </c>
      <c r="E160" s="2">
        <v>0.123719280239524</v>
      </c>
      <c r="F160" s="2">
        <v>6.0563427468342798E-2</v>
      </c>
      <c r="G160" s="2">
        <v>0.28442538268803902</v>
      </c>
      <c r="H160" s="2">
        <v>-0.29899835356814403</v>
      </c>
      <c r="I160" s="2">
        <v>1.56265607454672E-2</v>
      </c>
      <c r="J160" s="2">
        <v>0</v>
      </c>
    </row>
    <row r="161" spans="1:10" x14ac:dyDescent="0.3">
      <c r="A161" s="1">
        <v>2018</v>
      </c>
      <c r="B161" s="1">
        <v>1</v>
      </c>
      <c r="C161" s="2">
        <v>0.97962855062141896</v>
      </c>
      <c r="D161" s="2">
        <v>0.75136408321374903</v>
      </c>
      <c r="E161" s="2">
        <v>7.2610253817755793E-2</v>
      </c>
      <c r="F161" s="2">
        <v>0.15686826036084001</v>
      </c>
      <c r="G161" s="2">
        <v>0.28501118233801198</v>
      </c>
      <c r="H161" s="2">
        <v>-0.30185178985440497</v>
      </c>
      <c r="I161" s="2">
        <v>1.56265607454672E-2</v>
      </c>
      <c r="J161" s="2">
        <v>0</v>
      </c>
    </row>
    <row r="162" spans="1:10" x14ac:dyDescent="0.3">
      <c r="A162" s="1">
        <v>2018</v>
      </c>
      <c r="B162" s="1">
        <v>2</v>
      </c>
      <c r="C162" s="2">
        <v>0.961609264140039</v>
      </c>
      <c r="D162" s="2">
        <v>0.75136408321374903</v>
      </c>
      <c r="E162" s="2">
        <v>6.4518094974490306E-2</v>
      </c>
      <c r="F162" s="2">
        <v>0.149959388974156</v>
      </c>
      <c r="G162" s="2">
        <v>0.28553278438888802</v>
      </c>
      <c r="H162" s="2">
        <v>-0.30539164815671199</v>
      </c>
      <c r="I162" s="2">
        <v>1.56265607454672E-2</v>
      </c>
      <c r="J162" s="2">
        <v>0</v>
      </c>
    </row>
    <row r="163" spans="1:10" x14ac:dyDescent="0.3">
      <c r="A163" s="1">
        <v>2018</v>
      </c>
      <c r="B163" s="1">
        <v>3</v>
      </c>
      <c r="C163" s="2">
        <v>0.93454354502546599</v>
      </c>
      <c r="D163" s="2">
        <v>0.75136408321374903</v>
      </c>
      <c r="E163" s="2">
        <v>0.106641823657528</v>
      </c>
      <c r="F163" s="2">
        <v>8.0629570514973797E-2</v>
      </c>
      <c r="G163" s="2">
        <v>0.285928694569965</v>
      </c>
      <c r="H163" s="2">
        <v>-0.30564718767621701</v>
      </c>
      <c r="I163" s="2">
        <v>1.56265607454672E-2</v>
      </c>
      <c r="J163" s="2">
        <v>0</v>
      </c>
    </row>
    <row r="164" spans="1:10" x14ac:dyDescent="0.3">
      <c r="A164" s="1">
        <v>2018</v>
      </c>
      <c r="B164" s="1">
        <v>4</v>
      </c>
      <c r="C164" s="2">
        <v>0.96821696958497705</v>
      </c>
      <c r="D164" s="2">
        <v>0.75136408321374903</v>
      </c>
      <c r="E164" s="2">
        <v>0.19326925802365999</v>
      </c>
      <c r="F164" s="2">
        <v>2.69750144333149E-2</v>
      </c>
      <c r="G164" s="2">
        <v>0.28637923519245001</v>
      </c>
      <c r="H164" s="2">
        <v>-0.30564718767621701</v>
      </c>
      <c r="I164" s="2">
        <v>1.5876566398020001E-2</v>
      </c>
      <c r="J164" s="2">
        <v>0</v>
      </c>
    </row>
    <row r="165" spans="1:10" x14ac:dyDescent="0.3">
      <c r="A165" s="1">
        <v>2018</v>
      </c>
      <c r="B165" s="1">
        <v>5</v>
      </c>
      <c r="C165" s="2">
        <v>1.0872875097330901</v>
      </c>
      <c r="D165" s="2">
        <v>0.75136408321374903</v>
      </c>
      <c r="E165" s="2">
        <v>0.338635376609353</v>
      </c>
      <c r="F165" s="2">
        <v>0</v>
      </c>
      <c r="G165" s="2">
        <v>0.28679655245958102</v>
      </c>
      <c r="H165" s="2">
        <v>-0.30564718767621701</v>
      </c>
      <c r="I165" s="2">
        <v>1.6138685126619999E-2</v>
      </c>
      <c r="J165" s="2">
        <v>0</v>
      </c>
    </row>
    <row r="166" spans="1:10" x14ac:dyDescent="0.3">
      <c r="A166" s="1">
        <v>2018</v>
      </c>
      <c r="B166" s="1">
        <v>6</v>
      </c>
      <c r="C166" s="2">
        <v>1.2514825683667301</v>
      </c>
      <c r="D166" s="2">
        <v>0.75136408321374903</v>
      </c>
      <c r="E166" s="2">
        <v>0.50242068330808198</v>
      </c>
      <c r="F166" s="2">
        <v>0</v>
      </c>
      <c r="G166" s="2">
        <v>0.28720630439449502</v>
      </c>
      <c r="H166" s="2">
        <v>-0.30564718767621701</v>
      </c>
      <c r="I166" s="2">
        <v>1.6138685126619999E-2</v>
      </c>
      <c r="J166" s="2">
        <v>0</v>
      </c>
    </row>
    <row r="167" spans="1:10" x14ac:dyDescent="0.3">
      <c r="A167" s="1">
        <v>2018</v>
      </c>
      <c r="B167" s="1">
        <v>7</v>
      </c>
      <c r="C167" s="2">
        <v>1.37472309960738</v>
      </c>
      <c r="D167" s="2">
        <v>0.75136408321374903</v>
      </c>
      <c r="E167" s="2">
        <v>0.62532891682248204</v>
      </c>
      <c r="F167" s="2">
        <v>0</v>
      </c>
      <c r="G167" s="2">
        <v>0.28752925580516098</v>
      </c>
      <c r="H167" s="2">
        <v>-0.30564718767621701</v>
      </c>
      <c r="I167" s="2">
        <v>1.6148031442208499E-2</v>
      </c>
      <c r="J167" s="2">
        <v>0</v>
      </c>
    </row>
    <row r="168" spans="1:10" x14ac:dyDescent="0.3">
      <c r="A168" s="1">
        <v>2018</v>
      </c>
      <c r="B168" s="1">
        <v>8</v>
      </c>
      <c r="C168" s="2">
        <v>1.43363280546399</v>
      </c>
      <c r="D168" s="2">
        <v>0.75136408321374903</v>
      </c>
      <c r="E168" s="2">
        <v>0.68391607245507902</v>
      </c>
      <c r="F168" s="2">
        <v>0</v>
      </c>
      <c r="G168" s="2">
        <v>0.28779999166653802</v>
      </c>
      <c r="H168" s="2">
        <v>-0.30564718767621701</v>
      </c>
      <c r="I168" s="2">
        <v>1.61998458048455E-2</v>
      </c>
      <c r="J168" s="2">
        <v>0</v>
      </c>
    </row>
    <row r="169" spans="1:10" x14ac:dyDescent="0.3">
      <c r="A169" s="1">
        <v>2018</v>
      </c>
      <c r="B169" s="1">
        <v>9</v>
      </c>
      <c r="C169" s="2">
        <v>1.3867726267887599</v>
      </c>
      <c r="D169" s="2">
        <v>0.75136408321374903</v>
      </c>
      <c r="E169" s="2">
        <v>0.63677748522285305</v>
      </c>
      <c r="F169" s="2">
        <v>0</v>
      </c>
      <c r="G169" s="2">
        <v>0.28807840022352699</v>
      </c>
      <c r="H169" s="2">
        <v>-0.30564718767621701</v>
      </c>
      <c r="I169" s="2">
        <v>1.61998458048455E-2</v>
      </c>
      <c r="J169" s="2">
        <v>0</v>
      </c>
    </row>
    <row r="170" spans="1:10" x14ac:dyDescent="0.3">
      <c r="A170" s="1">
        <v>2018</v>
      </c>
      <c r="B170" s="1">
        <v>10</v>
      </c>
      <c r="C170" s="2">
        <v>1.2499654923044701</v>
      </c>
      <c r="D170" s="2">
        <v>0.75136408321374903</v>
      </c>
      <c r="E170" s="2">
        <v>0.499674222663401</v>
      </c>
      <c r="F170" s="2">
        <v>0</v>
      </c>
      <c r="G170" s="2">
        <v>0.28844446060241302</v>
      </c>
      <c r="H170" s="2">
        <v>-0.305717119979939</v>
      </c>
      <c r="I170" s="2">
        <v>1.61998458048455E-2</v>
      </c>
      <c r="J170" s="2">
        <v>0</v>
      </c>
    </row>
    <row r="171" spans="1:10" x14ac:dyDescent="0.3">
      <c r="A171" s="1">
        <v>2018</v>
      </c>
      <c r="B171" s="1">
        <v>11</v>
      </c>
      <c r="C171" s="2">
        <v>1.0382958478217099</v>
      </c>
      <c r="D171" s="2">
        <v>0.75136408321374903</v>
      </c>
      <c r="E171" s="2">
        <v>0.28752375553426401</v>
      </c>
      <c r="F171" s="2">
        <v>0</v>
      </c>
      <c r="G171" s="2">
        <v>0.28900955122303501</v>
      </c>
      <c r="H171" s="2">
        <v>-0.30580138795417999</v>
      </c>
      <c r="I171" s="2">
        <v>1.61998458048455E-2</v>
      </c>
      <c r="J171" s="2">
        <v>0</v>
      </c>
    </row>
    <row r="172" spans="1:10" x14ac:dyDescent="0.3">
      <c r="A172" s="1">
        <v>2018</v>
      </c>
      <c r="B172" s="1">
        <v>12</v>
      </c>
      <c r="C172" s="2">
        <v>0.93590575703971601</v>
      </c>
      <c r="D172" s="2">
        <v>0.75136408321374903</v>
      </c>
      <c r="E172" s="2">
        <v>0.123719280239524</v>
      </c>
      <c r="F172" s="2">
        <v>6.0563427468342798E-2</v>
      </c>
      <c r="G172" s="2">
        <v>0.28963304537397999</v>
      </c>
      <c r="H172" s="2">
        <v>-0.30580138795417999</v>
      </c>
      <c r="I172" s="2">
        <v>1.6427308698299899E-2</v>
      </c>
      <c r="J172" s="2">
        <v>0</v>
      </c>
    </row>
    <row r="173" spans="1:10" x14ac:dyDescent="0.3">
      <c r="A173" s="1">
        <v>2019</v>
      </c>
      <c r="B173" s="1">
        <v>1</v>
      </c>
      <c r="C173" s="2">
        <v>0.98025447284035405</v>
      </c>
      <c r="D173" s="2">
        <v>0.75136408321374903</v>
      </c>
      <c r="E173" s="2">
        <v>7.2610253817755793E-2</v>
      </c>
      <c r="F173" s="2">
        <v>0.15686826036084001</v>
      </c>
      <c r="G173" s="2">
        <v>0.29025592576092002</v>
      </c>
      <c r="H173" s="2">
        <v>-0.307271359011211</v>
      </c>
      <c r="I173" s="2">
        <v>1.6427308698299899E-2</v>
      </c>
      <c r="J173" s="2">
        <v>0</v>
      </c>
    </row>
    <row r="174" spans="1:10" x14ac:dyDescent="0.3">
      <c r="A174" s="1">
        <v>2019</v>
      </c>
      <c r="B174" s="1">
        <v>2</v>
      </c>
      <c r="C174" s="2">
        <v>0.96359108145952199</v>
      </c>
      <c r="D174" s="2">
        <v>0.75136408321374903</v>
      </c>
      <c r="E174" s="2">
        <v>6.4518094974490306E-2</v>
      </c>
      <c r="F174" s="2">
        <v>0.149959388974156</v>
      </c>
      <c r="G174" s="2">
        <v>0.29075294055766998</v>
      </c>
      <c r="H174" s="2">
        <v>-0.30943073495884299</v>
      </c>
      <c r="I174" s="2">
        <v>1.6427308698299899E-2</v>
      </c>
      <c r="J174" s="2">
        <v>0</v>
      </c>
    </row>
    <row r="175" spans="1:10" x14ac:dyDescent="0.3">
      <c r="A175" s="1">
        <v>2019</v>
      </c>
      <c r="B175" s="1">
        <v>3</v>
      </c>
      <c r="C175" s="2">
        <v>0.93649073697838303</v>
      </c>
      <c r="D175" s="2">
        <v>0.75136408321374903</v>
      </c>
      <c r="E175" s="2">
        <v>0.106641823657528</v>
      </c>
      <c r="F175" s="2">
        <v>8.0629570514973797E-2</v>
      </c>
      <c r="G175" s="2">
        <v>0.29108911187516801</v>
      </c>
      <c r="H175" s="2">
        <v>-0.309661160981335</v>
      </c>
      <c r="I175" s="2">
        <v>1.6427308698299899E-2</v>
      </c>
      <c r="J175" s="2">
        <v>0</v>
      </c>
    </row>
    <row r="176" spans="1:10" x14ac:dyDescent="0.3">
      <c r="A176" s="1">
        <v>2019</v>
      </c>
      <c r="B176" s="1">
        <v>4</v>
      </c>
      <c r="C176" s="2">
        <v>0.97008771662446602</v>
      </c>
      <c r="D176" s="2">
        <v>0.75136408321374903</v>
      </c>
      <c r="E176" s="2">
        <v>0.19326925802365999</v>
      </c>
      <c r="F176" s="2">
        <v>2.69750144333149E-2</v>
      </c>
      <c r="G176" s="2">
        <v>0.29147004717553099</v>
      </c>
      <c r="H176" s="2">
        <v>-0.309661160981335</v>
      </c>
      <c r="I176" s="2">
        <v>1.6670474759545698E-2</v>
      </c>
      <c r="J176" s="2">
        <v>0</v>
      </c>
    </row>
    <row r="177" spans="1:10" x14ac:dyDescent="0.3">
      <c r="A177" s="1">
        <v>2019</v>
      </c>
      <c r="B177" s="1">
        <v>5</v>
      </c>
      <c r="C177" s="2">
        <v>1.0891114456154301</v>
      </c>
      <c r="D177" s="2">
        <v>0.75136408321374903</v>
      </c>
      <c r="E177" s="2">
        <v>0.338635376609353</v>
      </c>
      <c r="F177" s="2">
        <v>0</v>
      </c>
      <c r="G177" s="2">
        <v>0.29185069003383302</v>
      </c>
      <c r="H177" s="2">
        <v>-0.309661160981335</v>
      </c>
      <c r="I177" s="2">
        <v>1.6922456739829801E-2</v>
      </c>
      <c r="J177" s="2">
        <v>0</v>
      </c>
    </row>
    <row r="178" spans="1:10" x14ac:dyDescent="0.3">
      <c r="A178" s="1">
        <v>2019</v>
      </c>
      <c r="B178" s="1">
        <v>6</v>
      </c>
      <c r="C178" s="2">
        <v>1.2533207004252001</v>
      </c>
      <c r="D178" s="2">
        <v>0.75136408321374903</v>
      </c>
      <c r="E178" s="2">
        <v>0.50242068330808198</v>
      </c>
      <c r="F178" s="2">
        <v>0</v>
      </c>
      <c r="G178" s="2">
        <v>0.29227463814487697</v>
      </c>
      <c r="H178" s="2">
        <v>-0.309661160981335</v>
      </c>
      <c r="I178" s="2">
        <v>1.6922456739829801E-2</v>
      </c>
      <c r="J178" s="2">
        <v>0</v>
      </c>
    </row>
    <row r="179" spans="1:10" x14ac:dyDescent="0.3">
      <c r="A179" s="1">
        <v>2019</v>
      </c>
      <c r="B179" s="1">
        <v>7</v>
      </c>
      <c r="C179" s="2">
        <v>1.3766485706090099</v>
      </c>
      <c r="D179" s="2">
        <v>0.75136408321374903</v>
      </c>
      <c r="E179" s="2">
        <v>0.62532891682248204</v>
      </c>
      <c r="F179" s="2">
        <v>0</v>
      </c>
      <c r="G179" s="2">
        <v>0.29267747484741902</v>
      </c>
      <c r="H179" s="2">
        <v>-0.309661160981335</v>
      </c>
      <c r="I179" s="2">
        <v>1.69392567066937E-2</v>
      </c>
      <c r="J179" s="2">
        <v>0</v>
      </c>
    </row>
    <row r="180" spans="1:10" x14ac:dyDescent="0.3">
      <c r="A180" s="1">
        <v>2019</v>
      </c>
      <c r="B180" s="1">
        <v>8</v>
      </c>
      <c r="C180" s="2">
        <v>1.43570599550949</v>
      </c>
      <c r="D180" s="2">
        <v>0.75136408321374903</v>
      </c>
      <c r="E180" s="2">
        <v>0.68391607245507902</v>
      </c>
      <c r="F180" s="2">
        <v>0</v>
      </c>
      <c r="G180" s="2">
        <v>0.29309935030111101</v>
      </c>
      <c r="H180" s="2">
        <v>-0.309661160981335</v>
      </c>
      <c r="I180" s="2">
        <v>1.69876505208836E-2</v>
      </c>
      <c r="J180" s="2">
        <v>0</v>
      </c>
    </row>
    <row r="181" spans="1:10" x14ac:dyDescent="0.3">
      <c r="A181" s="1">
        <v>2019</v>
      </c>
      <c r="B181" s="1">
        <v>9</v>
      </c>
      <c r="C181" s="2">
        <v>1.38949844581854</v>
      </c>
      <c r="D181" s="2">
        <v>0.75136408321374903</v>
      </c>
      <c r="E181" s="2">
        <v>0.63677748522285305</v>
      </c>
      <c r="F181" s="2">
        <v>0</v>
      </c>
      <c r="G181" s="2">
        <v>0.29353496875323298</v>
      </c>
      <c r="H181" s="2">
        <v>-0.309661160981335</v>
      </c>
      <c r="I181" s="2">
        <v>1.7483069610042701E-2</v>
      </c>
      <c r="J181" s="2">
        <v>0</v>
      </c>
    </row>
    <row r="182" spans="1:10" x14ac:dyDescent="0.3">
      <c r="A182" s="1">
        <v>2019</v>
      </c>
      <c r="B182" s="1">
        <v>10</v>
      </c>
      <c r="C182" s="2">
        <v>1.2528439741874</v>
      </c>
      <c r="D182" s="2">
        <v>0.75136408321374903</v>
      </c>
      <c r="E182" s="2">
        <v>0.499674222663401</v>
      </c>
      <c r="F182" s="2">
        <v>0</v>
      </c>
      <c r="G182" s="2">
        <v>0.293983759681547</v>
      </c>
      <c r="H182" s="2">
        <v>-0.309661160981335</v>
      </c>
      <c r="I182" s="2">
        <v>1.7483069610042701E-2</v>
      </c>
      <c r="J182" s="2">
        <v>0</v>
      </c>
    </row>
    <row r="183" spans="1:10" x14ac:dyDescent="0.3">
      <c r="A183" s="1">
        <v>2019</v>
      </c>
      <c r="B183" s="1">
        <v>11</v>
      </c>
      <c r="C183" s="2">
        <v>1.0410037135936701</v>
      </c>
      <c r="D183" s="2">
        <v>0.75136408321374903</v>
      </c>
      <c r="E183" s="2">
        <v>0.28752375553426401</v>
      </c>
      <c r="F183" s="2">
        <v>0</v>
      </c>
      <c r="G183" s="2">
        <v>0.294515536646827</v>
      </c>
      <c r="H183" s="2">
        <v>-0.30988273141121397</v>
      </c>
      <c r="I183" s="2">
        <v>1.7483069610042701E-2</v>
      </c>
      <c r="J183" s="2">
        <v>0</v>
      </c>
    </row>
    <row r="184" spans="1:10" x14ac:dyDescent="0.3">
      <c r="A184" s="1">
        <v>2019</v>
      </c>
      <c r="B184" s="1">
        <v>12</v>
      </c>
      <c r="C184" s="2">
        <v>0.93854211150211797</v>
      </c>
      <c r="D184" s="2">
        <v>0.75136408321374903</v>
      </c>
      <c r="E184" s="2">
        <v>0.123719280239524</v>
      </c>
      <c r="F184" s="2">
        <v>6.0563427468342798E-2</v>
      </c>
      <c r="G184" s="2">
        <v>0.295060953396582</v>
      </c>
      <c r="H184" s="2">
        <v>-0.30988273141121397</v>
      </c>
      <c r="I184" s="2">
        <v>1.7717098595134099E-2</v>
      </c>
      <c r="J184" s="2">
        <v>0</v>
      </c>
    </row>
    <row r="185" spans="1:10" x14ac:dyDescent="0.3">
      <c r="A185" s="1">
        <v>2020</v>
      </c>
      <c r="B185" s="1">
        <v>1</v>
      </c>
      <c r="C185" s="2">
        <v>0.97945600137670996</v>
      </c>
      <c r="D185" s="2">
        <v>0.75136408321374903</v>
      </c>
      <c r="E185" s="2">
        <v>7.2610253817755793E-2</v>
      </c>
      <c r="F185" s="2">
        <v>0.15686826036084001</v>
      </c>
      <c r="G185" s="2">
        <v>0.29565718161746901</v>
      </c>
      <c r="H185" s="2">
        <v>-0.31476087622823801</v>
      </c>
      <c r="I185" s="2">
        <v>1.7717098595134099E-2</v>
      </c>
      <c r="J185" s="2">
        <v>0</v>
      </c>
    </row>
    <row r="186" spans="1:10" x14ac:dyDescent="0.3">
      <c r="A186" s="1">
        <v>2020</v>
      </c>
      <c r="B186" s="1">
        <v>2</v>
      </c>
      <c r="C186" s="2">
        <v>0.95961739804136603</v>
      </c>
      <c r="D186" s="2">
        <v>0.75136408321374903</v>
      </c>
      <c r="E186" s="2">
        <v>6.4518094974490306E-2</v>
      </c>
      <c r="F186" s="2">
        <v>0.149959388974156</v>
      </c>
      <c r="G186" s="2">
        <v>0.29625196560515499</v>
      </c>
      <c r="H186" s="2">
        <v>-0.32019323332131899</v>
      </c>
      <c r="I186" s="2">
        <v>1.7717098595134099E-2</v>
      </c>
      <c r="J186" s="2">
        <v>0</v>
      </c>
    </row>
    <row r="187" spans="1:10" x14ac:dyDescent="0.3">
      <c r="A187" s="1">
        <v>2020</v>
      </c>
      <c r="B187" s="1">
        <v>3</v>
      </c>
      <c r="C187" s="2">
        <v>0.93273473550181296</v>
      </c>
      <c r="D187" s="2">
        <v>0.75136408321374903</v>
      </c>
      <c r="E187" s="2">
        <v>0.106641823657528</v>
      </c>
      <c r="F187" s="2">
        <v>8.0629570514973797E-2</v>
      </c>
      <c r="G187" s="2">
        <v>0.29675910866432897</v>
      </c>
      <c r="H187" s="2">
        <v>-0.32037694914390102</v>
      </c>
      <c r="I187" s="2">
        <v>1.7717098595134099E-2</v>
      </c>
      <c r="J187" s="2">
        <v>0</v>
      </c>
    </row>
    <row r="188" spans="1:10" x14ac:dyDescent="0.3">
      <c r="A188" s="1">
        <v>2020</v>
      </c>
      <c r="B188" s="1">
        <v>4</v>
      </c>
      <c r="C188" s="2">
        <v>0.966396144339287</v>
      </c>
      <c r="D188" s="2">
        <v>0.75136408321374903</v>
      </c>
      <c r="E188" s="2">
        <v>0.19326925802365999</v>
      </c>
      <c r="F188" s="2">
        <v>2.69750144333149E-2</v>
      </c>
      <c r="G188" s="2">
        <v>0.29726521072177498</v>
      </c>
      <c r="H188" s="2">
        <v>-0.32037694914390102</v>
      </c>
      <c r="I188" s="2">
        <v>1.7899527090688601E-2</v>
      </c>
      <c r="J188" s="2">
        <v>0</v>
      </c>
    </row>
    <row r="189" spans="1:10" x14ac:dyDescent="0.3">
      <c r="A189" s="1">
        <v>2020</v>
      </c>
      <c r="B189" s="1">
        <v>5</v>
      </c>
      <c r="C189" s="2">
        <v>1.0854457602627401</v>
      </c>
      <c r="D189" s="2">
        <v>0.75136408321374903</v>
      </c>
      <c r="E189" s="2">
        <v>0.338635376609353</v>
      </c>
      <c r="F189" s="2">
        <v>0</v>
      </c>
      <c r="G189" s="2">
        <v>0.29767899868016101</v>
      </c>
      <c r="H189" s="2">
        <v>-0.32037694914390102</v>
      </c>
      <c r="I189" s="2">
        <v>1.8144250903377401E-2</v>
      </c>
      <c r="J189" s="2">
        <v>0</v>
      </c>
    </row>
    <row r="190" spans="1:10" x14ac:dyDescent="0.3">
      <c r="A190" s="1">
        <v>2020</v>
      </c>
      <c r="B190" s="1">
        <v>6</v>
      </c>
      <c r="C190" s="2">
        <v>1.2496185594590199</v>
      </c>
      <c r="D190" s="2">
        <v>0.75136408321374903</v>
      </c>
      <c r="E190" s="2">
        <v>0.50242068330808198</v>
      </c>
      <c r="F190" s="2">
        <v>0</v>
      </c>
      <c r="G190" s="2">
        <v>0.298066491177715</v>
      </c>
      <c r="H190" s="2">
        <v>-0.32037694914390102</v>
      </c>
      <c r="I190" s="2">
        <v>1.8144250903377401E-2</v>
      </c>
      <c r="J190" s="2">
        <v>0</v>
      </c>
    </row>
    <row r="191" spans="1:10" x14ac:dyDescent="0.3">
      <c r="A191" s="1">
        <v>2020</v>
      </c>
      <c r="B191" s="1">
        <v>7</v>
      </c>
      <c r="C191" s="2">
        <v>1.3728976427058901</v>
      </c>
      <c r="D191" s="2">
        <v>0.75136408321374903</v>
      </c>
      <c r="E191" s="2">
        <v>0.62532891682248204</v>
      </c>
      <c r="F191" s="2">
        <v>0</v>
      </c>
      <c r="G191" s="2">
        <v>0.29841992610634899</v>
      </c>
      <c r="H191" s="2">
        <v>-0.32037694914390102</v>
      </c>
      <c r="I191" s="2">
        <v>1.8161665707210801E-2</v>
      </c>
      <c r="J191" s="2">
        <v>0</v>
      </c>
    </row>
    <row r="192" spans="1:10" x14ac:dyDescent="0.3">
      <c r="A192" s="1">
        <v>2020</v>
      </c>
      <c r="B192" s="1">
        <v>8</v>
      </c>
      <c r="C192" s="2">
        <v>1.43192946206342</v>
      </c>
      <c r="D192" s="2">
        <v>0.75136408321374903</v>
      </c>
      <c r="E192" s="2">
        <v>0.68391607245507902</v>
      </c>
      <c r="F192" s="2">
        <v>0</v>
      </c>
      <c r="G192" s="2">
        <v>0.29881768722157898</v>
      </c>
      <c r="H192" s="2">
        <v>-0.32037694914390102</v>
      </c>
      <c r="I192" s="2">
        <v>1.82085683169152E-2</v>
      </c>
      <c r="J192" s="2">
        <v>0</v>
      </c>
    </row>
    <row r="193" spans="1:10" x14ac:dyDescent="0.3">
      <c r="A193" s="1">
        <v>2020</v>
      </c>
      <c r="B193" s="1">
        <v>9</v>
      </c>
      <c r="C193" s="2">
        <v>1.38521716260834</v>
      </c>
      <c r="D193" s="2">
        <v>0.75136408321374903</v>
      </c>
      <c r="E193" s="2">
        <v>0.63677748522285305</v>
      </c>
      <c r="F193" s="2">
        <v>0</v>
      </c>
      <c r="G193" s="2">
        <v>0.29924397499872801</v>
      </c>
      <c r="H193" s="2">
        <v>-0.32037694914390102</v>
      </c>
      <c r="I193" s="2">
        <v>1.82085683169152E-2</v>
      </c>
      <c r="J193" s="2">
        <v>0</v>
      </c>
    </row>
    <row r="194" spans="1:10" x14ac:dyDescent="0.3">
      <c r="A194" s="1">
        <v>2020</v>
      </c>
      <c r="B194" s="1">
        <v>10</v>
      </c>
      <c r="C194" s="2">
        <v>1.24842294989735</v>
      </c>
      <c r="D194" s="2">
        <v>0.75136408321374903</v>
      </c>
      <c r="E194" s="2">
        <v>0.499674222663401</v>
      </c>
      <c r="F194" s="2">
        <v>0</v>
      </c>
      <c r="G194" s="2">
        <v>0.29967309382503099</v>
      </c>
      <c r="H194" s="2">
        <v>-0.32049701812174303</v>
      </c>
      <c r="I194" s="2">
        <v>1.82085683169152E-2</v>
      </c>
      <c r="J194" s="2">
        <v>0</v>
      </c>
    </row>
    <row r="195" spans="1:10" x14ac:dyDescent="0.3">
      <c r="A195" s="1">
        <v>2020</v>
      </c>
      <c r="B195" s="1">
        <v>11</v>
      </c>
      <c r="C195" s="2">
        <v>1.03663620760332</v>
      </c>
      <c r="D195" s="2">
        <v>0.75136408321374903</v>
      </c>
      <c r="E195" s="2">
        <v>0.28752375553426401</v>
      </c>
      <c r="F195" s="2">
        <v>0</v>
      </c>
      <c r="G195" s="2">
        <v>0.30015170866372798</v>
      </c>
      <c r="H195" s="2">
        <v>-0.32061190812533702</v>
      </c>
      <c r="I195" s="2">
        <v>1.82085683169152E-2</v>
      </c>
      <c r="J195" s="2">
        <v>0</v>
      </c>
    </row>
    <row r="196" spans="1:10" x14ac:dyDescent="0.3">
      <c r="A196" s="1">
        <v>2020</v>
      </c>
      <c r="B196" s="1">
        <v>12</v>
      </c>
      <c r="C196" s="2">
        <v>0.93409479437276199</v>
      </c>
      <c r="D196" s="2">
        <v>0.75136408321374903</v>
      </c>
      <c r="E196" s="2">
        <v>0.123719280239524</v>
      </c>
      <c r="F196" s="2">
        <v>6.0563427468342798E-2</v>
      </c>
      <c r="G196" s="2">
        <v>0.30061116005365601</v>
      </c>
      <c r="H196" s="2">
        <v>-0.32061190812533702</v>
      </c>
      <c r="I196" s="2">
        <v>1.84487515228276E-2</v>
      </c>
      <c r="J196" s="2">
        <v>0</v>
      </c>
    </row>
    <row r="197" spans="1:10" x14ac:dyDescent="0.3">
      <c r="A197" s="1">
        <v>2021</v>
      </c>
      <c r="B197" s="1">
        <v>1</v>
      </c>
      <c r="C197" s="2">
        <v>0.97845712786827899</v>
      </c>
      <c r="D197" s="2">
        <v>0.75136408321374903</v>
      </c>
      <c r="E197" s="2">
        <v>7.2610253817755793E-2</v>
      </c>
      <c r="F197" s="2">
        <v>0.15686826036084001</v>
      </c>
      <c r="G197" s="2">
        <v>0.30108290429831602</v>
      </c>
      <c r="H197" s="2">
        <v>-0.32191712534521</v>
      </c>
      <c r="I197" s="2">
        <v>1.84487515228276E-2</v>
      </c>
      <c r="J197" s="2">
        <v>0</v>
      </c>
    </row>
    <row r="198" spans="1:10" x14ac:dyDescent="0.3">
      <c r="A198" s="1">
        <v>2021</v>
      </c>
      <c r="B198" s="1">
        <v>2</v>
      </c>
      <c r="C198" s="2">
        <v>0.96200018171416402</v>
      </c>
      <c r="D198" s="2">
        <v>0.75136408321374903</v>
      </c>
      <c r="E198" s="2">
        <v>6.4518094974490306E-2</v>
      </c>
      <c r="F198" s="2">
        <v>0.149959388974156</v>
      </c>
      <c r="G198" s="2">
        <v>0.30152480801424097</v>
      </c>
      <c r="H198" s="2">
        <v>-0.3238149449853</v>
      </c>
      <c r="I198" s="2">
        <v>1.84487515228276E-2</v>
      </c>
      <c r="J198" s="2">
        <v>0</v>
      </c>
    </row>
    <row r="199" spans="1:10" x14ac:dyDescent="0.3">
      <c r="A199" s="1">
        <v>2021</v>
      </c>
      <c r="B199" s="1">
        <v>3</v>
      </c>
      <c r="C199" s="2">
        <v>0.93500433810131101</v>
      </c>
      <c r="D199" s="2">
        <v>0.75136408321374903</v>
      </c>
      <c r="E199" s="2">
        <v>0.106641823657528</v>
      </c>
      <c r="F199" s="2">
        <v>8.0629570514973797E-2</v>
      </c>
      <c r="G199" s="2">
        <v>0.301871664777419</v>
      </c>
      <c r="H199" s="2">
        <v>-0.32395155558518601</v>
      </c>
      <c r="I199" s="2">
        <v>1.84487515228276E-2</v>
      </c>
      <c r="J199" s="2">
        <v>0</v>
      </c>
    </row>
    <row r="200" spans="1:10" x14ac:dyDescent="0.3">
      <c r="A200" s="1">
        <v>2021</v>
      </c>
      <c r="B200" s="1">
        <v>4</v>
      </c>
      <c r="C200" s="2">
        <v>0.96857086435838402</v>
      </c>
      <c r="D200" s="2">
        <v>0.75136408321374903</v>
      </c>
      <c r="E200" s="2">
        <v>0.19326925802365999</v>
      </c>
      <c r="F200" s="2">
        <v>2.69750144333149E-2</v>
      </c>
      <c r="G200" s="2">
        <v>0.30227844180607299</v>
      </c>
      <c r="H200" s="2">
        <v>-0.32395155558518601</v>
      </c>
      <c r="I200" s="2">
        <v>1.8635622466772601E-2</v>
      </c>
      <c r="J200" s="2">
        <v>0</v>
      </c>
    </row>
    <row r="201" spans="1:10" x14ac:dyDescent="0.3">
      <c r="A201" s="1">
        <v>2021</v>
      </c>
      <c r="B201" s="1">
        <v>5</v>
      </c>
      <c r="C201" s="2">
        <v>1.0875960702749601</v>
      </c>
      <c r="D201" s="2">
        <v>0.75136408321374903</v>
      </c>
      <c r="E201" s="2">
        <v>0.338635376609353</v>
      </c>
      <c r="F201" s="2">
        <v>0</v>
      </c>
      <c r="G201" s="2">
        <v>0.30266186031016301</v>
      </c>
      <c r="H201" s="2">
        <v>-0.32395155558518601</v>
      </c>
      <c r="I201" s="2">
        <v>1.8886305726885301E-2</v>
      </c>
      <c r="J201" s="2">
        <v>0</v>
      </c>
    </row>
    <row r="202" spans="1:10" x14ac:dyDescent="0.3">
      <c r="A202" s="1">
        <v>2021</v>
      </c>
      <c r="B202" s="1">
        <v>6</v>
      </c>
      <c r="C202" s="2">
        <v>1.2517810368045801</v>
      </c>
      <c r="D202" s="2">
        <v>0.75136408321374903</v>
      </c>
      <c r="E202" s="2">
        <v>0.50242068330808198</v>
      </c>
      <c r="F202" s="2">
        <v>0</v>
      </c>
      <c r="G202" s="2">
        <v>0.30306152014104498</v>
      </c>
      <c r="H202" s="2">
        <v>-0.32395155558518601</v>
      </c>
      <c r="I202" s="2">
        <v>1.8886305726885301E-2</v>
      </c>
      <c r="J202" s="2">
        <v>0</v>
      </c>
    </row>
    <row r="203" spans="1:10" x14ac:dyDescent="0.3">
      <c r="A203" s="1">
        <v>2021</v>
      </c>
      <c r="B203" s="1">
        <v>7</v>
      </c>
      <c r="C203" s="2">
        <v>1.3750708793288</v>
      </c>
      <c r="D203" s="2">
        <v>0.75136408321374903</v>
      </c>
      <c r="E203" s="2">
        <v>0.62532891682248204</v>
      </c>
      <c r="F203" s="2">
        <v>0</v>
      </c>
      <c r="G203" s="2">
        <v>0.30342529026679599</v>
      </c>
      <c r="H203" s="2">
        <v>-0.32395155558518601</v>
      </c>
      <c r="I203" s="2">
        <v>1.8904144610961699E-2</v>
      </c>
      <c r="J203" s="2">
        <v>0</v>
      </c>
    </row>
    <row r="204" spans="1:10" x14ac:dyDescent="0.3">
      <c r="A204" s="1">
        <v>2021</v>
      </c>
      <c r="B204" s="1">
        <v>8</v>
      </c>
      <c r="C204" s="2">
        <v>1.4340805233457301</v>
      </c>
      <c r="D204" s="2">
        <v>0.75136408321374903</v>
      </c>
      <c r="E204" s="2">
        <v>0.68391607245507902</v>
      </c>
      <c r="F204" s="2">
        <v>0</v>
      </c>
      <c r="G204" s="2">
        <v>0.30379973388165699</v>
      </c>
      <c r="H204" s="2">
        <v>-0.32395155558518601</v>
      </c>
      <c r="I204" s="2">
        <v>1.8952189380426102E-2</v>
      </c>
      <c r="J204" s="2">
        <v>0</v>
      </c>
    </row>
    <row r="205" spans="1:10" x14ac:dyDescent="0.3">
      <c r="A205" s="1">
        <v>2021</v>
      </c>
      <c r="B205" s="1">
        <v>9</v>
      </c>
      <c r="C205" s="2">
        <v>1.38733135205938</v>
      </c>
      <c r="D205" s="2">
        <v>0.75136408321374903</v>
      </c>
      <c r="E205" s="2">
        <v>0.63677748522285305</v>
      </c>
      <c r="F205" s="2">
        <v>0</v>
      </c>
      <c r="G205" s="2">
        <v>0.30418914982753997</v>
      </c>
      <c r="H205" s="2">
        <v>-0.32395155558518601</v>
      </c>
      <c r="I205" s="2">
        <v>1.8952189380426102E-2</v>
      </c>
      <c r="J205" s="2">
        <v>0</v>
      </c>
    </row>
    <row r="206" spans="1:10" x14ac:dyDescent="0.3">
      <c r="A206" s="1">
        <v>2021</v>
      </c>
      <c r="B206" s="1">
        <v>10</v>
      </c>
      <c r="C206" s="2">
        <v>1.25056172197757</v>
      </c>
      <c r="D206" s="2">
        <v>0.75136408321374903</v>
      </c>
      <c r="E206" s="2">
        <v>0.499674222663401</v>
      </c>
      <c r="F206" s="2">
        <v>0</v>
      </c>
      <c r="G206" s="2">
        <v>0.30460197962841301</v>
      </c>
      <c r="H206" s="2">
        <v>-0.32403075290841798</v>
      </c>
      <c r="I206" s="2">
        <v>1.8952189380426102E-2</v>
      </c>
      <c r="J206" s="2">
        <v>0</v>
      </c>
    </row>
    <row r="207" spans="1:10" x14ac:dyDescent="0.3">
      <c r="A207" s="1">
        <v>2021</v>
      </c>
      <c r="B207" s="1">
        <v>11</v>
      </c>
      <c r="C207" s="2">
        <v>1.0388456180059</v>
      </c>
      <c r="D207" s="2">
        <v>0.75136408321374903</v>
      </c>
      <c r="E207" s="2">
        <v>0.28752375553426401</v>
      </c>
      <c r="F207" s="2">
        <v>0</v>
      </c>
      <c r="G207" s="2">
        <v>0.30510531053408602</v>
      </c>
      <c r="H207" s="2">
        <v>-0.32409972065662401</v>
      </c>
      <c r="I207" s="2">
        <v>1.8952189380426102E-2</v>
      </c>
      <c r="J207" s="2">
        <v>0</v>
      </c>
    </row>
    <row r="208" spans="1:10" x14ac:dyDescent="0.3">
      <c r="A208" s="1">
        <v>2021</v>
      </c>
      <c r="B208" s="1">
        <v>12</v>
      </c>
      <c r="C208" s="2">
        <v>0.93635214074440298</v>
      </c>
      <c r="D208" s="2">
        <v>0.75136408321374903</v>
      </c>
      <c r="E208" s="2">
        <v>0.123719280239524</v>
      </c>
      <c r="F208" s="2">
        <v>6.0563427468342798E-2</v>
      </c>
      <c r="G208" s="2">
        <v>0.30560684901833901</v>
      </c>
      <c r="H208" s="2">
        <v>-0.32409972065662401</v>
      </c>
      <c r="I208" s="2">
        <v>1.9198221461071401E-2</v>
      </c>
      <c r="J208" s="2">
        <v>0</v>
      </c>
    </row>
    <row r="209" spans="1:10" x14ac:dyDescent="0.3">
      <c r="A209" s="1">
        <v>2022</v>
      </c>
      <c r="B209" s="1">
        <v>1</v>
      </c>
      <c r="C209" s="2">
        <v>0.98011136458860204</v>
      </c>
      <c r="D209" s="2">
        <v>0.75136408321374903</v>
      </c>
      <c r="E209" s="2">
        <v>7.2610253817755793E-2</v>
      </c>
      <c r="F209" s="2">
        <v>0.15686826036084001</v>
      </c>
      <c r="G209" s="2">
        <v>0.306106405570651</v>
      </c>
      <c r="H209" s="2">
        <v>-0.32603585983546501</v>
      </c>
      <c r="I209" s="2">
        <v>1.9198221461071401E-2</v>
      </c>
      <c r="J209" s="2">
        <v>0</v>
      </c>
    </row>
    <row r="210" spans="1:10" x14ac:dyDescent="0.3">
      <c r="A210" s="1">
        <v>2022</v>
      </c>
      <c r="B210" s="1">
        <v>2</v>
      </c>
      <c r="C210" s="2">
        <v>0.963005513162973</v>
      </c>
      <c r="D210" s="2">
        <v>0.75136408321374903</v>
      </c>
      <c r="E210" s="2">
        <v>6.4518094974490306E-2</v>
      </c>
      <c r="F210" s="2">
        <v>0.149959388974156</v>
      </c>
      <c r="G210" s="2">
        <v>0.30653491971182001</v>
      </c>
      <c r="H210" s="2">
        <v>-0.32856919517231398</v>
      </c>
      <c r="I210" s="2">
        <v>1.9198221461071401E-2</v>
      </c>
      <c r="J210" s="2">
        <v>0</v>
      </c>
    </row>
    <row r="211" spans="1:10" x14ac:dyDescent="0.3">
      <c r="A211" s="1">
        <v>2022</v>
      </c>
      <c r="B211" s="1">
        <v>3</v>
      </c>
      <c r="C211" s="2">
        <v>0.93601210934860901</v>
      </c>
      <c r="D211" s="2">
        <v>0.75136408321374903</v>
      </c>
      <c r="E211" s="2">
        <v>0.106641823657528</v>
      </c>
      <c r="F211" s="2">
        <v>8.0629570514973797E-2</v>
      </c>
      <c r="G211" s="2">
        <v>0.306844298192612</v>
      </c>
      <c r="H211" s="2">
        <v>-0.32866588769132499</v>
      </c>
      <c r="I211" s="2">
        <v>1.9198221461071401E-2</v>
      </c>
      <c r="J211" s="2">
        <v>0</v>
      </c>
    </row>
    <row r="212" spans="1:10" x14ac:dyDescent="0.3">
      <c r="A212" s="1">
        <v>2022</v>
      </c>
      <c r="B212" s="1">
        <v>4</v>
      </c>
      <c r="C212" s="2">
        <v>0.96953419863994605</v>
      </c>
      <c r="D212" s="2">
        <v>0.75136408321374903</v>
      </c>
      <c r="E212" s="2">
        <v>0.19326925802365999</v>
      </c>
      <c r="F212" s="2">
        <v>2.69750144333149E-2</v>
      </c>
      <c r="G212" s="2">
        <v>0.30720049617092399</v>
      </c>
      <c r="H212" s="2">
        <v>-0.32866588769132499</v>
      </c>
      <c r="I212" s="2">
        <v>1.93912344896232E-2</v>
      </c>
      <c r="J212" s="2">
        <v>0</v>
      </c>
    </row>
    <row r="213" spans="1:10" x14ac:dyDescent="0.3">
      <c r="A213" s="1">
        <v>2022</v>
      </c>
      <c r="B213" s="1">
        <v>5</v>
      </c>
      <c r="C213" s="2">
        <v>1.08852289345946</v>
      </c>
      <c r="D213" s="2">
        <v>0.75136408321374903</v>
      </c>
      <c r="E213" s="2">
        <v>0.338635376609353</v>
      </c>
      <c r="F213" s="2">
        <v>0</v>
      </c>
      <c r="G213" s="2">
        <v>0.30753916410694099</v>
      </c>
      <c r="H213" s="2">
        <v>-0.32866588769132499</v>
      </c>
      <c r="I213" s="2">
        <v>1.9650157220737399E-2</v>
      </c>
      <c r="J213" s="2">
        <v>0</v>
      </c>
    </row>
    <row r="214" spans="1:10" x14ac:dyDescent="0.3">
      <c r="A214" s="1">
        <v>2022</v>
      </c>
      <c r="B214" s="1">
        <v>6</v>
      </c>
      <c r="C214" s="2">
        <v>1.2526570267380199</v>
      </c>
      <c r="D214" s="2">
        <v>0.75136408321374903</v>
      </c>
      <c r="E214" s="2">
        <v>0.50242068330808198</v>
      </c>
      <c r="F214" s="2">
        <v>0</v>
      </c>
      <c r="G214" s="2">
        <v>0.30788799068677902</v>
      </c>
      <c r="H214" s="2">
        <v>-0.32866588769132499</v>
      </c>
      <c r="I214" s="2">
        <v>1.9650157220737399E-2</v>
      </c>
      <c r="J214" s="2">
        <v>0</v>
      </c>
    </row>
    <row r="215" spans="1:10" x14ac:dyDescent="0.3">
      <c r="A215" s="1">
        <v>2022</v>
      </c>
      <c r="B215" s="1">
        <v>7</v>
      </c>
      <c r="C215" s="2">
        <v>1.37587861245973</v>
      </c>
      <c r="D215" s="2">
        <v>0.75136408321374903</v>
      </c>
      <c r="E215" s="2">
        <v>0.62532891682248204</v>
      </c>
      <c r="F215" s="2">
        <v>0</v>
      </c>
      <c r="G215" s="2">
        <v>0.30818291768059802</v>
      </c>
      <c r="H215" s="2">
        <v>-0.32866588769132499</v>
      </c>
      <c r="I215" s="2">
        <v>1.9668582434226499E-2</v>
      </c>
      <c r="J215" s="2">
        <v>0</v>
      </c>
    </row>
    <row r="216" spans="1:10" x14ac:dyDescent="0.3">
      <c r="A216" s="1">
        <v>2022</v>
      </c>
      <c r="B216" s="1">
        <v>8</v>
      </c>
      <c r="C216" s="2">
        <v>1.43478901256252</v>
      </c>
      <c r="D216" s="2">
        <v>0.75136408321374903</v>
      </c>
      <c r="E216" s="2">
        <v>0.68391607245507902</v>
      </c>
      <c r="F216" s="2">
        <v>0</v>
      </c>
      <c r="G216" s="2">
        <v>0.30845653824286901</v>
      </c>
      <c r="H216" s="2">
        <v>-0.32866588769132499</v>
      </c>
      <c r="I216" s="2">
        <v>1.97182063421487E-2</v>
      </c>
      <c r="J216" s="2">
        <v>0</v>
      </c>
    </row>
    <row r="217" spans="1:10" x14ac:dyDescent="0.3">
      <c r="A217" s="1">
        <v>2022</v>
      </c>
      <c r="B217" s="1">
        <v>9</v>
      </c>
      <c r="C217" s="2">
        <v>1.38792668888073</v>
      </c>
      <c r="D217" s="2">
        <v>0.75136408321374903</v>
      </c>
      <c r="E217" s="2">
        <v>0.63677748522285305</v>
      </c>
      <c r="F217" s="2">
        <v>0</v>
      </c>
      <c r="G217" s="2">
        <v>0.30873280179330398</v>
      </c>
      <c r="H217" s="2">
        <v>-0.32866588769132499</v>
      </c>
      <c r="I217" s="2">
        <v>1.97182063421487E-2</v>
      </c>
      <c r="J217" s="2">
        <v>0</v>
      </c>
    </row>
    <row r="218" spans="1:10" x14ac:dyDescent="0.3">
      <c r="A218" s="1">
        <v>2022</v>
      </c>
      <c r="B218" s="1">
        <v>10</v>
      </c>
      <c r="C218" s="2">
        <v>1.2510800016585799</v>
      </c>
      <c r="D218" s="2">
        <v>0.75136408321374903</v>
      </c>
      <c r="E218" s="2">
        <v>0.499674222663401</v>
      </c>
      <c r="F218" s="2">
        <v>0</v>
      </c>
      <c r="G218" s="2">
        <v>0.30904756017516599</v>
      </c>
      <c r="H218" s="2">
        <v>-0.328724070735887</v>
      </c>
      <c r="I218" s="2">
        <v>1.97182063421487E-2</v>
      </c>
      <c r="J218" s="2">
        <v>0</v>
      </c>
    </row>
    <row r="219" spans="1:10" x14ac:dyDescent="0.3">
      <c r="A219" s="1">
        <v>2022</v>
      </c>
      <c r="B219" s="1">
        <v>11</v>
      </c>
      <c r="C219" s="2">
        <v>1.0393117960001099</v>
      </c>
      <c r="D219" s="2">
        <v>0.75136408321374903</v>
      </c>
      <c r="E219" s="2">
        <v>0.28752375553426401</v>
      </c>
      <c r="F219" s="2">
        <v>0</v>
      </c>
      <c r="G219" s="2">
        <v>0.30948024109898598</v>
      </c>
      <c r="H219" s="2">
        <v>-0.32877449018903798</v>
      </c>
      <c r="I219" s="2">
        <v>1.97182063421487E-2</v>
      </c>
      <c r="J219" s="2">
        <v>0</v>
      </c>
    </row>
    <row r="220" spans="1:10" x14ac:dyDescent="0.3">
      <c r="A220" s="1">
        <v>2022</v>
      </c>
      <c r="B220" s="1">
        <v>12</v>
      </c>
      <c r="C220" s="2">
        <v>0.93678852982408001</v>
      </c>
      <c r="D220" s="2">
        <v>0.75136408321374903</v>
      </c>
      <c r="E220" s="2">
        <v>0.123719280239524</v>
      </c>
      <c r="F220" s="2">
        <v>6.0563427468342798E-2</v>
      </c>
      <c r="G220" s="2">
        <v>0.30994390407267702</v>
      </c>
      <c r="H220" s="2">
        <v>-0.32877449018903798</v>
      </c>
      <c r="I220" s="2">
        <v>1.99723250188256E-2</v>
      </c>
      <c r="J220" s="2">
        <v>0</v>
      </c>
    </row>
    <row r="221" spans="1:10" x14ac:dyDescent="0.3">
      <c r="A221" s="1">
        <v>2023</v>
      </c>
      <c r="B221" s="1">
        <v>1</v>
      </c>
      <c r="C221" s="2">
        <v>0.98046642983531196</v>
      </c>
      <c r="D221" s="2">
        <v>0.75136408321374903</v>
      </c>
      <c r="E221" s="2">
        <v>7.2610253817755793E-2</v>
      </c>
      <c r="F221" s="2">
        <v>0.15686826036084001</v>
      </c>
      <c r="G221" s="2">
        <v>0.31043185205938001</v>
      </c>
      <c r="H221" s="2">
        <v>-0.33078034463523898</v>
      </c>
      <c r="I221" s="2">
        <v>1.99723250188256E-2</v>
      </c>
      <c r="J221" s="2">
        <v>0</v>
      </c>
    </row>
    <row r="222" spans="1:10" x14ac:dyDescent="0.3">
      <c r="A222" s="1">
        <v>2023</v>
      </c>
      <c r="B222" s="1">
        <v>2</v>
      </c>
      <c r="C222" s="2">
        <v>0.96329328452041996</v>
      </c>
      <c r="D222" s="2">
        <v>0.75136408321374903</v>
      </c>
      <c r="E222" s="2">
        <v>6.4518094974490306E-2</v>
      </c>
      <c r="F222" s="2">
        <v>0.149959388974156</v>
      </c>
      <c r="G222" s="2">
        <v>0.310868552774896</v>
      </c>
      <c r="H222" s="2">
        <v>-0.333389160435697</v>
      </c>
      <c r="I222" s="2">
        <v>1.99723250188256E-2</v>
      </c>
      <c r="J222" s="2">
        <v>0</v>
      </c>
    </row>
    <row r="223" spans="1:10" x14ac:dyDescent="0.3">
      <c r="A223" s="1">
        <v>2023</v>
      </c>
      <c r="B223" s="1">
        <v>3</v>
      </c>
      <c r="C223" s="2">
        <v>0.93631238990591803</v>
      </c>
      <c r="D223" s="2">
        <v>0.75136408321374903</v>
      </c>
      <c r="E223" s="2">
        <v>0.106641823657528</v>
      </c>
      <c r="F223" s="2">
        <v>8.0629570514973797E-2</v>
      </c>
      <c r="G223" s="2">
        <v>0.31118085343378699</v>
      </c>
      <c r="H223" s="2">
        <v>-0.33347626593294599</v>
      </c>
      <c r="I223" s="2">
        <v>1.99723250188256E-2</v>
      </c>
      <c r="J223" s="2">
        <v>0</v>
      </c>
    </row>
    <row r="224" spans="1:10" x14ac:dyDescent="0.3">
      <c r="A224" s="1">
        <v>2023</v>
      </c>
      <c r="B224" s="1">
        <v>4</v>
      </c>
      <c r="C224" s="2">
        <v>0.96981021520834199</v>
      </c>
      <c r="D224" s="2">
        <v>0.75136408321374903</v>
      </c>
      <c r="E224" s="2">
        <v>0.19326925802365999</v>
      </c>
      <c r="F224" s="2">
        <v>2.69750144333149E-2</v>
      </c>
      <c r="G224" s="2">
        <v>0.311506265434628</v>
      </c>
      <c r="H224" s="2">
        <v>-0.33347626593294599</v>
      </c>
      <c r="I224" s="2">
        <v>2.0171860035935001E-2</v>
      </c>
      <c r="J224" s="2">
        <v>0</v>
      </c>
    </row>
    <row r="225" spans="1:10" x14ac:dyDescent="0.3">
      <c r="A225" s="1">
        <v>2023</v>
      </c>
      <c r="B225" s="1">
        <v>5</v>
      </c>
      <c r="C225" s="2">
        <v>1.0887239766116601</v>
      </c>
      <c r="D225" s="2">
        <v>0.75136408321374903</v>
      </c>
      <c r="E225" s="2">
        <v>0.338635376609353</v>
      </c>
      <c r="F225" s="2">
        <v>0</v>
      </c>
      <c r="G225" s="2">
        <v>0.31176125085101403</v>
      </c>
      <c r="H225" s="2">
        <v>-0.33347626593294599</v>
      </c>
      <c r="I225" s="2">
        <v>2.0439531870486E-2</v>
      </c>
      <c r="J225" s="2">
        <v>0</v>
      </c>
    </row>
    <row r="226" spans="1:10" x14ac:dyDescent="0.3">
      <c r="A226" s="1">
        <v>2023</v>
      </c>
      <c r="B226" s="1">
        <v>6</v>
      </c>
      <c r="C226" s="2">
        <v>1.2527343578679999</v>
      </c>
      <c r="D226" s="2">
        <v>0.75136408321374903</v>
      </c>
      <c r="E226" s="2">
        <v>0.50242068330808198</v>
      </c>
      <c r="F226" s="2">
        <v>0</v>
      </c>
      <c r="G226" s="2">
        <v>0.31198632540863003</v>
      </c>
      <c r="H226" s="2">
        <v>-0.33347626593294599</v>
      </c>
      <c r="I226" s="2">
        <v>2.0439531870486E-2</v>
      </c>
      <c r="J226" s="2">
        <v>0</v>
      </c>
    </row>
    <row r="227" spans="1:10" x14ac:dyDescent="0.3">
      <c r="A227" s="1">
        <v>2023</v>
      </c>
      <c r="B227" s="1">
        <v>7</v>
      </c>
      <c r="C227" s="2">
        <v>1.3758270304045299</v>
      </c>
      <c r="D227" s="2">
        <v>0.75136408321374903</v>
      </c>
      <c r="E227" s="2">
        <v>0.62532891682248204</v>
      </c>
      <c r="F227" s="2">
        <v>0</v>
      </c>
      <c r="G227" s="2">
        <v>0.31215171662150798</v>
      </c>
      <c r="H227" s="2">
        <v>-0.33347626593294599</v>
      </c>
      <c r="I227" s="2">
        <v>2.0458579679737701E-2</v>
      </c>
      <c r="J227" s="2">
        <v>0</v>
      </c>
    </row>
    <row r="228" spans="1:10" x14ac:dyDescent="0.3">
      <c r="A228" s="1">
        <v>2023</v>
      </c>
      <c r="B228" s="1">
        <v>8</v>
      </c>
      <c r="C228" s="2">
        <v>1.43461976343021</v>
      </c>
      <c r="D228" s="2">
        <v>0.75136408321374903</v>
      </c>
      <c r="E228" s="2">
        <v>0.68391607245507902</v>
      </c>
      <c r="F228" s="2">
        <v>0</v>
      </c>
      <c r="G228" s="2">
        <v>0.31230599329515502</v>
      </c>
      <c r="H228" s="2">
        <v>-0.33347626593294599</v>
      </c>
      <c r="I228" s="2">
        <v>2.0509880399173099E-2</v>
      </c>
      <c r="J228" s="2">
        <v>0</v>
      </c>
    </row>
    <row r="229" spans="1:10" x14ac:dyDescent="0.3">
      <c r="A229" s="1">
        <v>2023</v>
      </c>
      <c r="B229" s="1">
        <v>9</v>
      </c>
      <c r="C229" s="2">
        <v>1.3876678131203799</v>
      </c>
      <c r="D229" s="2">
        <v>0.75136408321374903</v>
      </c>
      <c r="E229" s="2">
        <v>0.63677748522285305</v>
      </c>
      <c r="F229" s="2">
        <v>0</v>
      </c>
      <c r="G229" s="2">
        <v>0.31249263021754697</v>
      </c>
      <c r="H229" s="2">
        <v>-0.33347626593294599</v>
      </c>
      <c r="I229" s="2">
        <v>2.0509880399173099E-2</v>
      </c>
      <c r="J229" s="2">
        <v>0</v>
      </c>
    </row>
    <row r="230" spans="1:10" x14ac:dyDescent="0.3">
      <c r="A230" s="1">
        <v>2023</v>
      </c>
      <c r="B230" s="1">
        <v>10</v>
      </c>
      <c r="C230" s="2">
        <v>1.25076193119888</v>
      </c>
      <c r="D230" s="2">
        <v>0.75136408321374903</v>
      </c>
      <c r="E230" s="2">
        <v>0.499674222663401</v>
      </c>
      <c r="F230" s="2">
        <v>0</v>
      </c>
      <c r="G230" s="2">
        <v>0.31276081413495199</v>
      </c>
      <c r="H230" s="2">
        <v>-0.33354706921240002</v>
      </c>
      <c r="I230" s="2">
        <v>2.0509880399173099E-2</v>
      </c>
      <c r="J230" s="2">
        <v>0</v>
      </c>
    </row>
    <row r="231" spans="1:10" x14ac:dyDescent="0.3">
      <c r="A231" s="1">
        <v>2023</v>
      </c>
      <c r="B231" s="1">
        <v>11</v>
      </c>
      <c r="C231" s="2">
        <v>1.0389657602805999</v>
      </c>
      <c r="D231" s="2">
        <v>0.75136408321374903</v>
      </c>
      <c r="E231" s="2">
        <v>0.28752375553426401</v>
      </c>
      <c r="F231" s="2">
        <v>0</v>
      </c>
      <c r="G231" s="2">
        <v>0.31318793997306099</v>
      </c>
      <c r="H231" s="2">
        <v>-0.33361989883965099</v>
      </c>
      <c r="I231" s="2">
        <v>2.0509880399173099E-2</v>
      </c>
      <c r="J231" s="2">
        <v>0</v>
      </c>
    </row>
    <row r="232" spans="1:10" x14ac:dyDescent="0.3">
      <c r="A232" s="1">
        <v>2023</v>
      </c>
      <c r="B232" s="1">
        <v>12</v>
      </c>
      <c r="C232" s="2">
        <v>0.93644780784311199</v>
      </c>
      <c r="D232" s="2">
        <v>0.75136408321374903</v>
      </c>
      <c r="E232" s="2">
        <v>0.123719280239524</v>
      </c>
      <c r="F232" s="2">
        <v>6.0563427468342798E-2</v>
      </c>
      <c r="G232" s="2">
        <v>0.31364832991191799</v>
      </c>
      <c r="H232" s="2">
        <v>-0.33361989883965099</v>
      </c>
      <c r="I232" s="2">
        <v>2.0772585849228802E-2</v>
      </c>
      <c r="J232" s="2">
        <v>0</v>
      </c>
    </row>
    <row r="233" spans="1:10" x14ac:dyDescent="0.3">
      <c r="A233" s="1">
        <v>2024</v>
      </c>
      <c r="B233" s="1">
        <v>1</v>
      </c>
      <c r="C233" s="2">
        <v>0.979897864373664</v>
      </c>
      <c r="D233" s="2">
        <v>0.75136408321374903</v>
      </c>
      <c r="E233" s="2">
        <v>7.2610253817755793E-2</v>
      </c>
      <c r="F233" s="2">
        <v>0.15686826036084001</v>
      </c>
      <c r="G233" s="2">
        <v>0.314083728020286</v>
      </c>
      <c r="H233" s="2">
        <v>-0.33580104688819601</v>
      </c>
      <c r="I233" s="2">
        <v>2.0772585849228802E-2</v>
      </c>
      <c r="J233" s="2">
        <v>0</v>
      </c>
    </row>
    <row r="234" spans="1:10" x14ac:dyDescent="0.3">
      <c r="A234" s="1">
        <v>2024</v>
      </c>
      <c r="B234" s="1">
        <v>2</v>
      </c>
      <c r="C234" s="2">
        <v>0.96241144441661997</v>
      </c>
      <c r="D234" s="2">
        <v>0.75136408321374903</v>
      </c>
      <c r="E234" s="2">
        <v>6.4518094974490306E-2</v>
      </c>
      <c r="F234" s="2">
        <v>0.149959388974156</v>
      </c>
      <c r="G234" s="2">
        <v>0.31438606129006103</v>
      </c>
      <c r="H234" s="2">
        <v>-0.33858876988506498</v>
      </c>
      <c r="I234" s="2">
        <v>2.0772585849228802E-2</v>
      </c>
      <c r="J234" s="2">
        <v>0</v>
      </c>
    </row>
    <row r="235" spans="1:10" x14ac:dyDescent="0.3">
      <c r="A235" s="1">
        <v>2024</v>
      </c>
      <c r="B235" s="1">
        <v>3</v>
      </c>
      <c r="C235" s="2">
        <v>0.93526971145495497</v>
      </c>
      <c r="D235" s="2">
        <v>0.75136408321374903</v>
      </c>
      <c r="E235" s="2">
        <v>0.106641823657528</v>
      </c>
      <c r="F235" s="2">
        <v>8.0629570514973797E-2</v>
      </c>
      <c r="G235" s="2">
        <v>0.31456193623958001</v>
      </c>
      <c r="H235" s="2">
        <v>-0.33870028802010499</v>
      </c>
      <c r="I235" s="2">
        <v>2.0772585849228802E-2</v>
      </c>
      <c r="J235" s="2">
        <v>0</v>
      </c>
    </row>
    <row r="236" spans="1:10" x14ac:dyDescent="0.3">
      <c r="A236" s="1">
        <v>2024</v>
      </c>
      <c r="B236" s="1">
        <v>4</v>
      </c>
      <c r="C236" s="2">
        <v>0.96863219986086302</v>
      </c>
      <c r="D236" s="2">
        <v>0.75136408321374903</v>
      </c>
      <c r="E236" s="2">
        <v>0.19326925802365999</v>
      </c>
      <c r="F236" s="2">
        <v>2.69750144333149E-2</v>
      </c>
      <c r="G236" s="2">
        <v>0.31474496004163899</v>
      </c>
      <c r="H236" s="2">
        <v>-0.33870028802010499</v>
      </c>
      <c r="I236" s="2">
        <v>2.0979172168604E-2</v>
      </c>
      <c r="J236" s="2">
        <v>0</v>
      </c>
    </row>
    <row r="237" spans="1:10" x14ac:dyDescent="0.3">
      <c r="A237" s="1">
        <v>2024</v>
      </c>
      <c r="B237" s="1">
        <v>5</v>
      </c>
      <c r="C237" s="2">
        <v>1.08748917189355</v>
      </c>
      <c r="D237" s="2">
        <v>0.75136408321374903</v>
      </c>
      <c r="E237" s="2">
        <v>0.338635376609353</v>
      </c>
      <c r="F237" s="2">
        <v>0</v>
      </c>
      <c r="G237" s="2">
        <v>0.31493369691948703</v>
      </c>
      <c r="H237" s="2">
        <v>-0.33870028802010499</v>
      </c>
      <c r="I237" s="2">
        <v>2.12563031710707E-2</v>
      </c>
      <c r="J237" s="2">
        <v>0</v>
      </c>
    </row>
    <row r="238" spans="1:10" x14ac:dyDescent="0.3">
      <c r="A238" s="1">
        <v>2024</v>
      </c>
      <c r="B238" s="1">
        <v>6</v>
      </c>
      <c r="C238" s="2">
        <v>1.2514782193721199</v>
      </c>
      <c r="D238" s="2">
        <v>0.75136408321374903</v>
      </c>
      <c r="E238" s="2">
        <v>0.50242068330808198</v>
      </c>
      <c r="F238" s="2">
        <v>0</v>
      </c>
      <c r="G238" s="2">
        <v>0.31513743769931901</v>
      </c>
      <c r="H238" s="2">
        <v>-0.33870028802010499</v>
      </c>
      <c r="I238" s="2">
        <v>2.12563031710707E-2</v>
      </c>
      <c r="J238" s="2">
        <v>0</v>
      </c>
    </row>
    <row r="239" spans="1:10" x14ac:dyDescent="0.3">
      <c r="A239" s="1">
        <v>2024</v>
      </c>
      <c r="B239" s="1">
        <v>7</v>
      </c>
      <c r="C239" s="2">
        <v>1.3745516369816799</v>
      </c>
      <c r="D239" s="2">
        <v>0.75136408321374903</v>
      </c>
      <c r="E239" s="2">
        <v>0.62532891682248204</v>
      </c>
      <c r="F239" s="2">
        <v>0</v>
      </c>
      <c r="G239" s="2">
        <v>0.31528290086077798</v>
      </c>
      <c r="H239" s="2">
        <v>-0.33870028802010499</v>
      </c>
      <c r="I239" s="2">
        <v>2.1276024104774801E-2</v>
      </c>
      <c r="J239" s="2">
        <v>0</v>
      </c>
    </row>
    <row r="240" spans="1:10" x14ac:dyDescent="0.3">
      <c r="A240" s="1">
        <v>2024</v>
      </c>
      <c r="B240" s="1">
        <v>8</v>
      </c>
      <c r="C240" s="2">
        <v>1.4332940650203601</v>
      </c>
      <c r="D240" s="2">
        <v>0.75136408321374903</v>
      </c>
      <c r="E240" s="2">
        <v>0.68391607245507902</v>
      </c>
      <c r="F240" s="2">
        <v>0</v>
      </c>
      <c r="G240" s="2">
        <v>0.31538505964853403</v>
      </c>
      <c r="H240" s="2">
        <v>-0.33870028802010499</v>
      </c>
      <c r="I240" s="2">
        <v>2.1329137723099901E-2</v>
      </c>
      <c r="J240" s="2">
        <v>0</v>
      </c>
    </row>
    <row r="241" spans="1:10" x14ac:dyDescent="0.3">
      <c r="A241" s="1">
        <v>2024</v>
      </c>
      <c r="B241" s="1">
        <v>9</v>
      </c>
      <c r="C241" s="2">
        <v>1.38628433778622</v>
      </c>
      <c r="D241" s="2">
        <v>0.75136408321374903</v>
      </c>
      <c r="E241" s="2">
        <v>0.63677748522285305</v>
      </c>
      <c r="F241" s="2">
        <v>0</v>
      </c>
      <c r="G241" s="2">
        <v>0.31551391964661801</v>
      </c>
      <c r="H241" s="2">
        <v>-0.33870028802010499</v>
      </c>
      <c r="I241" s="2">
        <v>2.1329137723099901E-2</v>
      </c>
      <c r="J241" s="2">
        <v>0</v>
      </c>
    </row>
    <row r="242" spans="1:10" x14ac:dyDescent="0.3">
      <c r="A242" s="1">
        <v>2024</v>
      </c>
      <c r="B242" s="1">
        <v>10</v>
      </c>
      <c r="C242" s="2">
        <v>1.24932528420475</v>
      </c>
      <c r="D242" s="2">
        <v>0.75136408321374903</v>
      </c>
      <c r="E242" s="2">
        <v>0.499674222663401</v>
      </c>
      <c r="F242" s="2">
        <v>0</v>
      </c>
      <c r="G242" s="2">
        <v>0.31575933387182198</v>
      </c>
      <c r="H242" s="2">
        <v>-0.338801493267325</v>
      </c>
      <c r="I242" s="2">
        <v>2.1329137723099901E-2</v>
      </c>
      <c r="J242" s="2">
        <v>0</v>
      </c>
    </row>
    <row r="243" spans="1:10" x14ac:dyDescent="0.3">
      <c r="A243" s="1">
        <v>2024</v>
      </c>
      <c r="B243" s="1">
        <v>11</v>
      </c>
      <c r="C243" s="2">
        <v>1.0375346640357599</v>
      </c>
      <c r="D243" s="2">
        <v>0.75136408321374903</v>
      </c>
      <c r="E243" s="2">
        <v>0.28752375553426401</v>
      </c>
      <c r="F243" s="2">
        <v>0</v>
      </c>
      <c r="G243" s="2">
        <v>0.31622331316399299</v>
      </c>
      <c r="H243" s="2">
        <v>-0.338905625599349</v>
      </c>
      <c r="I243" s="2">
        <v>2.1329137723099901E-2</v>
      </c>
      <c r="J243" s="2">
        <v>0</v>
      </c>
    </row>
    <row r="244" spans="1:10" x14ac:dyDescent="0.3">
      <c r="A244" s="1">
        <v>2024</v>
      </c>
      <c r="B244" s="1">
        <v>12</v>
      </c>
      <c r="C244" s="2">
        <v>0.93509517744537696</v>
      </c>
      <c r="D244" s="2">
        <v>0.75136408321374903</v>
      </c>
      <c r="E244" s="2">
        <v>0.123719280239524</v>
      </c>
      <c r="F244" s="2">
        <v>6.0563427468342798E-2</v>
      </c>
      <c r="G244" s="2">
        <v>0.31675288528805101</v>
      </c>
      <c r="H244" s="2">
        <v>-0.338905625599349</v>
      </c>
      <c r="I244" s="2">
        <v>2.1601126835058299E-2</v>
      </c>
      <c r="J244" s="2">
        <v>0</v>
      </c>
    </row>
    <row r="245" spans="1:10" x14ac:dyDescent="0.3">
      <c r="A245" s="1">
        <v>2025</v>
      </c>
      <c r="B245" s="1">
        <v>1</v>
      </c>
      <c r="C245" s="2">
        <v>0.97876335949807902</v>
      </c>
      <c r="D245" s="2">
        <v>0.75136408321374903</v>
      </c>
      <c r="E245" s="2">
        <v>7.2610253817755793E-2</v>
      </c>
      <c r="F245" s="2">
        <v>0.15686826036084001</v>
      </c>
      <c r="G245" s="2">
        <v>0.31725520167385102</v>
      </c>
      <c r="H245" s="2">
        <v>-0.34093556640317502</v>
      </c>
      <c r="I245" s="2">
        <v>2.1601126835058299E-2</v>
      </c>
      <c r="J245" s="2">
        <v>0</v>
      </c>
    </row>
    <row r="246" spans="1:10" x14ac:dyDescent="0.3">
      <c r="A246" s="1">
        <v>2025</v>
      </c>
      <c r="B246" s="1">
        <v>2</v>
      </c>
      <c r="C246" s="2">
        <v>0.96145803939170604</v>
      </c>
      <c r="D246" s="2">
        <v>0.75136408321374903</v>
      </c>
      <c r="E246" s="2">
        <v>6.4518094974490306E-2</v>
      </c>
      <c r="F246" s="2">
        <v>0.149959388974156</v>
      </c>
      <c r="G246" s="2">
        <v>0.317591663087118</v>
      </c>
      <c r="H246" s="2">
        <v>-0.34357631769286701</v>
      </c>
      <c r="I246" s="2">
        <v>2.1601126835058299E-2</v>
      </c>
      <c r="J246" s="2">
        <v>0</v>
      </c>
    </row>
    <row r="247" spans="1:10" x14ac:dyDescent="0.3">
      <c r="A247" s="1">
        <v>2025</v>
      </c>
      <c r="B247" s="1">
        <v>3</v>
      </c>
      <c r="C247" s="2">
        <v>0.93428714861992901</v>
      </c>
      <c r="D247" s="2">
        <v>0.75136408321374903</v>
      </c>
      <c r="E247" s="2">
        <v>0.106641823657528</v>
      </c>
      <c r="F247" s="2">
        <v>8.0629570514973797E-2</v>
      </c>
      <c r="G247" s="2">
        <v>0.317768777999412</v>
      </c>
      <c r="H247" s="2">
        <v>-0.34371823360079201</v>
      </c>
      <c r="I247" s="2">
        <v>2.1601126835058299E-2</v>
      </c>
      <c r="J247" s="2">
        <v>0</v>
      </c>
    </row>
    <row r="248" spans="1:10" x14ac:dyDescent="0.3">
      <c r="A248" s="1">
        <v>2025</v>
      </c>
      <c r="B248" s="1">
        <v>4</v>
      </c>
      <c r="C248" s="2">
        <v>0.96768781749588295</v>
      </c>
      <c r="D248" s="2">
        <v>0.75136408321374903</v>
      </c>
      <c r="E248" s="2">
        <v>0.19326925802365999</v>
      </c>
      <c r="F248" s="2">
        <v>2.69750144333149E-2</v>
      </c>
      <c r="G248" s="2">
        <v>0.31798320160476301</v>
      </c>
      <c r="H248" s="2">
        <v>-0.34371823360079201</v>
      </c>
      <c r="I248" s="2">
        <v>2.1814493821187501E-2</v>
      </c>
      <c r="J248" s="2">
        <v>0</v>
      </c>
    </row>
    <row r="249" spans="1:10" x14ac:dyDescent="0.3">
      <c r="A249" s="1">
        <v>2025</v>
      </c>
      <c r="B249" s="1">
        <v>5</v>
      </c>
      <c r="C249" s="2">
        <v>1.08662386673852</v>
      </c>
      <c r="D249" s="2">
        <v>0.75136408321374903</v>
      </c>
      <c r="E249" s="2">
        <v>0.338635376609353</v>
      </c>
      <c r="F249" s="2">
        <v>0</v>
      </c>
      <c r="G249" s="2">
        <v>0.318241919577824</v>
      </c>
      <c r="H249" s="2">
        <v>-0.34371823360079201</v>
      </c>
      <c r="I249" s="2">
        <v>2.2100720938388201E-2</v>
      </c>
      <c r="J249" s="2">
        <v>0</v>
      </c>
    </row>
    <row r="250" spans="1:10" x14ac:dyDescent="0.3">
      <c r="A250" s="1">
        <v>2025</v>
      </c>
      <c r="B250" s="1">
        <v>6</v>
      </c>
      <c r="C250" s="2">
        <v>1.25072967462897</v>
      </c>
      <c r="D250" s="2">
        <v>0.75136408321374903</v>
      </c>
      <c r="E250" s="2">
        <v>0.50242068330808198</v>
      </c>
      <c r="F250" s="2">
        <v>0</v>
      </c>
      <c r="G250" s="2">
        <v>0.318562420769538</v>
      </c>
      <c r="H250" s="2">
        <v>-0.34371823360079201</v>
      </c>
      <c r="I250" s="2">
        <v>2.2100720938388201E-2</v>
      </c>
      <c r="J250" s="2">
        <v>0</v>
      </c>
    </row>
    <row r="251" spans="1:10" x14ac:dyDescent="0.3">
      <c r="A251" s="1">
        <v>2025</v>
      </c>
      <c r="B251" s="1">
        <v>7</v>
      </c>
      <c r="C251" s="2">
        <v>1.3739658428317401</v>
      </c>
      <c r="D251" s="2">
        <v>0.75136408321374903</v>
      </c>
      <c r="E251" s="2">
        <v>0.62532891682248204</v>
      </c>
      <c r="F251" s="2">
        <v>0</v>
      </c>
      <c r="G251" s="2">
        <v>0.31886998723504101</v>
      </c>
      <c r="H251" s="2">
        <v>-0.34371823360079201</v>
      </c>
      <c r="I251" s="2">
        <v>2.21210891612574E-2</v>
      </c>
      <c r="J251" s="2">
        <v>0</v>
      </c>
    </row>
    <row r="252" spans="1:10" x14ac:dyDescent="0.3">
      <c r="A252" s="1">
        <v>2025</v>
      </c>
      <c r="B252" s="1">
        <v>8</v>
      </c>
      <c r="C252" s="2">
        <v>1.43291683068225</v>
      </c>
      <c r="D252" s="2">
        <v>0.75136408321374903</v>
      </c>
      <c r="E252" s="2">
        <v>0.68391607245507902</v>
      </c>
      <c r="F252" s="2">
        <v>0</v>
      </c>
      <c r="G252" s="2">
        <v>0.31917896251571498</v>
      </c>
      <c r="H252" s="2">
        <v>-0.34371823360079201</v>
      </c>
      <c r="I252" s="2">
        <v>2.21759460984946E-2</v>
      </c>
      <c r="J252" s="2">
        <v>0</v>
      </c>
    </row>
    <row r="253" spans="1:10" x14ac:dyDescent="0.3">
      <c r="A253" s="1">
        <v>2025</v>
      </c>
      <c r="B253" s="1">
        <v>9</v>
      </c>
      <c r="C253" s="2">
        <v>1.3860764940005601</v>
      </c>
      <c r="D253" s="2">
        <v>0.75136408321374903</v>
      </c>
      <c r="E253" s="2">
        <v>0.63677748522285305</v>
      </c>
      <c r="F253" s="2">
        <v>0</v>
      </c>
      <c r="G253" s="2">
        <v>0.31947721306625598</v>
      </c>
      <c r="H253" s="2">
        <v>-0.34371823360079201</v>
      </c>
      <c r="I253" s="2">
        <v>2.21759460984946E-2</v>
      </c>
      <c r="J253" s="2">
        <v>0</v>
      </c>
    </row>
    <row r="254" spans="1:10" x14ac:dyDescent="0.3">
      <c r="A254" s="1">
        <v>2025</v>
      </c>
      <c r="B254" s="1">
        <v>10</v>
      </c>
      <c r="C254" s="2">
        <v>1.2491515751303901</v>
      </c>
      <c r="D254" s="2">
        <v>0.75136408321374903</v>
      </c>
      <c r="E254" s="2">
        <v>0.499674222663401</v>
      </c>
      <c r="F254" s="2">
        <v>0</v>
      </c>
      <c r="G254" s="2">
        <v>0.31976212259513997</v>
      </c>
      <c r="H254" s="2">
        <v>-0.34382479944039601</v>
      </c>
      <c r="I254" s="2">
        <v>2.21759460984946E-2</v>
      </c>
      <c r="J254" s="2">
        <v>0</v>
      </c>
    </row>
    <row r="255" spans="1:10" x14ac:dyDescent="0.3">
      <c r="A255" s="1">
        <v>2025</v>
      </c>
      <c r="B255" s="1">
        <v>11</v>
      </c>
      <c r="C255" s="2">
        <v>1.0372215366739801</v>
      </c>
      <c r="D255" s="2">
        <v>0.75136408321374903</v>
      </c>
      <c r="E255" s="2">
        <v>0.28752375553426401</v>
      </c>
      <c r="F255" s="2">
        <v>0</v>
      </c>
      <c r="G255" s="2">
        <v>0.32009017655682998</v>
      </c>
      <c r="H255" s="2">
        <v>-0.34393242472935898</v>
      </c>
      <c r="I255" s="2">
        <v>2.21759460984946E-2</v>
      </c>
      <c r="J255" s="2">
        <v>0</v>
      </c>
    </row>
    <row r="256" spans="1:10" x14ac:dyDescent="0.3">
      <c r="A256" s="1">
        <v>2025</v>
      </c>
      <c r="B256" s="1">
        <v>12</v>
      </c>
      <c r="C256" s="2">
        <v>0.93460823251506397</v>
      </c>
      <c r="D256" s="2">
        <v>0.75136408321374903</v>
      </c>
      <c r="E256" s="2">
        <v>0.123719280239524</v>
      </c>
      <c r="F256" s="2">
        <v>6.0563427468342798E-2</v>
      </c>
      <c r="G256" s="2">
        <v>0.32043700376686801</v>
      </c>
      <c r="H256" s="2">
        <v>-0.34393242472935898</v>
      </c>
      <c r="I256" s="2">
        <v>2.2456862555938699E-2</v>
      </c>
      <c r="J256" s="2">
        <v>0</v>
      </c>
    </row>
    <row r="257" spans="1:10" x14ac:dyDescent="0.3">
      <c r="A257" s="1">
        <v>2026</v>
      </c>
      <c r="B257" s="1">
        <v>1</v>
      </c>
      <c r="C257" s="2">
        <v>0.97834871685723801</v>
      </c>
      <c r="D257" s="2">
        <v>0.75136408321374903</v>
      </c>
      <c r="E257" s="2">
        <v>7.2610253817755793E-2</v>
      </c>
      <c r="F257" s="2">
        <v>0.15686826036084001</v>
      </c>
      <c r="G257" s="2">
        <v>0.32086392800604102</v>
      </c>
      <c r="H257" s="2">
        <v>-0.34581467109708602</v>
      </c>
      <c r="I257" s="2">
        <v>2.2456862555938699E-2</v>
      </c>
      <c r="J257" s="2">
        <v>0</v>
      </c>
    </row>
    <row r="258" spans="1:10" x14ac:dyDescent="0.3">
      <c r="A258" s="1">
        <v>2026</v>
      </c>
      <c r="B258" s="1">
        <v>2</v>
      </c>
      <c r="C258" s="2">
        <v>0.9613428738648</v>
      </c>
      <c r="D258" s="2">
        <v>0.75136408321374903</v>
      </c>
      <c r="E258" s="2">
        <v>6.4518094974490306E-2</v>
      </c>
      <c r="F258" s="2">
        <v>0.149959388974156</v>
      </c>
      <c r="G258" s="2">
        <v>0.32136078172243299</v>
      </c>
      <c r="H258" s="2">
        <v>-0.34831633757596703</v>
      </c>
      <c r="I258" s="2">
        <v>2.2456862555938699E-2</v>
      </c>
      <c r="J258" s="2">
        <v>0</v>
      </c>
    </row>
    <row r="259" spans="1:10" x14ac:dyDescent="0.3">
      <c r="A259" s="1">
        <v>2026</v>
      </c>
      <c r="B259" s="1">
        <v>3</v>
      </c>
      <c r="C259" s="2">
        <v>0.93444837961967497</v>
      </c>
      <c r="D259" s="2">
        <v>0.75136408321374903</v>
      </c>
      <c r="E259" s="2">
        <v>0.106641823657528</v>
      </c>
      <c r="F259" s="2">
        <v>8.0629570514973797E-2</v>
      </c>
      <c r="G259" s="2">
        <v>0.32182413796616499</v>
      </c>
      <c r="H259" s="2">
        <v>-0.34846809828867997</v>
      </c>
      <c r="I259" s="2">
        <v>2.2456862555938699E-2</v>
      </c>
      <c r="J259" s="2">
        <v>0</v>
      </c>
    </row>
    <row r="260" spans="1:10" x14ac:dyDescent="0.3">
      <c r="A260" s="1">
        <v>2026</v>
      </c>
      <c r="B260" s="1">
        <v>4</v>
      </c>
      <c r="C260" s="2">
        <v>0.968211731961788</v>
      </c>
      <c r="D260" s="2">
        <v>0.75136408321374903</v>
      </c>
      <c r="E260" s="2">
        <v>0.19326925802365999</v>
      </c>
      <c r="F260" s="2">
        <v>2.69750144333149E-2</v>
      </c>
      <c r="G260" s="2">
        <v>0.32239468105976499</v>
      </c>
      <c r="H260" s="2">
        <v>-0.34846809828867997</v>
      </c>
      <c r="I260" s="2">
        <v>2.2676793519978498E-2</v>
      </c>
      <c r="J260" s="2">
        <v>0</v>
      </c>
    </row>
    <row r="261" spans="1:10" x14ac:dyDescent="0.3">
      <c r="A261" s="1">
        <v>2026</v>
      </c>
      <c r="B261" s="1">
        <v>5</v>
      </c>
      <c r="C261" s="2">
        <v>1.08744753625222</v>
      </c>
      <c r="D261" s="2">
        <v>0.75136408321374903</v>
      </c>
      <c r="E261" s="2">
        <v>0.338635376609353</v>
      </c>
      <c r="F261" s="2">
        <v>0</v>
      </c>
      <c r="G261" s="2">
        <v>0.32294434864873001</v>
      </c>
      <c r="H261" s="2">
        <v>-0.34846809828867997</v>
      </c>
      <c r="I261" s="2">
        <v>2.2971826069063998E-2</v>
      </c>
      <c r="J261" s="2">
        <v>0</v>
      </c>
    </row>
    <row r="262" spans="1:10" x14ac:dyDescent="0.3">
      <c r="A262" s="1">
        <v>2026</v>
      </c>
      <c r="B262" s="1">
        <v>6</v>
      </c>
      <c r="C262" s="2">
        <v>1.2517947356258099</v>
      </c>
      <c r="D262" s="2">
        <v>0.75136408321374903</v>
      </c>
      <c r="E262" s="2">
        <v>0.50242068330808198</v>
      </c>
      <c r="F262" s="2">
        <v>0</v>
      </c>
      <c r="G262" s="2">
        <v>0.32350624132359201</v>
      </c>
      <c r="H262" s="2">
        <v>-0.34846809828867997</v>
      </c>
      <c r="I262" s="2">
        <v>2.2971826069063998E-2</v>
      </c>
      <c r="J262" s="2">
        <v>0</v>
      </c>
    </row>
    <row r="263" spans="1:10" x14ac:dyDescent="0.3">
      <c r="A263" s="1">
        <v>2026</v>
      </c>
      <c r="B263" s="1">
        <v>7</v>
      </c>
      <c r="C263" s="2">
        <v>1.3752267756818199</v>
      </c>
      <c r="D263" s="2">
        <v>0.75136408321374903</v>
      </c>
      <c r="E263" s="2">
        <v>0.62532891682248204</v>
      </c>
      <c r="F263" s="2">
        <v>0</v>
      </c>
      <c r="G263" s="2">
        <v>0.32400905303875499</v>
      </c>
      <c r="H263" s="2">
        <v>-0.34846809828867997</v>
      </c>
      <c r="I263" s="2">
        <v>2.2992820895510101E-2</v>
      </c>
      <c r="J263" s="2">
        <v>0</v>
      </c>
    </row>
    <row r="264" spans="1:10" x14ac:dyDescent="0.3">
      <c r="A264" s="1">
        <v>2026</v>
      </c>
      <c r="B264" s="1">
        <v>8</v>
      </c>
      <c r="C264" s="2">
        <v>1.4343636482208499</v>
      </c>
      <c r="D264" s="2">
        <v>0.75136408321374903</v>
      </c>
      <c r="E264" s="2">
        <v>0.68391607245507902</v>
      </c>
      <c r="F264" s="2">
        <v>0</v>
      </c>
      <c r="G264" s="2">
        <v>0.32450222540049301</v>
      </c>
      <c r="H264" s="2">
        <v>-0.34846809828867997</v>
      </c>
      <c r="I264" s="2">
        <v>2.3049365440206901E-2</v>
      </c>
      <c r="J264" s="2">
        <v>0</v>
      </c>
    </row>
    <row r="265" spans="1:10" x14ac:dyDescent="0.3">
      <c r="A265" s="1">
        <v>2026</v>
      </c>
      <c r="B265" s="1">
        <v>9</v>
      </c>
      <c r="C265" s="2">
        <v>1.38772399677745</v>
      </c>
      <c r="D265" s="2">
        <v>0.75136408321374903</v>
      </c>
      <c r="E265" s="2">
        <v>0.63677748522285305</v>
      </c>
      <c r="F265" s="2">
        <v>0</v>
      </c>
      <c r="G265" s="2">
        <v>0.32500116118932298</v>
      </c>
      <c r="H265" s="2">
        <v>-0.34846809828867997</v>
      </c>
      <c r="I265" s="2">
        <v>2.3049365440206901E-2</v>
      </c>
      <c r="J265" s="2">
        <v>0</v>
      </c>
    </row>
    <row r="266" spans="1:10" x14ac:dyDescent="0.3">
      <c r="A266" s="1">
        <v>2026</v>
      </c>
      <c r="B266" s="1">
        <v>10</v>
      </c>
      <c r="C266" s="2">
        <v>1.2510398602873301</v>
      </c>
      <c r="D266" s="2">
        <v>0.75136408321374903</v>
      </c>
      <c r="E266" s="2">
        <v>0.499674222663401</v>
      </c>
      <c r="F266" s="2">
        <v>0</v>
      </c>
      <c r="G266" s="2">
        <v>0.32553130443391398</v>
      </c>
      <c r="H266" s="2">
        <v>-0.34857911546393999</v>
      </c>
      <c r="I266" s="2">
        <v>2.3049365440206901E-2</v>
      </c>
      <c r="J266" s="2">
        <v>0</v>
      </c>
    </row>
    <row r="267" spans="1:10" x14ac:dyDescent="0.3">
      <c r="A267" s="1">
        <v>2026</v>
      </c>
      <c r="B267" s="1">
        <v>11</v>
      </c>
      <c r="C267" s="2">
        <v>1.03942637183229</v>
      </c>
      <c r="D267" s="2">
        <v>0.75136408321374903</v>
      </c>
      <c r="E267" s="2">
        <v>0.28752375553426401</v>
      </c>
      <c r="F267" s="2">
        <v>0</v>
      </c>
      <c r="G267" s="2">
        <v>0.32617730885551499</v>
      </c>
      <c r="H267" s="2">
        <v>-0.34868814121143998</v>
      </c>
      <c r="I267" s="2">
        <v>2.3049365440206901E-2</v>
      </c>
      <c r="J267" s="2">
        <v>0</v>
      </c>
    </row>
    <row r="268" spans="1:10" x14ac:dyDescent="0.3">
      <c r="A268" s="1">
        <v>2026</v>
      </c>
      <c r="B268" s="1">
        <v>12</v>
      </c>
      <c r="C268" s="2">
        <v>0.93711278279953303</v>
      </c>
      <c r="D268" s="2">
        <v>0.75136408321374903</v>
      </c>
      <c r="E268" s="2">
        <v>0.123719280239524</v>
      </c>
      <c r="F268" s="2">
        <v>6.0563427468342798E-2</v>
      </c>
      <c r="G268" s="2">
        <v>0.32681520913552498</v>
      </c>
      <c r="H268" s="2">
        <v>-0.34868814121143998</v>
      </c>
      <c r="I268" s="2">
        <v>2.3338923953832798E-2</v>
      </c>
      <c r="J268" s="2">
        <v>0</v>
      </c>
    </row>
    <row r="269" spans="1:10" x14ac:dyDescent="0.3">
      <c r="A269" s="1">
        <v>2027</v>
      </c>
      <c r="B269" s="1">
        <v>1</v>
      </c>
      <c r="C269" s="2">
        <v>0.97932142976651204</v>
      </c>
      <c r="D269" s="2">
        <v>0.75136408321374903</v>
      </c>
      <c r="E269" s="2">
        <v>7.2610253817755793E-2</v>
      </c>
      <c r="F269" s="2">
        <v>0.15686826036084001</v>
      </c>
      <c r="G269" s="2">
        <v>0.32741933041868798</v>
      </c>
      <c r="H269" s="2">
        <v>-0.35227942199835399</v>
      </c>
      <c r="I269" s="2">
        <v>2.3338923953832798E-2</v>
      </c>
      <c r="J269" s="2">
        <v>0</v>
      </c>
    </row>
    <row r="270" spans="1:10" x14ac:dyDescent="0.3">
      <c r="A270" s="1">
        <v>2027</v>
      </c>
      <c r="B270" s="1">
        <v>2</v>
      </c>
      <c r="C270" s="2">
        <v>0.96057680905410003</v>
      </c>
      <c r="D270" s="2">
        <v>0.75136408321374903</v>
      </c>
      <c r="E270" s="2">
        <v>6.4518094974490306E-2</v>
      </c>
      <c r="F270" s="2">
        <v>0.149959388974156</v>
      </c>
      <c r="G270" s="2">
        <v>0.32789513442579599</v>
      </c>
      <c r="H270" s="2">
        <v>-0.35649881648792398</v>
      </c>
      <c r="I270" s="2">
        <v>2.3338923953832798E-2</v>
      </c>
      <c r="J270" s="2">
        <v>0</v>
      </c>
    </row>
    <row r="271" spans="1:10" x14ac:dyDescent="0.3">
      <c r="A271" s="1">
        <v>2027</v>
      </c>
      <c r="B271" s="1">
        <v>3</v>
      </c>
      <c r="C271" s="2">
        <v>0.933546282594375</v>
      </c>
      <c r="D271" s="2">
        <v>0.75136408321374903</v>
      </c>
      <c r="E271" s="2">
        <v>0.106641823657528</v>
      </c>
      <c r="F271" s="2">
        <v>8.0629570514973797E-2</v>
      </c>
      <c r="G271" s="2">
        <v>0.32822462883299602</v>
      </c>
      <c r="H271" s="2">
        <v>-0.35665274757870402</v>
      </c>
      <c r="I271" s="2">
        <v>2.3338923953832798E-2</v>
      </c>
      <c r="J271" s="2">
        <v>0</v>
      </c>
    </row>
    <row r="272" spans="1:10" x14ac:dyDescent="0.3">
      <c r="A272" s="1">
        <v>2027</v>
      </c>
      <c r="B272" s="1">
        <v>4</v>
      </c>
      <c r="C272" s="2">
        <v>0.96713977059134104</v>
      </c>
      <c r="D272" s="2">
        <v>0.75136408321374903</v>
      </c>
      <c r="E272" s="2">
        <v>0.19326925802365999</v>
      </c>
      <c r="F272" s="2">
        <v>2.69750144333149E-2</v>
      </c>
      <c r="G272" s="2">
        <v>0.32861407210277499</v>
      </c>
      <c r="H272" s="2">
        <v>-0.35665274757870402</v>
      </c>
      <c r="I272" s="2">
        <v>2.35700903965456E-2</v>
      </c>
      <c r="J272" s="2">
        <v>0</v>
      </c>
    </row>
    <row r="273" spans="1:10" x14ac:dyDescent="0.3">
      <c r="A273" s="1">
        <v>2027</v>
      </c>
      <c r="B273" s="1">
        <v>5</v>
      </c>
      <c r="C273" s="2">
        <v>1.0862523277701099</v>
      </c>
      <c r="D273" s="2">
        <v>0.75136408321374903</v>
      </c>
      <c r="E273" s="2">
        <v>0.338635376609353</v>
      </c>
      <c r="F273" s="2">
        <v>0</v>
      </c>
      <c r="G273" s="2">
        <v>0.329025420431662</v>
      </c>
      <c r="H273" s="2">
        <v>-0.35665274757870402</v>
      </c>
      <c r="I273" s="2">
        <v>2.3880195094046701E-2</v>
      </c>
      <c r="J273" s="2">
        <v>0</v>
      </c>
    </row>
    <row r="274" spans="1:10" x14ac:dyDescent="0.3">
      <c r="A274" s="1">
        <v>2027</v>
      </c>
      <c r="B274" s="1">
        <v>6</v>
      </c>
      <c r="C274" s="2">
        <v>1.25047027169284</v>
      </c>
      <c r="D274" s="2">
        <v>0.75136408321374903</v>
      </c>
      <c r="E274" s="2">
        <v>0.50242068330808198</v>
      </c>
      <c r="F274" s="2">
        <v>0</v>
      </c>
      <c r="G274" s="2">
        <v>0.32945805765566799</v>
      </c>
      <c r="H274" s="2">
        <v>-0.35665274757870402</v>
      </c>
      <c r="I274" s="2">
        <v>2.3880195094046701E-2</v>
      </c>
      <c r="J274" s="2">
        <v>0</v>
      </c>
    </row>
    <row r="275" spans="1:10" x14ac:dyDescent="0.3">
      <c r="A275" s="1">
        <v>2027</v>
      </c>
      <c r="B275" s="1">
        <v>7</v>
      </c>
      <c r="C275" s="2">
        <v>1.37374248960683</v>
      </c>
      <c r="D275" s="2">
        <v>0.75136408321374903</v>
      </c>
      <c r="E275" s="2">
        <v>0.62532891682248204</v>
      </c>
      <c r="F275" s="2">
        <v>0</v>
      </c>
      <c r="G275" s="2">
        <v>0.32979997467914401</v>
      </c>
      <c r="H275" s="2">
        <v>-0.35665274757870402</v>
      </c>
      <c r="I275" s="2">
        <v>2.3902262470163398E-2</v>
      </c>
      <c r="J275" s="2">
        <v>0</v>
      </c>
    </row>
    <row r="276" spans="1:10" x14ac:dyDescent="0.3">
      <c r="A276" s="1">
        <v>2027</v>
      </c>
      <c r="B276" s="1">
        <v>8</v>
      </c>
      <c r="C276" s="2">
        <v>1.4326452356313899</v>
      </c>
      <c r="D276" s="2">
        <v>0.75136408321374903</v>
      </c>
      <c r="E276" s="2">
        <v>0.68391607245507902</v>
      </c>
      <c r="F276" s="2">
        <v>0</v>
      </c>
      <c r="G276" s="2">
        <v>0.330056131870057</v>
      </c>
      <c r="H276" s="2">
        <v>-0.35665274757870402</v>
      </c>
      <c r="I276" s="2">
        <v>2.3961695671207098E-2</v>
      </c>
      <c r="J276" s="2">
        <v>0</v>
      </c>
    </row>
    <row r="277" spans="1:10" x14ac:dyDescent="0.3">
      <c r="A277" s="1">
        <v>2027</v>
      </c>
      <c r="B277" s="1">
        <v>9</v>
      </c>
      <c r="C277" s="2">
        <v>1.38573343662369</v>
      </c>
      <c r="D277" s="2">
        <v>0.75136408321374903</v>
      </c>
      <c r="E277" s="2">
        <v>0.63677748522285305</v>
      </c>
      <c r="F277" s="2">
        <v>0</v>
      </c>
      <c r="G277" s="2">
        <v>0.33028292009458698</v>
      </c>
      <c r="H277" s="2">
        <v>-0.35665274757870402</v>
      </c>
      <c r="I277" s="2">
        <v>2.3961695671207098E-2</v>
      </c>
      <c r="J277" s="2">
        <v>0</v>
      </c>
    </row>
    <row r="278" spans="1:10" x14ac:dyDescent="0.3">
      <c r="A278" s="1">
        <v>2027</v>
      </c>
      <c r="B278" s="1">
        <v>10</v>
      </c>
      <c r="C278" s="2">
        <v>1.2488018754442201</v>
      </c>
      <c r="D278" s="2">
        <v>0.75136408321374903</v>
      </c>
      <c r="E278" s="2">
        <v>0.499674222663401</v>
      </c>
      <c r="F278" s="2">
        <v>0</v>
      </c>
      <c r="G278" s="2">
        <v>0.33056741656824701</v>
      </c>
      <c r="H278" s="2">
        <v>-0.35676554267238098</v>
      </c>
      <c r="I278" s="2">
        <v>2.3961695671207098E-2</v>
      </c>
      <c r="J278" s="2">
        <v>0</v>
      </c>
    </row>
    <row r="279" spans="1:10" x14ac:dyDescent="0.3">
      <c r="A279" s="1">
        <v>2027</v>
      </c>
      <c r="B279" s="1">
        <v>11</v>
      </c>
      <c r="C279" s="2">
        <v>1.0369926559967599</v>
      </c>
      <c r="D279" s="2">
        <v>0.75136408321374903</v>
      </c>
      <c r="E279" s="2">
        <v>0.28752375553426401</v>
      </c>
      <c r="F279" s="2">
        <v>0</v>
      </c>
      <c r="G279" s="2">
        <v>0.33102075286713301</v>
      </c>
      <c r="H279" s="2">
        <v>-0.35687763128959399</v>
      </c>
      <c r="I279" s="2">
        <v>2.3961695671207098E-2</v>
      </c>
      <c r="J279" s="2">
        <v>0</v>
      </c>
    </row>
    <row r="280" spans="1:10" x14ac:dyDescent="0.3">
      <c r="A280" s="1">
        <v>2027</v>
      </c>
      <c r="B280" s="1">
        <v>12</v>
      </c>
      <c r="C280" s="2">
        <v>0.93457216843817603</v>
      </c>
      <c r="D280" s="2">
        <v>0.75136408321374903</v>
      </c>
      <c r="E280" s="2">
        <v>0.123719280239524</v>
      </c>
      <c r="F280" s="2">
        <v>6.0563427468342798E-2</v>
      </c>
      <c r="G280" s="2">
        <v>0.33153696212245698</v>
      </c>
      <c r="H280" s="2">
        <v>-0.35687763128959399</v>
      </c>
      <c r="I280" s="2">
        <v>2.42660466836973E-2</v>
      </c>
      <c r="J280" s="2">
        <v>0</v>
      </c>
    </row>
    <row r="281" spans="1:10" x14ac:dyDescent="0.3">
      <c r="A281" s="1">
        <v>2028</v>
      </c>
      <c r="B281" s="1">
        <v>1</v>
      </c>
      <c r="C281" s="2">
        <v>0.97844710189054396</v>
      </c>
      <c r="D281" s="2">
        <v>0.75136408321374903</v>
      </c>
      <c r="E281" s="2">
        <v>7.2610253817755793E-2</v>
      </c>
      <c r="F281" s="2">
        <v>0.15686826036084001</v>
      </c>
      <c r="G281" s="2">
        <v>0.33207849726526101</v>
      </c>
      <c r="H281" s="2">
        <v>-0.358740039450759</v>
      </c>
      <c r="I281" s="2">
        <v>2.42660466836973E-2</v>
      </c>
      <c r="J281" s="2">
        <v>0</v>
      </c>
    </row>
    <row r="282" spans="1:10" x14ac:dyDescent="0.3">
      <c r="A282" s="1">
        <v>2028</v>
      </c>
      <c r="B282" s="1">
        <v>2</v>
      </c>
      <c r="C282" s="2">
        <v>0.96141315280952</v>
      </c>
      <c r="D282" s="2">
        <v>0.75136408321374903</v>
      </c>
      <c r="E282" s="2">
        <v>6.4518094974490306E-2</v>
      </c>
      <c r="F282" s="2">
        <v>0.149959388974156</v>
      </c>
      <c r="G282" s="2">
        <v>0.332547557097637</v>
      </c>
      <c r="H282" s="2">
        <v>-0.36124201813420898</v>
      </c>
      <c r="I282" s="2">
        <v>2.42660466836973E-2</v>
      </c>
      <c r="J282" s="2">
        <v>0</v>
      </c>
    </row>
    <row r="283" spans="1:10" x14ac:dyDescent="0.3">
      <c r="A283" s="1">
        <v>2028</v>
      </c>
      <c r="B283" s="1">
        <v>3</v>
      </c>
      <c r="C283" s="2">
        <v>0.93443310155784498</v>
      </c>
      <c r="D283" s="2">
        <v>0.75136408321374903</v>
      </c>
      <c r="E283" s="2">
        <v>0.106641823657528</v>
      </c>
      <c r="F283" s="2">
        <v>8.0629570514973797E-2</v>
      </c>
      <c r="G283" s="2">
        <v>0.33291896688105199</v>
      </c>
      <c r="H283" s="2">
        <v>-0.36138738939315601</v>
      </c>
      <c r="I283" s="2">
        <v>2.42660466836973E-2</v>
      </c>
      <c r="J283" s="2">
        <v>0</v>
      </c>
    </row>
    <row r="284" spans="1:10" x14ac:dyDescent="0.3">
      <c r="A284" s="1">
        <v>2028</v>
      </c>
      <c r="B284" s="1">
        <v>4</v>
      </c>
      <c r="C284" s="2">
        <v>0.96805168928767804</v>
      </c>
      <c r="D284" s="2">
        <v>0.75136408321374903</v>
      </c>
      <c r="E284" s="2">
        <v>0.19326925802365999</v>
      </c>
      <c r="F284" s="2">
        <v>2.69750144333149E-2</v>
      </c>
      <c r="G284" s="2">
        <v>0.33332662842761901</v>
      </c>
      <c r="H284" s="2">
        <v>-0.36138738939315601</v>
      </c>
      <c r="I284" s="2">
        <v>2.4504094582490098E-2</v>
      </c>
      <c r="J284" s="2">
        <v>0</v>
      </c>
    </row>
    <row r="285" spans="1:10" x14ac:dyDescent="0.3">
      <c r="A285" s="1">
        <v>2028</v>
      </c>
      <c r="B285" s="1">
        <v>5</v>
      </c>
      <c r="C285" s="2">
        <v>1.0871675162284999</v>
      </c>
      <c r="D285" s="2">
        <v>0.75136408321374903</v>
      </c>
      <c r="E285" s="2">
        <v>0.338635376609353</v>
      </c>
      <c r="F285" s="2">
        <v>0</v>
      </c>
      <c r="G285" s="2">
        <v>0.33373201519736301</v>
      </c>
      <c r="H285" s="2">
        <v>-0.36138738939315601</v>
      </c>
      <c r="I285" s="2">
        <v>2.4823430601185598E-2</v>
      </c>
      <c r="J285" s="2">
        <v>0</v>
      </c>
    </row>
    <row r="286" spans="1:10" x14ac:dyDescent="0.3">
      <c r="A286" s="1">
        <v>2028</v>
      </c>
      <c r="B286" s="1">
        <v>6</v>
      </c>
      <c r="C286" s="2">
        <v>1.2513713477825901</v>
      </c>
      <c r="D286" s="2">
        <v>0.75136408321374903</v>
      </c>
      <c r="E286" s="2">
        <v>0.50242068330808198</v>
      </c>
      <c r="F286" s="2">
        <v>0</v>
      </c>
      <c r="G286" s="2">
        <v>0.33415054005272699</v>
      </c>
      <c r="H286" s="2">
        <v>-0.36138738939315601</v>
      </c>
      <c r="I286" s="2">
        <v>2.4823430601185598E-2</v>
      </c>
      <c r="J286" s="2">
        <v>0</v>
      </c>
    </row>
    <row r="287" spans="1:10" x14ac:dyDescent="0.3">
      <c r="A287" s="1">
        <v>2028</v>
      </c>
      <c r="B287" s="1">
        <v>7</v>
      </c>
      <c r="C287" s="2">
        <v>1.37464725999908</v>
      </c>
      <c r="D287" s="2">
        <v>0.75136408321374903</v>
      </c>
      <c r="E287" s="2">
        <v>0.62532891682248204</v>
      </c>
      <c r="F287" s="2">
        <v>0</v>
      </c>
      <c r="G287" s="2">
        <v>0.33449549446794402</v>
      </c>
      <c r="H287" s="2">
        <v>-0.36138738939315601</v>
      </c>
      <c r="I287" s="2">
        <v>2.4846154888055701E-2</v>
      </c>
      <c r="J287" s="2">
        <v>0</v>
      </c>
    </row>
    <row r="288" spans="1:10" x14ac:dyDescent="0.3">
      <c r="A288" s="1">
        <v>2028</v>
      </c>
      <c r="B288" s="1">
        <v>8</v>
      </c>
      <c r="C288" s="2">
        <v>1.43359054298833</v>
      </c>
      <c r="D288" s="2">
        <v>0.75136408321374903</v>
      </c>
      <c r="E288" s="2">
        <v>0.68391607245507902</v>
      </c>
      <c r="F288" s="2">
        <v>0</v>
      </c>
      <c r="G288" s="2">
        <v>0.33479041939142001</v>
      </c>
      <c r="H288" s="2">
        <v>-0.36138738939315601</v>
      </c>
      <c r="I288" s="2">
        <v>2.4907357321234901E-2</v>
      </c>
      <c r="J288" s="2">
        <v>0</v>
      </c>
    </row>
    <row r="289" spans="1:10" x14ac:dyDescent="0.3">
      <c r="A289" s="1">
        <v>2028</v>
      </c>
      <c r="B289" s="1">
        <v>9</v>
      </c>
      <c r="C289" s="2">
        <v>1.38674584753034</v>
      </c>
      <c r="D289" s="2">
        <v>0.75136408321374903</v>
      </c>
      <c r="E289" s="2">
        <v>0.63677748522285305</v>
      </c>
      <c r="F289" s="2">
        <v>0</v>
      </c>
      <c r="G289" s="2">
        <v>0.33508431116565501</v>
      </c>
      <c r="H289" s="2">
        <v>-0.36138738939315601</v>
      </c>
      <c r="I289" s="2">
        <v>2.4907357321234901E-2</v>
      </c>
      <c r="J289" s="2">
        <v>0</v>
      </c>
    </row>
    <row r="290" spans="1:10" x14ac:dyDescent="0.3">
      <c r="A290" s="1">
        <v>2028</v>
      </c>
      <c r="B290" s="1">
        <v>10</v>
      </c>
      <c r="C290" s="2">
        <v>1.2498908068860599</v>
      </c>
      <c r="D290" s="2">
        <v>0.75136408321374903</v>
      </c>
      <c r="E290" s="2">
        <v>0.499674222663401</v>
      </c>
      <c r="F290" s="2">
        <v>0</v>
      </c>
      <c r="G290" s="2">
        <v>0.335447125536674</v>
      </c>
      <c r="H290" s="2">
        <v>-0.36150198184899401</v>
      </c>
      <c r="I290" s="2">
        <v>2.4907357321234901E-2</v>
      </c>
      <c r="J290" s="2">
        <v>0</v>
      </c>
    </row>
    <row r="291" spans="1:10" x14ac:dyDescent="0.3">
      <c r="A291" s="1">
        <v>2028</v>
      </c>
      <c r="B291" s="1">
        <v>11</v>
      </c>
      <c r="C291" s="2">
        <v>1.0381609260048299</v>
      </c>
      <c r="D291" s="2">
        <v>0.75136408321374903</v>
      </c>
      <c r="E291" s="2">
        <v>0.28752375553426401</v>
      </c>
      <c r="F291" s="2">
        <v>0</v>
      </c>
      <c r="G291" s="2">
        <v>0.33598373367684697</v>
      </c>
      <c r="H291" s="2">
        <v>-0.36161800374126202</v>
      </c>
      <c r="I291" s="2">
        <v>2.4907357321234901E-2</v>
      </c>
      <c r="J291" s="2">
        <v>0</v>
      </c>
    </row>
    <row r="292" spans="1:10" x14ac:dyDescent="0.3">
      <c r="A292" s="1">
        <v>2028</v>
      </c>
      <c r="B292" s="1">
        <v>12</v>
      </c>
      <c r="C292" s="2">
        <v>0.93583198169995796</v>
      </c>
      <c r="D292" s="2">
        <v>0.75136408321374903</v>
      </c>
      <c r="E292" s="2">
        <v>0.123719280239524</v>
      </c>
      <c r="F292" s="2">
        <v>6.0563427468342798E-2</v>
      </c>
      <c r="G292" s="2">
        <v>0.33658242614265399</v>
      </c>
      <c r="H292" s="2">
        <v>-0.36161800374126202</v>
      </c>
      <c r="I292" s="2">
        <v>2.5220768376949702E-2</v>
      </c>
      <c r="J292" s="2">
        <v>0</v>
      </c>
    </row>
    <row r="293" spans="1:10" x14ac:dyDescent="0.3">
      <c r="A293" s="1">
        <v>2029</v>
      </c>
      <c r="B293" s="1">
        <v>1</v>
      </c>
      <c r="C293" s="2">
        <v>0.98177983006798197</v>
      </c>
      <c r="D293" s="2">
        <v>0.75136408321374903</v>
      </c>
      <c r="E293" s="2">
        <v>7.2610253817755793E-2</v>
      </c>
      <c r="F293" s="2">
        <v>0.15686826036084001</v>
      </c>
      <c r="G293" s="2">
        <v>0.33721300109364799</v>
      </c>
      <c r="H293" s="2">
        <v>-0.36161800374126202</v>
      </c>
      <c r="I293" s="2">
        <v>2.5342235323251399E-2</v>
      </c>
      <c r="J293" s="2">
        <v>0</v>
      </c>
    </row>
    <row r="294" spans="1:10" x14ac:dyDescent="0.3">
      <c r="A294" s="1">
        <v>2029</v>
      </c>
      <c r="B294" s="1">
        <v>2</v>
      </c>
      <c r="C294" s="2">
        <v>0.96733856086868197</v>
      </c>
      <c r="D294" s="2">
        <v>0.75136408321374903</v>
      </c>
      <c r="E294" s="2">
        <v>6.4518094974490306E-2</v>
      </c>
      <c r="F294" s="2">
        <v>0.149959388974156</v>
      </c>
      <c r="G294" s="2">
        <v>0.33777276212429702</v>
      </c>
      <c r="H294" s="2">
        <v>-0.36161800374126202</v>
      </c>
      <c r="I294" s="2">
        <v>2.5342235323251399E-2</v>
      </c>
      <c r="J294" s="2">
        <v>0</v>
      </c>
    </row>
    <row r="295" spans="1:10" x14ac:dyDescent="0.3">
      <c r="A295" s="1">
        <v>2029</v>
      </c>
      <c r="B295" s="1">
        <v>3</v>
      </c>
      <c r="C295" s="2">
        <v>0.94039964988103797</v>
      </c>
      <c r="D295" s="2">
        <v>0.75136408321374903</v>
      </c>
      <c r="E295" s="2">
        <v>0.106641823657528</v>
      </c>
      <c r="F295" s="2">
        <v>8.0629570514973797E-2</v>
      </c>
      <c r="G295" s="2">
        <v>0.33818893309060799</v>
      </c>
      <c r="H295" s="2">
        <v>-0.36176699591907202</v>
      </c>
      <c r="I295" s="2">
        <v>2.5342235323251399E-2</v>
      </c>
      <c r="J295" s="2">
        <v>0</v>
      </c>
    </row>
    <row r="296" spans="1:10" x14ac:dyDescent="0.3">
      <c r="A296" s="1">
        <v>2029</v>
      </c>
      <c r="B296" s="1">
        <v>4</v>
      </c>
      <c r="C296" s="2">
        <v>0.97405455703912003</v>
      </c>
      <c r="D296" s="2">
        <v>0.75136408321374903</v>
      </c>
      <c r="E296" s="2">
        <v>0.19326925802365999</v>
      </c>
      <c r="F296" s="2">
        <v>2.69750144333149E-2</v>
      </c>
      <c r="G296" s="2">
        <v>0.33863303391489402</v>
      </c>
      <c r="H296" s="2">
        <v>-0.36176699591907202</v>
      </c>
      <c r="I296" s="2">
        <v>2.5580163372573898E-2</v>
      </c>
      <c r="J296" s="2">
        <v>0</v>
      </c>
    </row>
    <row r="297" spans="1:10" x14ac:dyDescent="0.3">
      <c r="A297" s="1">
        <v>2029</v>
      </c>
      <c r="B297" s="1">
        <v>5</v>
      </c>
      <c r="C297" s="2">
        <v>1.0931535979299101</v>
      </c>
      <c r="D297" s="2">
        <v>0.75136408321374903</v>
      </c>
      <c r="E297" s="2">
        <v>0.338635376609353</v>
      </c>
      <c r="F297" s="2">
        <v>0</v>
      </c>
      <c r="G297" s="2">
        <v>0.33902179541007199</v>
      </c>
      <c r="H297" s="2">
        <v>-0.36176699591907202</v>
      </c>
      <c r="I297" s="2">
        <v>2.5899338615803999E-2</v>
      </c>
      <c r="J297" s="2">
        <v>0</v>
      </c>
    </row>
    <row r="298" spans="1:10" x14ac:dyDescent="0.3">
      <c r="A298" s="1">
        <v>2029</v>
      </c>
      <c r="B298" s="1">
        <v>6</v>
      </c>
      <c r="C298" s="2">
        <v>1.2573179076426599</v>
      </c>
      <c r="D298" s="2">
        <v>0.75136408321374903</v>
      </c>
      <c r="E298" s="2">
        <v>0.50242068330808198</v>
      </c>
      <c r="F298" s="2">
        <v>0</v>
      </c>
      <c r="G298" s="2">
        <v>0.33940079842409399</v>
      </c>
      <c r="H298" s="2">
        <v>-0.36176699591907202</v>
      </c>
      <c r="I298" s="2">
        <v>2.5899338615803999E-2</v>
      </c>
      <c r="J298" s="2">
        <v>0</v>
      </c>
    </row>
    <row r="299" spans="1:10" x14ac:dyDescent="0.3">
      <c r="A299" s="1">
        <v>2029</v>
      </c>
      <c r="B299" s="1">
        <v>7</v>
      </c>
      <c r="C299" s="2">
        <v>1.3805733534304001</v>
      </c>
      <c r="D299" s="2">
        <v>0.75136408321374903</v>
      </c>
      <c r="E299" s="2">
        <v>0.62532891682248204</v>
      </c>
      <c r="F299" s="2">
        <v>0</v>
      </c>
      <c r="G299" s="2">
        <v>0.33972529785185002</v>
      </c>
      <c r="H299" s="2">
        <v>-0.36176699591907202</v>
      </c>
      <c r="I299" s="2">
        <v>2.5922051461391801E-2</v>
      </c>
      <c r="J299" s="2">
        <v>0</v>
      </c>
    </row>
    <row r="300" spans="1:10" x14ac:dyDescent="0.3">
      <c r="A300" s="1">
        <v>2029</v>
      </c>
      <c r="B300" s="1">
        <v>8</v>
      </c>
      <c r="C300" s="2">
        <v>1.43953760569256</v>
      </c>
      <c r="D300" s="2">
        <v>0.75136408321374903</v>
      </c>
      <c r="E300" s="2">
        <v>0.68391607245507902</v>
      </c>
      <c r="F300" s="2">
        <v>0</v>
      </c>
      <c r="G300" s="2">
        <v>0.34004122286199401</v>
      </c>
      <c r="H300" s="2">
        <v>-0.36176699591907202</v>
      </c>
      <c r="I300" s="2">
        <v>2.5983223080808499E-2</v>
      </c>
      <c r="J300" s="2">
        <v>0</v>
      </c>
    </row>
    <row r="301" spans="1:10" x14ac:dyDescent="0.3">
      <c r="A301" s="1">
        <v>2029</v>
      </c>
      <c r="B301" s="1">
        <v>9</v>
      </c>
      <c r="C301" s="2">
        <v>1.3927123060341899</v>
      </c>
      <c r="D301" s="2">
        <v>0.75136408321374903</v>
      </c>
      <c r="E301" s="2">
        <v>0.63677748522285305</v>
      </c>
      <c r="F301" s="2">
        <v>0</v>
      </c>
      <c r="G301" s="2">
        <v>0.34035451043585402</v>
      </c>
      <c r="H301" s="2">
        <v>-0.36176699591907202</v>
      </c>
      <c r="I301" s="2">
        <v>2.5983223080808499E-2</v>
      </c>
      <c r="J301" s="2">
        <v>0</v>
      </c>
    </row>
    <row r="302" spans="1:10" x14ac:dyDescent="0.3">
      <c r="A302" s="1">
        <v>2029</v>
      </c>
      <c r="B302" s="1">
        <v>10</v>
      </c>
      <c r="C302" s="2">
        <v>1.25581057242433</v>
      </c>
      <c r="D302" s="2">
        <v>0.75136408321374903</v>
      </c>
      <c r="E302" s="2">
        <v>0.499674222663401</v>
      </c>
      <c r="F302" s="2">
        <v>0</v>
      </c>
      <c r="G302" s="2">
        <v>0.34067656359092102</v>
      </c>
      <c r="H302" s="2">
        <v>-0.361887520124548</v>
      </c>
      <c r="I302" s="2">
        <v>2.5983223080808499E-2</v>
      </c>
      <c r="J302" s="2">
        <v>0</v>
      </c>
    </row>
    <row r="303" spans="1:10" x14ac:dyDescent="0.3">
      <c r="A303" s="1">
        <v>2029</v>
      </c>
      <c r="B303" s="1">
        <v>11</v>
      </c>
      <c r="C303" s="2">
        <v>1.0439424761788101</v>
      </c>
      <c r="D303" s="2">
        <v>0.75136408321374903</v>
      </c>
      <c r="E303" s="2">
        <v>0.28752375553426401</v>
      </c>
      <c r="F303" s="2">
        <v>0</v>
      </c>
      <c r="G303" s="2">
        <v>0.34107700030638599</v>
      </c>
      <c r="H303" s="2">
        <v>-0.36200558595639998</v>
      </c>
      <c r="I303" s="2">
        <v>2.5983223080808499E-2</v>
      </c>
      <c r="J303" s="2">
        <v>0</v>
      </c>
    </row>
    <row r="304" spans="1:10" x14ac:dyDescent="0.3">
      <c r="A304" s="1">
        <v>2029</v>
      </c>
      <c r="B304" s="1">
        <v>12</v>
      </c>
      <c r="C304" s="2">
        <v>0.94146228963437595</v>
      </c>
      <c r="D304" s="2">
        <v>0.75136408321374903</v>
      </c>
      <c r="E304" s="2">
        <v>0.123719280239524</v>
      </c>
      <c r="F304" s="2">
        <v>6.0563427468342798E-2</v>
      </c>
      <c r="G304" s="2">
        <v>0.34152460832467801</v>
      </c>
      <c r="H304" s="2">
        <v>-0.36200558595639998</v>
      </c>
      <c r="I304" s="2">
        <v>2.6296476344482501E-2</v>
      </c>
      <c r="J304" s="2">
        <v>0</v>
      </c>
    </row>
    <row r="305" spans="1:10" x14ac:dyDescent="0.3">
      <c r="A305" s="1">
        <v>2030</v>
      </c>
      <c r="B305" s="1">
        <v>1</v>
      </c>
      <c r="C305" s="2">
        <v>0.987213692310284</v>
      </c>
      <c r="D305" s="2">
        <v>0.75136408321374903</v>
      </c>
      <c r="E305" s="2">
        <v>7.2610253817755793E-2</v>
      </c>
      <c r="F305" s="2">
        <v>0.15686826036084001</v>
      </c>
      <c r="G305" s="2">
        <v>0.34208020452985699</v>
      </c>
      <c r="H305" s="2">
        <v>-0.36200558595639998</v>
      </c>
      <c r="I305" s="2">
        <v>2.6296476344482501E-2</v>
      </c>
      <c r="J305" s="2">
        <v>0</v>
      </c>
    </row>
    <row r="306" spans="1:10" x14ac:dyDescent="0.3">
      <c r="A306" s="1">
        <v>2030</v>
      </c>
      <c r="B306" s="1">
        <v>2</v>
      </c>
      <c r="C306" s="2">
        <v>0.97229674713718095</v>
      </c>
      <c r="D306" s="2">
        <v>0.75136408321374903</v>
      </c>
      <c r="E306" s="2">
        <v>6.4518094974490306E-2</v>
      </c>
      <c r="F306" s="2">
        <v>0.149959388974156</v>
      </c>
      <c r="G306" s="2">
        <v>0.34271797714522401</v>
      </c>
      <c r="H306" s="2">
        <v>-0.36255927351492201</v>
      </c>
      <c r="I306" s="2">
        <v>2.6296476344482501E-2</v>
      </c>
      <c r="J306" s="2">
        <v>0</v>
      </c>
    </row>
    <row r="307" spans="1:10" x14ac:dyDescent="0.3">
      <c r="A307" s="1">
        <v>2030</v>
      </c>
      <c r="B307" s="1">
        <v>3</v>
      </c>
      <c r="C307" s="2">
        <v>0.945514186491479</v>
      </c>
      <c r="D307" s="2">
        <v>0.75136408321374903</v>
      </c>
      <c r="E307" s="2">
        <v>0.106641823657528</v>
      </c>
      <c r="F307" s="2">
        <v>8.0629570514973797E-2</v>
      </c>
      <c r="G307" s="2">
        <v>0.34328830996738702</v>
      </c>
      <c r="H307" s="2">
        <v>-0.362706077206641</v>
      </c>
      <c r="I307" s="2">
        <v>2.6296476344482501E-2</v>
      </c>
      <c r="J307" s="2">
        <v>0</v>
      </c>
    </row>
    <row r="308" spans="1:10" x14ac:dyDescent="0.3">
      <c r="A308" s="1">
        <v>2030</v>
      </c>
      <c r="B308" s="1">
        <v>4</v>
      </c>
      <c r="C308" s="2">
        <v>0.97934977244211596</v>
      </c>
      <c r="D308" s="2">
        <v>0.75136408321374903</v>
      </c>
      <c r="E308" s="2">
        <v>0.19326925802365999</v>
      </c>
      <c r="F308" s="2">
        <v>2.69750144333149E-2</v>
      </c>
      <c r="G308" s="2">
        <v>0.34391137769371199</v>
      </c>
      <c r="H308" s="2">
        <v>-0.362706077206641</v>
      </c>
      <c r="I308" s="2">
        <v>2.6536116284320801E-2</v>
      </c>
      <c r="J308" s="2">
        <v>0</v>
      </c>
    </row>
    <row r="309" spans="1:10" x14ac:dyDescent="0.3">
      <c r="A309" s="1">
        <v>2030</v>
      </c>
      <c r="B309" s="1">
        <v>5</v>
      </c>
      <c r="C309" s="2">
        <v>1.09856835745177</v>
      </c>
      <c r="D309" s="2">
        <v>0.75136408321374903</v>
      </c>
      <c r="E309" s="2">
        <v>0.338635376609353</v>
      </c>
      <c r="F309" s="2">
        <v>0</v>
      </c>
      <c r="G309" s="2">
        <v>0.344417386843754</v>
      </c>
      <c r="H309" s="2">
        <v>-0.362706077206641</v>
      </c>
      <c r="I309" s="2">
        <v>2.6857587991551201E-2</v>
      </c>
      <c r="J309" s="2">
        <v>0</v>
      </c>
    </row>
    <row r="310" spans="1:10" x14ac:dyDescent="0.3">
      <c r="A310" s="1">
        <v>2030</v>
      </c>
      <c r="B310" s="1">
        <v>6</v>
      </c>
      <c r="C310" s="2">
        <v>1.26276620545607</v>
      </c>
      <c r="D310" s="2">
        <v>0.75136408321374903</v>
      </c>
      <c r="E310" s="2">
        <v>0.50242068330808198</v>
      </c>
      <c r="F310" s="2">
        <v>0</v>
      </c>
      <c r="G310" s="2">
        <v>0.344829928149327</v>
      </c>
      <c r="H310" s="2">
        <v>-0.362706077206641</v>
      </c>
      <c r="I310" s="2">
        <v>2.6857587991551201E-2</v>
      </c>
      <c r="J310" s="2">
        <v>0</v>
      </c>
    </row>
    <row r="311" spans="1:10" x14ac:dyDescent="0.3">
      <c r="A311" s="1">
        <v>2030</v>
      </c>
      <c r="B311" s="1">
        <v>7</v>
      </c>
      <c r="C311" s="2">
        <v>1.38596124272709</v>
      </c>
      <c r="D311" s="2">
        <v>0.75136408321374903</v>
      </c>
      <c r="E311" s="2">
        <v>0.62532891682248204</v>
      </c>
      <c r="F311" s="2">
        <v>0</v>
      </c>
      <c r="G311" s="2">
        <v>0.34509385564097</v>
      </c>
      <c r="H311" s="2">
        <v>-0.362706077206641</v>
      </c>
      <c r="I311" s="2">
        <v>2.68804642565336E-2</v>
      </c>
      <c r="J311" s="2">
        <v>0</v>
      </c>
    </row>
    <row r="312" spans="1:10" x14ac:dyDescent="0.3">
      <c r="A312" s="1">
        <v>2030</v>
      </c>
      <c r="B312" s="1">
        <v>8</v>
      </c>
      <c r="C312" s="2">
        <v>1.44478033705673</v>
      </c>
      <c r="D312" s="2">
        <v>0.75136408321374903</v>
      </c>
      <c r="E312" s="2">
        <v>0.68391607245507902</v>
      </c>
      <c r="F312" s="2">
        <v>0</v>
      </c>
      <c r="G312" s="2">
        <v>0.34526418258937802</v>
      </c>
      <c r="H312" s="2">
        <v>-0.362706077206641</v>
      </c>
      <c r="I312" s="2">
        <v>2.6942076005163299E-2</v>
      </c>
      <c r="J312" s="2">
        <v>0</v>
      </c>
    </row>
    <row r="313" spans="1:10" x14ac:dyDescent="0.3">
      <c r="A313" s="1">
        <v>2030</v>
      </c>
      <c r="B313" s="1">
        <v>9</v>
      </c>
      <c r="C313" s="2">
        <v>1.3978288259034599</v>
      </c>
      <c r="D313" s="2">
        <v>0.75136408321374903</v>
      </c>
      <c r="E313" s="2">
        <v>0.63677748522285305</v>
      </c>
      <c r="F313" s="2">
        <v>0</v>
      </c>
      <c r="G313" s="2">
        <v>0.34545125866833198</v>
      </c>
      <c r="H313" s="2">
        <v>-0.362706077206641</v>
      </c>
      <c r="I313" s="2">
        <v>2.6942076005163299E-2</v>
      </c>
      <c r="J313" s="2">
        <v>0</v>
      </c>
    </row>
    <row r="314" spans="1:10" x14ac:dyDescent="0.3">
      <c r="A314" s="1">
        <v>2030</v>
      </c>
      <c r="B314" s="1">
        <v>10</v>
      </c>
      <c r="C314" s="2">
        <v>1.2609620088731199</v>
      </c>
      <c r="D314" s="2">
        <v>0.75136408321374903</v>
      </c>
      <c r="E314" s="2">
        <v>0.499674222663401</v>
      </c>
      <c r="F314" s="2">
        <v>0</v>
      </c>
      <c r="G314" s="2">
        <v>0.34578884068761001</v>
      </c>
      <c r="H314" s="2">
        <v>-0.36280721369680002</v>
      </c>
      <c r="I314" s="2">
        <v>2.6942076005163299E-2</v>
      </c>
      <c r="J314" s="2">
        <v>0</v>
      </c>
    </row>
    <row r="315" spans="1:10" x14ac:dyDescent="0.3">
      <c r="A315" s="1">
        <v>2030</v>
      </c>
      <c r="B315" s="1">
        <v>11</v>
      </c>
      <c r="C315" s="2">
        <v>1.0493468768223699</v>
      </c>
      <c r="D315" s="2">
        <v>0.75136408321374903</v>
      </c>
      <c r="E315" s="2">
        <v>0.28752375553426401</v>
      </c>
      <c r="F315" s="2">
        <v>0</v>
      </c>
      <c r="G315" s="2">
        <v>0.34642262533010199</v>
      </c>
      <c r="H315" s="2">
        <v>-0.36290566326090401</v>
      </c>
      <c r="I315" s="2">
        <v>2.6942076005163299E-2</v>
      </c>
      <c r="J315" s="2">
        <v>0</v>
      </c>
    </row>
    <row r="316" spans="1:10" x14ac:dyDescent="0.3">
      <c r="A316" s="1">
        <v>2030</v>
      </c>
      <c r="B316" s="1">
        <v>12</v>
      </c>
      <c r="C316" s="2">
        <v>0.94720093229567504</v>
      </c>
      <c r="D316" s="2">
        <v>0.75136408321374903</v>
      </c>
      <c r="E316" s="2">
        <v>0.123719280239524</v>
      </c>
      <c r="F316" s="2">
        <v>6.0563427468342798E-2</v>
      </c>
      <c r="G316" s="2">
        <v>0.34720222151083602</v>
      </c>
      <c r="H316" s="2">
        <v>-0.36290566326090401</v>
      </c>
      <c r="I316" s="2">
        <v>2.7257583124127401E-2</v>
      </c>
      <c r="J316" s="2">
        <v>0</v>
      </c>
    </row>
    <row r="317" spans="1:10" x14ac:dyDescent="0.3">
      <c r="A317" s="1">
        <v>2031</v>
      </c>
      <c r="B317" s="1">
        <v>1</v>
      </c>
      <c r="C317" s="2">
        <v>0.99246399536863905</v>
      </c>
      <c r="D317" s="2">
        <v>0.75136408321374903</v>
      </c>
      <c r="E317" s="2">
        <v>7.2610253817755793E-2</v>
      </c>
      <c r="F317" s="2">
        <v>0.15686826036084001</v>
      </c>
      <c r="G317" s="2">
        <v>0.34805551641890098</v>
      </c>
      <c r="H317" s="2">
        <v>-0.36369170156673503</v>
      </c>
      <c r="I317" s="2">
        <v>2.7257583124127401E-2</v>
      </c>
      <c r="J317" s="2">
        <v>0</v>
      </c>
    </row>
    <row r="318" spans="1:10" x14ac:dyDescent="0.3">
      <c r="A318" s="1">
        <v>2031</v>
      </c>
      <c r="B318" s="1">
        <v>2</v>
      </c>
      <c r="C318" s="2">
        <v>0.97683277643432898</v>
      </c>
      <c r="D318" s="2">
        <v>0.75136408321374903</v>
      </c>
      <c r="E318" s="2">
        <v>6.4518094974490306E-2</v>
      </c>
      <c r="F318" s="2">
        <v>0.149959388974156</v>
      </c>
      <c r="G318" s="2">
        <v>0.34882895826081001</v>
      </c>
      <c r="H318" s="2">
        <v>-0.36509533211300399</v>
      </c>
      <c r="I318" s="2">
        <v>2.7257583124127401E-2</v>
      </c>
      <c r="J318" s="2">
        <v>0</v>
      </c>
    </row>
    <row r="319" spans="1:10" x14ac:dyDescent="0.3">
      <c r="A319" s="1">
        <v>2031</v>
      </c>
      <c r="B319" s="1">
        <v>3</v>
      </c>
      <c r="C319" s="2">
        <v>0.95008702304794801</v>
      </c>
      <c r="D319" s="2">
        <v>0.75136408321374903</v>
      </c>
      <c r="E319" s="2">
        <v>0.106641823657528</v>
      </c>
      <c r="F319" s="2">
        <v>8.0629570514973797E-2</v>
      </c>
      <c r="G319" s="2">
        <v>0.34942172275181199</v>
      </c>
      <c r="H319" s="2">
        <v>-0.36522776021424302</v>
      </c>
      <c r="I319" s="2">
        <v>2.7257583124127401E-2</v>
      </c>
      <c r="J319" s="2">
        <v>0</v>
      </c>
    </row>
    <row r="320" spans="1:10" x14ac:dyDescent="0.3">
      <c r="A320" s="1">
        <v>2031</v>
      </c>
      <c r="B320" s="1">
        <v>4</v>
      </c>
      <c r="C320" s="2">
        <v>0.98392159526249401</v>
      </c>
      <c r="D320" s="2">
        <v>0.75136408321374903</v>
      </c>
      <c r="E320" s="2">
        <v>0.19326925802365999</v>
      </c>
      <c r="F320" s="2">
        <v>2.69750144333149E-2</v>
      </c>
      <c r="G320" s="2">
        <v>0.35003954162601297</v>
      </c>
      <c r="H320" s="2">
        <v>-0.36522776021424302</v>
      </c>
      <c r="I320" s="2">
        <v>2.7501458179999501E-2</v>
      </c>
      <c r="J320" s="2">
        <v>0</v>
      </c>
    </row>
    <row r="321" spans="1:10" x14ac:dyDescent="0.3">
      <c r="A321" s="1">
        <v>2031</v>
      </c>
      <c r="B321" s="1">
        <v>5</v>
      </c>
      <c r="C321" s="2">
        <v>1.1031767352158299</v>
      </c>
      <c r="D321" s="2">
        <v>0.75136408321374903</v>
      </c>
      <c r="E321" s="2">
        <v>0.338635376609353</v>
      </c>
      <c r="F321" s="2">
        <v>0</v>
      </c>
      <c r="G321" s="2">
        <v>0.35057642440505998</v>
      </c>
      <c r="H321" s="2">
        <v>-0.36522776021424302</v>
      </c>
      <c r="I321" s="2">
        <v>2.78286112019079E-2</v>
      </c>
      <c r="J321" s="2">
        <v>0</v>
      </c>
    </row>
    <row r="322" spans="1:10" x14ac:dyDescent="0.3">
      <c r="A322" s="1">
        <v>2031</v>
      </c>
      <c r="B322" s="1">
        <v>6</v>
      </c>
      <c r="C322" s="2">
        <v>1.26745384453147</v>
      </c>
      <c r="D322" s="2">
        <v>0.75136408321374903</v>
      </c>
      <c r="E322" s="2">
        <v>0.50242068330808198</v>
      </c>
      <c r="F322" s="2">
        <v>0</v>
      </c>
      <c r="G322" s="2">
        <v>0.35106822702197299</v>
      </c>
      <c r="H322" s="2">
        <v>-0.36522776021424302</v>
      </c>
      <c r="I322" s="2">
        <v>2.78286112019079E-2</v>
      </c>
      <c r="J322" s="2">
        <v>0</v>
      </c>
    </row>
    <row r="323" spans="1:10" x14ac:dyDescent="0.3">
      <c r="A323" s="1">
        <v>2031</v>
      </c>
      <c r="B323" s="1">
        <v>7</v>
      </c>
      <c r="C323" s="2">
        <v>1.3907651484076</v>
      </c>
      <c r="D323" s="2">
        <v>0.75136408321374903</v>
      </c>
      <c r="E323" s="2">
        <v>0.62532891682248204</v>
      </c>
      <c r="F323" s="2">
        <v>0</v>
      </c>
      <c r="G323" s="2">
        <v>0.351448016830754</v>
      </c>
      <c r="H323" s="2">
        <v>-0.36522776021424302</v>
      </c>
      <c r="I323" s="2">
        <v>2.7851891754860199E-2</v>
      </c>
      <c r="J323" s="2">
        <v>0</v>
      </c>
    </row>
    <row r="324" spans="1:10" x14ac:dyDescent="0.3">
      <c r="A324" s="1">
        <v>2031</v>
      </c>
      <c r="B324" s="1">
        <v>8</v>
      </c>
      <c r="C324" s="2">
        <v>1.4497374785493</v>
      </c>
      <c r="D324" s="2">
        <v>0.75136408321374903</v>
      </c>
      <c r="E324" s="2">
        <v>0.68391607245507902</v>
      </c>
      <c r="F324" s="2">
        <v>0</v>
      </c>
      <c r="G324" s="2">
        <v>0.35177049073692901</v>
      </c>
      <c r="H324" s="2">
        <v>-0.36522776021424302</v>
      </c>
      <c r="I324" s="2">
        <v>2.7914592357784901E-2</v>
      </c>
      <c r="J324" s="2">
        <v>0</v>
      </c>
    </row>
    <row r="325" spans="1:10" x14ac:dyDescent="0.3">
      <c r="A325" s="1">
        <v>2031</v>
      </c>
      <c r="B325" s="1">
        <v>9</v>
      </c>
      <c r="C325" s="2">
        <v>1.4029621944183801</v>
      </c>
      <c r="D325" s="2">
        <v>0.75136408321374903</v>
      </c>
      <c r="E325" s="2">
        <v>0.63677748522285305</v>
      </c>
      <c r="F325" s="2">
        <v>0</v>
      </c>
      <c r="G325" s="2">
        <v>0.35213379383823701</v>
      </c>
      <c r="H325" s="2">
        <v>-0.36522776021424302</v>
      </c>
      <c r="I325" s="2">
        <v>2.7914592357784901E-2</v>
      </c>
      <c r="J325" s="2">
        <v>0</v>
      </c>
    </row>
    <row r="326" spans="1:10" x14ac:dyDescent="0.3">
      <c r="A326" s="1">
        <v>2031</v>
      </c>
      <c r="B326" s="1">
        <v>10</v>
      </c>
      <c r="C326" s="2">
        <v>1.2662768587794899</v>
      </c>
      <c r="D326" s="2">
        <v>0.75136408321374903</v>
      </c>
      <c r="E326" s="2">
        <v>0.499674222663401</v>
      </c>
      <c r="F326" s="2">
        <v>0</v>
      </c>
      <c r="G326" s="2">
        <v>0.35265625622178698</v>
      </c>
      <c r="H326" s="2">
        <v>-0.36533229567723102</v>
      </c>
      <c r="I326" s="2">
        <v>2.7914592357784901E-2</v>
      </c>
      <c r="J326" s="2">
        <v>0</v>
      </c>
    </row>
    <row r="327" spans="1:10" x14ac:dyDescent="0.3">
      <c r="A327" s="1">
        <v>2031</v>
      </c>
      <c r="B327" s="1">
        <v>11</v>
      </c>
      <c r="C327" s="2">
        <v>1.0548489543066</v>
      </c>
      <c r="D327" s="2">
        <v>0.75136408321374903</v>
      </c>
      <c r="E327" s="2">
        <v>0.28752375553426401</v>
      </c>
      <c r="F327" s="2">
        <v>0</v>
      </c>
      <c r="G327" s="2">
        <v>0.35348497507413801</v>
      </c>
      <c r="H327" s="2">
        <v>-0.36543845187333601</v>
      </c>
      <c r="I327" s="2">
        <v>2.7914592357784901E-2</v>
      </c>
      <c r="J327" s="2">
        <v>0</v>
      </c>
    </row>
    <row r="328" spans="1:10" x14ac:dyDescent="0.3">
      <c r="A328" s="1">
        <v>2031</v>
      </c>
      <c r="B328" s="1">
        <v>12</v>
      </c>
      <c r="C328" s="2">
        <v>0.95288446802656401</v>
      </c>
      <c r="D328" s="2">
        <v>0.75136408321374903</v>
      </c>
      <c r="E328" s="2">
        <v>0.123719280239524</v>
      </c>
      <c r="F328" s="2">
        <v>6.0563427468342798E-2</v>
      </c>
      <c r="G328" s="2">
        <v>0.35444045359804099</v>
      </c>
      <c r="H328" s="2">
        <v>-0.36543845187333601</v>
      </c>
      <c r="I328" s="2">
        <v>2.8235675380243502E-2</v>
      </c>
      <c r="J328" s="2">
        <v>0</v>
      </c>
    </row>
    <row r="329" spans="1:10" x14ac:dyDescent="0.3">
      <c r="A329" s="1">
        <v>2032</v>
      </c>
      <c r="B329" s="1">
        <v>1</v>
      </c>
      <c r="C329" s="2">
        <v>0.99746789007038905</v>
      </c>
      <c r="D329" s="2">
        <v>0.75136408321374903</v>
      </c>
      <c r="E329" s="2">
        <v>7.2610253817755793E-2</v>
      </c>
      <c r="F329" s="2">
        <v>0.15686826036084001</v>
      </c>
      <c r="G329" s="2">
        <v>0.35544253556200101</v>
      </c>
      <c r="H329" s="2">
        <v>-0.3670529182642</v>
      </c>
      <c r="I329" s="2">
        <v>2.8235675380243502E-2</v>
      </c>
      <c r="J329" s="2">
        <v>0</v>
      </c>
    </row>
    <row r="330" spans="1:10" x14ac:dyDescent="0.3">
      <c r="A330" s="1">
        <v>2032</v>
      </c>
      <c r="B330" s="1">
        <v>2</v>
      </c>
      <c r="C330" s="2">
        <v>0.98111031967773399</v>
      </c>
      <c r="D330" s="2">
        <v>0.75136408321374903</v>
      </c>
      <c r="E330" s="2">
        <v>6.4518094974490306E-2</v>
      </c>
      <c r="F330" s="2">
        <v>0.149959388974156</v>
      </c>
      <c r="G330" s="2">
        <v>0.35631732591908699</v>
      </c>
      <c r="H330" s="2">
        <v>-0.36928424878399202</v>
      </c>
      <c r="I330" s="2">
        <v>2.8235675380243502E-2</v>
      </c>
      <c r="J330" s="2">
        <v>0</v>
      </c>
    </row>
    <row r="331" spans="1:10" x14ac:dyDescent="0.3">
      <c r="A331" s="1">
        <v>2032</v>
      </c>
      <c r="B331" s="1">
        <v>3</v>
      </c>
      <c r="C331" s="2">
        <v>0.95444644828166003</v>
      </c>
      <c r="D331" s="2">
        <v>0.75136408321374903</v>
      </c>
      <c r="E331" s="2">
        <v>0.106641823657528</v>
      </c>
      <c r="F331" s="2">
        <v>8.0629570514973797E-2</v>
      </c>
      <c r="G331" s="2">
        <v>0.35700081385243398</v>
      </c>
      <c r="H331" s="2">
        <v>-0.369425518337269</v>
      </c>
      <c r="I331" s="2">
        <v>2.8235675380243502E-2</v>
      </c>
      <c r="J331" s="2">
        <v>0</v>
      </c>
    </row>
    <row r="332" spans="1:10" x14ac:dyDescent="0.3">
      <c r="A332" s="1">
        <v>2032</v>
      </c>
      <c r="B332" s="1">
        <v>4</v>
      </c>
      <c r="C332" s="2">
        <v>0.98832740178531198</v>
      </c>
      <c r="D332" s="2">
        <v>0.75136408321374903</v>
      </c>
      <c r="E332" s="2">
        <v>0.19326925802365999</v>
      </c>
      <c r="F332" s="2">
        <v>2.69750144333149E-2</v>
      </c>
      <c r="G332" s="2">
        <v>0.35765829046919601</v>
      </c>
      <c r="H332" s="2">
        <v>-0.369425518337269</v>
      </c>
      <c r="I332" s="2">
        <v>2.84862739826598E-2</v>
      </c>
      <c r="J332" s="2">
        <v>0</v>
      </c>
    </row>
    <row r="333" spans="1:10" x14ac:dyDescent="0.3">
      <c r="A333" s="1">
        <v>2032</v>
      </c>
      <c r="B333" s="1">
        <v>5</v>
      </c>
      <c r="C333" s="2">
        <v>1.1076209976975899</v>
      </c>
      <c r="D333" s="2">
        <v>0.75136408321374903</v>
      </c>
      <c r="E333" s="2">
        <v>0.338635376609353</v>
      </c>
      <c r="F333" s="2">
        <v>0</v>
      </c>
      <c r="G333" s="2">
        <v>0.35822460971799402</v>
      </c>
      <c r="H333" s="2">
        <v>-0.369425518337269</v>
      </c>
      <c r="I333" s="2">
        <v>2.8822446493766401E-2</v>
      </c>
      <c r="J333" s="2">
        <v>0</v>
      </c>
    </row>
    <row r="334" spans="1:10" x14ac:dyDescent="0.3">
      <c r="A334" s="1">
        <v>2032</v>
      </c>
      <c r="B334" s="1">
        <v>6</v>
      </c>
      <c r="C334" s="2">
        <v>1.2719320740709401</v>
      </c>
      <c r="D334" s="2">
        <v>0.75136408321374903</v>
      </c>
      <c r="E334" s="2">
        <v>0.50242068330808198</v>
      </c>
      <c r="F334" s="2">
        <v>0</v>
      </c>
      <c r="G334" s="2">
        <v>0.35875037939260801</v>
      </c>
      <c r="H334" s="2">
        <v>-0.369425518337269</v>
      </c>
      <c r="I334" s="2">
        <v>2.8822446493766401E-2</v>
      </c>
      <c r="J334" s="2">
        <v>0</v>
      </c>
    </row>
    <row r="335" spans="1:10" x14ac:dyDescent="0.3">
      <c r="A335" s="1">
        <v>2032</v>
      </c>
      <c r="B335" s="1">
        <v>7</v>
      </c>
      <c r="C335" s="2">
        <v>1.39529120631228</v>
      </c>
      <c r="D335" s="2">
        <v>0.75136408321374903</v>
      </c>
      <c r="E335" s="2">
        <v>0.62532891682248204</v>
      </c>
      <c r="F335" s="2">
        <v>0</v>
      </c>
      <c r="G335" s="2">
        <v>0.35917735573001602</v>
      </c>
      <c r="H335" s="2">
        <v>-0.369425518337269</v>
      </c>
      <c r="I335" s="2">
        <v>2.8846368883296201E-2</v>
      </c>
      <c r="J335" s="2">
        <v>0</v>
      </c>
    </row>
    <row r="336" spans="1:10" x14ac:dyDescent="0.3">
      <c r="A336" s="1">
        <v>2032</v>
      </c>
      <c r="B336" s="1">
        <v>8</v>
      </c>
      <c r="C336" s="2">
        <v>1.4543316968531901</v>
      </c>
      <c r="D336" s="2">
        <v>0.75136408321374903</v>
      </c>
      <c r="E336" s="2">
        <v>0.68391607245507902</v>
      </c>
      <c r="F336" s="2">
        <v>0</v>
      </c>
      <c r="G336" s="2">
        <v>0.35956626140335601</v>
      </c>
      <c r="H336" s="2">
        <v>-0.369425518337269</v>
      </c>
      <c r="I336" s="2">
        <v>2.89107981182768E-2</v>
      </c>
      <c r="J336" s="2">
        <v>0</v>
      </c>
    </row>
    <row r="337" spans="1:10" x14ac:dyDescent="0.3">
      <c r="A337" s="1">
        <v>2032</v>
      </c>
      <c r="B337" s="1">
        <v>9</v>
      </c>
      <c r="C337" s="2">
        <v>1.4076118210644299</v>
      </c>
      <c r="D337" s="2">
        <v>0.75136408321374903</v>
      </c>
      <c r="E337" s="2">
        <v>0.63677748522285305</v>
      </c>
      <c r="F337" s="2">
        <v>0</v>
      </c>
      <c r="G337" s="2">
        <v>0.35998497284681702</v>
      </c>
      <c r="H337" s="2">
        <v>-0.369425518337269</v>
      </c>
      <c r="I337" s="2">
        <v>2.89107981182768E-2</v>
      </c>
      <c r="J337" s="2">
        <v>0</v>
      </c>
    </row>
    <row r="338" spans="1:10" x14ac:dyDescent="0.3">
      <c r="A338" s="1">
        <v>2032</v>
      </c>
      <c r="B338" s="1">
        <v>10</v>
      </c>
      <c r="C338" s="2">
        <v>1.2709338602014</v>
      </c>
      <c r="D338" s="2">
        <v>0.75136408321374903</v>
      </c>
      <c r="E338" s="2">
        <v>0.499674222663401</v>
      </c>
      <c r="F338" s="2">
        <v>0</v>
      </c>
      <c r="G338" s="2">
        <v>0.36051560912747799</v>
      </c>
      <c r="H338" s="2">
        <v>-0.36953085292150201</v>
      </c>
      <c r="I338" s="2">
        <v>2.89107981182768E-2</v>
      </c>
      <c r="J338" s="2">
        <v>0</v>
      </c>
    </row>
    <row r="339" spans="1:10" x14ac:dyDescent="0.3">
      <c r="A339" s="1">
        <v>2032</v>
      </c>
      <c r="B339" s="1">
        <v>11</v>
      </c>
      <c r="C339" s="2">
        <v>1.0594467048790399</v>
      </c>
      <c r="D339" s="2">
        <v>0.75136408321374903</v>
      </c>
      <c r="E339" s="2">
        <v>0.28752375553426401</v>
      </c>
      <c r="F339" s="2">
        <v>0</v>
      </c>
      <c r="G339" s="2">
        <v>0.36127975241106097</v>
      </c>
      <c r="H339" s="2">
        <v>-0.36963168439831501</v>
      </c>
      <c r="I339" s="2">
        <v>2.89107981182768E-2</v>
      </c>
      <c r="J339" s="2">
        <v>0</v>
      </c>
    </row>
    <row r="340" spans="1:10" x14ac:dyDescent="0.3">
      <c r="A340" s="1">
        <v>2032</v>
      </c>
      <c r="B340" s="1">
        <v>12</v>
      </c>
      <c r="C340" s="2">
        <v>0.957371974565839</v>
      </c>
      <c r="D340" s="2">
        <v>0.75136408321374903</v>
      </c>
      <c r="E340" s="2">
        <v>0.123719280239524</v>
      </c>
      <c r="F340" s="2">
        <v>6.0563427468342798E-2</v>
      </c>
      <c r="G340" s="2">
        <v>0.36211613475951498</v>
      </c>
      <c r="H340" s="2">
        <v>-0.36963168439831501</v>
      </c>
      <c r="I340" s="2">
        <v>2.9240733283022399E-2</v>
      </c>
      <c r="J340" s="2">
        <v>0</v>
      </c>
    </row>
    <row r="341" spans="1:10" x14ac:dyDescent="0.3">
      <c r="A341" s="1">
        <v>2033</v>
      </c>
      <c r="B341" s="1">
        <v>1</v>
      </c>
      <c r="C341" s="2">
        <v>1.00009558152487</v>
      </c>
      <c r="D341" s="2">
        <v>0.75136408321374903</v>
      </c>
      <c r="E341" s="2">
        <v>7.2610253817755793E-2</v>
      </c>
      <c r="F341" s="2">
        <v>0.15686826036084001</v>
      </c>
      <c r="G341" s="2">
        <v>0.36296094670672202</v>
      </c>
      <c r="H341" s="2">
        <v>-0.37294869585722301</v>
      </c>
      <c r="I341" s="2">
        <v>2.9240733283022399E-2</v>
      </c>
      <c r="J341" s="2">
        <v>0</v>
      </c>
    </row>
    <row r="342" spans="1:10" x14ac:dyDescent="0.3">
      <c r="A342" s="1">
        <v>2033</v>
      </c>
      <c r="B342" s="1">
        <v>2</v>
      </c>
      <c r="C342" s="2">
        <v>0.98186008334522301</v>
      </c>
      <c r="D342" s="2">
        <v>0.75136408321374903</v>
      </c>
      <c r="E342" s="2">
        <v>6.4518094974490306E-2</v>
      </c>
      <c r="F342" s="2">
        <v>0.149959388974156</v>
      </c>
      <c r="G342" s="2">
        <v>0.36366761145311399</v>
      </c>
      <c r="H342" s="2">
        <v>-0.37688982855330899</v>
      </c>
      <c r="I342" s="2">
        <v>2.9240733283022399E-2</v>
      </c>
      <c r="J342" s="2">
        <v>0</v>
      </c>
    </row>
    <row r="343" spans="1:10" x14ac:dyDescent="0.3">
      <c r="A343" s="1">
        <v>2033</v>
      </c>
      <c r="B343" s="1">
        <v>3</v>
      </c>
      <c r="C343" s="2">
        <v>0.95502018346121698</v>
      </c>
      <c r="D343" s="2">
        <v>0.75136408321374903</v>
      </c>
      <c r="E343" s="2">
        <v>0.106641823657528</v>
      </c>
      <c r="F343" s="2">
        <v>8.0629570514973797E-2</v>
      </c>
      <c r="G343" s="2">
        <v>0.364174268419936</v>
      </c>
      <c r="H343" s="2">
        <v>-0.37703029562799201</v>
      </c>
      <c r="I343" s="2">
        <v>2.9240733283022399E-2</v>
      </c>
      <c r="J343" s="2">
        <v>0</v>
      </c>
    </row>
    <row r="344" spans="1:10" x14ac:dyDescent="0.3">
      <c r="A344" s="1">
        <v>2033</v>
      </c>
      <c r="B344" s="1">
        <v>4</v>
      </c>
      <c r="C344" s="2">
        <v>0.98877880240420801</v>
      </c>
      <c r="D344" s="2">
        <v>0.75136408321374903</v>
      </c>
      <c r="E344" s="2">
        <v>0.19326925802365999</v>
      </c>
      <c r="F344" s="2">
        <v>2.69750144333149E-2</v>
      </c>
      <c r="G344" s="2">
        <v>0.36469735073320497</v>
      </c>
      <c r="H344" s="2">
        <v>-0.37703029562799201</v>
      </c>
      <c r="I344" s="2">
        <v>2.9503391628271099E-2</v>
      </c>
      <c r="J344" s="2">
        <v>0</v>
      </c>
    </row>
    <row r="345" spans="1:10" x14ac:dyDescent="0.3">
      <c r="A345" s="1">
        <v>2033</v>
      </c>
      <c r="B345" s="1">
        <v>5</v>
      </c>
      <c r="C345" s="2">
        <v>1.10798843179655</v>
      </c>
      <c r="D345" s="2">
        <v>0.75136408321374903</v>
      </c>
      <c r="E345" s="2">
        <v>0.338635376609353</v>
      </c>
      <c r="F345" s="2">
        <v>0</v>
      </c>
      <c r="G345" s="2">
        <v>0.36516352558142501</v>
      </c>
      <c r="H345" s="2">
        <v>-0.37703029562799201</v>
      </c>
      <c r="I345" s="2">
        <v>2.9855742020016798E-2</v>
      </c>
      <c r="J345" s="2">
        <v>0</v>
      </c>
    </row>
    <row r="346" spans="1:10" x14ac:dyDescent="0.3">
      <c r="A346" s="1">
        <v>2033</v>
      </c>
      <c r="B346" s="1">
        <v>6</v>
      </c>
      <c r="C346" s="2">
        <v>1.2722026387671701</v>
      </c>
      <c r="D346" s="2">
        <v>0.75136408321374903</v>
      </c>
      <c r="E346" s="2">
        <v>0.50242068330808198</v>
      </c>
      <c r="F346" s="2">
        <v>0</v>
      </c>
      <c r="G346" s="2">
        <v>0.36559242585331903</v>
      </c>
      <c r="H346" s="2">
        <v>-0.37703029562799201</v>
      </c>
      <c r="I346" s="2">
        <v>2.9855742020016798E-2</v>
      </c>
      <c r="J346" s="2">
        <v>0</v>
      </c>
    </row>
    <row r="347" spans="1:10" x14ac:dyDescent="0.3">
      <c r="A347" s="1">
        <v>2033</v>
      </c>
      <c r="B347" s="1">
        <v>7</v>
      </c>
      <c r="C347" s="2">
        <v>1.39544294722507</v>
      </c>
      <c r="D347" s="2">
        <v>0.75136408321374903</v>
      </c>
      <c r="E347" s="2">
        <v>0.62532891682248204</v>
      </c>
      <c r="F347" s="2">
        <v>0</v>
      </c>
      <c r="G347" s="2">
        <v>0.36589942717267498</v>
      </c>
      <c r="H347" s="2">
        <v>-0.37703029562799201</v>
      </c>
      <c r="I347" s="2">
        <v>2.9880815644160098E-2</v>
      </c>
      <c r="J347" s="2">
        <v>0</v>
      </c>
    </row>
    <row r="348" spans="1:10" x14ac:dyDescent="0.3">
      <c r="A348" s="1">
        <v>2033</v>
      </c>
      <c r="B348" s="1">
        <v>8</v>
      </c>
      <c r="C348" s="2">
        <v>1.45431564796964</v>
      </c>
      <c r="D348" s="2">
        <v>0.75136408321374903</v>
      </c>
      <c r="E348" s="2">
        <v>0.68391607245507902</v>
      </c>
      <c r="F348" s="2">
        <v>0</v>
      </c>
      <c r="G348" s="2">
        <v>0.36611744247334199</v>
      </c>
      <c r="H348" s="2">
        <v>-0.37703029562799201</v>
      </c>
      <c r="I348" s="2">
        <v>2.9948345455457302E-2</v>
      </c>
      <c r="J348" s="2">
        <v>0</v>
      </c>
    </row>
    <row r="349" spans="1:10" x14ac:dyDescent="0.3">
      <c r="A349" s="1">
        <v>2033</v>
      </c>
      <c r="B349" s="1">
        <v>9</v>
      </c>
      <c r="C349" s="2">
        <v>1.4074150794183999</v>
      </c>
      <c r="D349" s="2">
        <v>0.75136408321374903</v>
      </c>
      <c r="E349" s="2">
        <v>0.63677748522285305</v>
      </c>
      <c r="F349" s="2">
        <v>0</v>
      </c>
      <c r="G349" s="2">
        <v>0.36635546115432899</v>
      </c>
      <c r="H349" s="2">
        <v>-0.37703029562799201</v>
      </c>
      <c r="I349" s="2">
        <v>2.9948345455457302E-2</v>
      </c>
      <c r="J349" s="2">
        <v>0</v>
      </c>
    </row>
    <row r="350" spans="1:10" x14ac:dyDescent="0.3">
      <c r="A350" s="1">
        <v>2033</v>
      </c>
      <c r="B350" s="1">
        <v>10</v>
      </c>
      <c r="C350" s="2">
        <v>1.2706117468615701</v>
      </c>
      <c r="D350" s="2">
        <v>0.75136408321374903</v>
      </c>
      <c r="E350" s="2">
        <v>0.499674222663401</v>
      </c>
      <c r="F350" s="2">
        <v>0</v>
      </c>
      <c r="G350" s="2">
        <v>0.36675109870560502</v>
      </c>
      <c r="H350" s="2">
        <v>-0.37712600317664002</v>
      </c>
      <c r="I350" s="2">
        <v>2.9948345455457302E-2</v>
      </c>
      <c r="J350" s="2">
        <v>0</v>
      </c>
    </row>
    <row r="351" spans="1:10" x14ac:dyDescent="0.3">
      <c r="A351" s="1">
        <v>2033</v>
      </c>
      <c r="B351" s="1">
        <v>11</v>
      </c>
      <c r="C351" s="2">
        <v>1.0590607256049001</v>
      </c>
      <c r="D351" s="2">
        <v>0.75136408321374903</v>
      </c>
      <c r="E351" s="2">
        <v>0.28752375553426401</v>
      </c>
      <c r="F351" s="2">
        <v>0</v>
      </c>
      <c r="G351" s="2">
        <v>0.36744599501877301</v>
      </c>
      <c r="H351" s="2">
        <v>-0.377221453617342</v>
      </c>
      <c r="I351" s="2">
        <v>2.9948345455457302E-2</v>
      </c>
      <c r="J351" s="2">
        <v>0</v>
      </c>
    </row>
    <row r="352" spans="1:10" x14ac:dyDescent="0.3">
      <c r="A352" s="1">
        <v>2033</v>
      </c>
      <c r="B352" s="1">
        <v>12</v>
      </c>
      <c r="C352" s="2">
        <v>0.95695094811546999</v>
      </c>
      <c r="D352" s="2">
        <v>0.75136408321374903</v>
      </c>
      <c r="E352" s="2">
        <v>0.123719280239524</v>
      </c>
      <c r="F352" s="2">
        <v>6.0563427468342798E-2</v>
      </c>
      <c r="G352" s="2">
        <v>0.36823145247545003</v>
      </c>
      <c r="H352" s="2">
        <v>-0.377221453617342</v>
      </c>
      <c r="I352" s="2">
        <v>3.0294158335745499E-2</v>
      </c>
      <c r="J352" s="2">
        <v>0</v>
      </c>
    </row>
    <row r="353" spans="1:10" x14ac:dyDescent="0.3">
      <c r="A353" s="1">
        <v>2034</v>
      </c>
      <c r="B353" s="1">
        <v>1</v>
      </c>
      <c r="C353" s="2">
        <v>1.0016727738742901</v>
      </c>
      <c r="D353" s="2">
        <v>0.75136408321374903</v>
      </c>
      <c r="E353" s="2">
        <v>7.2610253817755793E-2</v>
      </c>
      <c r="F353" s="2">
        <v>0.15686826036084001</v>
      </c>
      <c r="G353" s="2">
        <v>0.36896522533189502</v>
      </c>
      <c r="H353" s="2">
        <v>-0.378429207185696</v>
      </c>
      <c r="I353" s="2">
        <v>3.0294158335745499E-2</v>
      </c>
      <c r="J353" s="2">
        <v>0</v>
      </c>
    </row>
    <row r="354" spans="1:10" x14ac:dyDescent="0.3">
      <c r="A354" s="1">
        <v>2034</v>
      </c>
      <c r="B354" s="1">
        <v>2</v>
      </c>
      <c r="C354" s="2">
        <v>0.98531887204181001</v>
      </c>
      <c r="D354" s="2">
        <v>0.75136408321374903</v>
      </c>
      <c r="E354" s="2">
        <v>6.4518094974490306E-2</v>
      </c>
      <c r="F354" s="2">
        <v>0.149959388974156</v>
      </c>
      <c r="G354" s="2">
        <v>0.36945318471440802</v>
      </c>
      <c r="H354" s="2">
        <v>-0.38027003817073901</v>
      </c>
      <c r="I354" s="2">
        <v>3.0294158335745499E-2</v>
      </c>
      <c r="J354" s="2">
        <v>0</v>
      </c>
    </row>
    <row r="355" spans="1:10" x14ac:dyDescent="0.3">
      <c r="A355" s="1">
        <v>2034</v>
      </c>
      <c r="B355" s="1">
        <v>3</v>
      </c>
      <c r="C355" s="2">
        <v>0.95824590710352198</v>
      </c>
      <c r="D355" s="2">
        <v>0.75136408321374903</v>
      </c>
      <c r="E355" s="2">
        <v>0.106641823657528</v>
      </c>
      <c r="F355" s="2">
        <v>8.0629570514973797E-2</v>
      </c>
      <c r="G355" s="2">
        <v>0.36972091238529398</v>
      </c>
      <c r="H355" s="2">
        <v>-0.38040464100376797</v>
      </c>
      <c r="I355" s="2">
        <v>3.0294158335745499E-2</v>
      </c>
      <c r="J355" s="2">
        <v>0</v>
      </c>
    </row>
    <row r="356" spans="1:10" x14ac:dyDescent="0.3">
      <c r="A356" s="1">
        <v>2034</v>
      </c>
      <c r="B356" s="1">
        <v>4</v>
      </c>
      <c r="C356" s="2">
        <v>0.99178218676631602</v>
      </c>
      <c r="D356" s="2">
        <v>0.75136408321374903</v>
      </c>
      <c r="E356" s="2">
        <v>0.19326925802365999</v>
      </c>
      <c r="F356" s="2">
        <v>2.69750144333149E-2</v>
      </c>
      <c r="G356" s="2">
        <v>0.37001576121600899</v>
      </c>
      <c r="H356" s="2">
        <v>-0.38040464100376797</v>
      </c>
      <c r="I356" s="2">
        <v>3.0562710883350701E-2</v>
      </c>
      <c r="J356" s="2">
        <v>0</v>
      </c>
    </row>
    <row r="357" spans="1:10" x14ac:dyDescent="0.3">
      <c r="A357" s="1">
        <v>2034</v>
      </c>
      <c r="B357" s="1">
        <v>5</v>
      </c>
      <c r="C357" s="2">
        <v>1.11087723312896</v>
      </c>
      <c r="D357" s="2">
        <v>0.75136408321374903</v>
      </c>
      <c r="E357" s="2">
        <v>0.338635376609353</v>
      </c>
      <c r="F357" s="2">
        <v>0</v>
      </c>
      <c r="G357" s="2">
        <v>0.37035944609284999</v>
      </c>
      <c r="H357" s="2">
        <v>-0.38040464100376797</v>
      </c>
      <c r="I357" s="2">
        <v>3.0922968216779201E-2</v>
      </c>
      <c r="J357" s="2">
        <v>0</v>
      </c>
    </row>
    <row r="358" spans="1:10" x14ac:dyDescent="0.3">
      <c r="A358" s="1">
        <v>2034</v>
      </c>
      <c r="B358" s="1">
        <v>6</v>
      </c>
      <c r="C358" s="2">
        <v>1.27505414177542</v>
      </c>
      <c r="D358" s="2">
        <v>0.75136408321374903</v>
      </c>
      <c r="E358" s="2">
        <v>0.50242068330808198</v>
      </c>
      <c r="F358" s="2">
        <v>0</v>
      </c>
      <c r="G358" s="2">
        <v>0.37075104804057601</v>
      </c>
      <c r="H358" s="2">
        <v>-0.38040464100376797</v>
      </c>
      <c r="I358" s="2">
        <v>3.0922968216779201E-2</v>
      </c>
      <c r="J358" s="2">
        <v>0</v>
      </c>
    </row>
    <row r="359" spans="1:10" x14ac:dyDescent="0.3">
      <c r="A359" s="1">
        <v>2034</v>
      </c>
      <c r="B359" s="1">
        <v>7</v>
      </c>
      <c r="C359" s="2">
        <v>1.3983124435977701</v>
      </c>
      <c r="D359" s="2">
        <v>0.75136408321374903</v>
      </c>
      <c r="E359" s="2">
        <v>0.62532891682248204</v>
      </c>
      <c r="F359" s="2">
        <v>0</v>
      </c>
      <c r="G359" s="2">
        <v>0.371075480058084</v>
      </c>
      <c r="H359" s="2">
        <v>-0.38040464100376797</v>
      </c>
      <c r="I359" s="2">
        <v>3.0948604507226699E-2</v>
      </c>
      <c r="J359" s="2">
        <v>0</v>
      </c>
    </row>
    <row r="360" spans="1:10" x14ac:dyDescent="0.3">
      <c r="A360" s="1">
        <v>2034</v>
      </c>
      <c r="B360" s="1">
        <v>8</v>
      </c>
      <c r="C360" s="2">
        <v>1.45722857274866</v>
      </c>
      <c r="D360" s="2">
        <v>0.75136408321374903</v>
      </c>
      <c r="E360" s="2">
        <v>0.68391607245507902</v>
      </c>
      <c r="F360" s="2">
        <v>0</v>
      </c>
      <c r="G360" s="2">
        <v>0.37133540835783102</v>
      </c>
      <c r="H360" s="2">
        <v>-0.38040464100376797</v>
      </c>
      <c r="I360" s="2">
        <v>3.10176497257676E-2</v>
      </c>
      <c r="J360" s="2">
        <v>0</v>
      </c>
    </row>
    <row r="361" spans="1:10" x14ac:dyDescent="0.3">
      <c r="A361" s="1">
        <v>2034</v>
      </c>
      <c r="B361" s="1">
        <v>9</v>
      </c>
      <c r="C361" s="2">
        <v>1.41037548635337</v>
      </c>
      <c r="D361" s="2">
        <v>0.75136408321374903</v>
      </c>
      <c r="E361" s="2">
        <v>0.63677748522285305</v>
      </c>
      <c r="F361" s="2">
        <v>0</v>
      </c>
      <c r="G361" s="2">
        <v>0.37162090919476498</v>
      </c>
      <c r="H361" s="2">
        <v>-0.38040464100376797</v>
      </c>
      <c r="I361" s="2">
        <v>3.10176497257676E-2</v>
      </c>
      <c r="J361" s="2">
        <v>0</v>
      </c>
    </row>
    <row r="362" spans="1:10" x14ac:dyDescent="0.3">
      <c r="A362" s="1">
        <v>2034</v>
      </c>
      <c r="B362" s="1">
        <v>10</v>
      </c>
      <c r="C362" s="2">
        <v>1.2735975861292299</v>
      </c>
      <c r="D362" s="2">
        <v>0.75136408321374903</v>
      </c>
      <c r="E362" s="2">
        <v>0.499674222663401</v>
      </c>
      <c r="F362" s="2">
        <v>0</v>
      </c>
      <c r="G362" s="2">
        <v>0.372052965082519</v>
      </c>
      <c r="H362" s="2">
        <v>-0.38051133455620401</v>
      </c>
      <c r="I362" s="2">
        <v>3.10176497257676E-2</v>
      </c>
      <c r="J362" s="2">
        <v>0</v>
      </c>
    </row>
    <row r="363" spans="1:10" x14ac:dyDescent="0.3">
      <c r="A363" s="1">
        <v>2034</v>
      </c>
      <c r="B363" s="1">
        <v>11</v>
      </c>
      <c r="C363" s="2">
        <v>1.0620595322242901</v>
      </c>
      <c r="D363" s="2">
        <v>0.75136408321374903</v>
      </c>
      <c r="E363" s="2">
        <v>0.28752375553426401</v>
      </c>
      <c r="F363" s="2">
        <v>0</v>
      </c>
      <c r="G363" s="2">
        <v>0.37276828025700298</v>
      </c>
      <c r="H363" s="2">
        <v>-0.38061423650648901</v>
      </c>
      <c r="I363" s="2">
        <v>3.10176497257676E-2</v>
      </c>
      <c r="J363" s="2">
        <v>0</v>
      </c>
    </row>
    <row r="364" spans="1:10" x14ac:dyDescent="0.3">
      <c r="A364" s="1">
        <v>2034</v>
      </c>
      <c r="B364" s="1">
        <v>12</v>
      </c>
      <c r="C364" s="2">
        <v>0.95998428446112105</v>
      </c>
      <c r="D364" s="2">
        <v>0.75136408321374903</v>
      </c>
      <c r="E364" s="2">
        <v>0.123719280239524</v>
      </c>
      <c r="F364" s="2">
        <v>6.0563427468342798E-2</v>
      </c>
      <c r="G364" s="2">
        <v>0.37358050720326902</v>
      </c>
      <c r="H364" s="2">
        <v>-0.38061423650648901</v>
      </c>
      <c r="I364" s="2">
        <v>3.1371222842724401E-2</v>
      </c>
      <c r="J364" s="2">
        <v>0</v>
      </c>
    </row>
    <row r="365" spans="1:10" x14ac:dyDescent="0.3">
      <c r="A365" s="1">
        <v>2035</v>
      </c>
      <c r="B365" s="1">
        <v>1</v>
      </c>
      <c r="C365" s="2">
        <v>1.00528350949098</v>
      </c>
      <c r="D365" s="2">
        <v>0.75136408321374903</v>
      </c>
      <c r="E365" s="2">
        <v>7.2610253817755793E-2</v>
      </c>
      <c r="F365" s="2">
        <v>0.15686826036084001</v>
      </c>
      <c r="G365" s="2">
        <v>0.37438144835807802</v>
      </c>
      <c r="H365" s="2">
        <v>-0.38131175910217002</v>
      </c>
      <c r="I365" s="2">
        <v>3.1371222842724401E-2</v>
      </c>
      <c r="J365" s="2">
        <v>0</v>
      </c>
    </row>
    <row r="366" spans="1:10" x14ac:dyDescent="0.3">
      <c r="A366" s="1">
        <v>2035</v>
      </c>
      <c r="B366" s="1">
        <v>2</v>
      </c>
      <c r="C366" s="2">
        <v>0.989566487853905</v>
      </c>
      <c r="D366" s="2">
        <v>0.75136408321374903</v>
      </c>
      <c r="E366" s="2">
        <v>6.4518094974490306E-2</v>
      </c>
      <c r="F366" s="2">
        <v>0.149959388974156</v>
      </c>
      <c r="G366" s="2">
        <v>0.37499505513762699</v>
      </c>
      <c r="H366" s="2">
        <v>-0.38264135728884202</v>
      </c>
      <c r="I366" s="2">
        <v>3.1371222842724401E-2</v>
      </c>
      <c r="J366" s="2">
        <v>0</v>
      </c>
    </row>
    <row r="367" spans="1:10" x14ac:dyDescent="0.3">
      <c r="A367" s="1">
        <v>2035</v>
      </c>
      <c r="B367" s="1">
        <v>3</v>
      </c>
      <c r="C367" s="2">
        <v>0.96262165062322802</v>
      </c>
      <c r="D367" s="2">
        <v>0.75136408321374903</v>
      </c>
      <c r="E367" s="2">
        <v>0.106641823657528</v>
      </c>
      <c r="F367" s="2">
        <v>8.0629570514973797E-2</v>
      </c>
      <c r="G367" s="2">
        <v>0.37539357300212101</v>
      </c>
      <c r="H367" s="2">
        <v>-0.38277862260786799</v>
      </c>
      <c r="I367" s="2">
        <v>3.1371222842724401E-2</v>
      </c>
      <c r="J367" s="2">
        <v>0</v>
      </c>
    </row>
    <row r="368" spans="1:10" x14ac:dyDescent="0.3">
      <c r="A368" s="1">
        <v>2035</v>
      </c>
      <c r="B368" s="1">
        <v>4</v>
      </c>
      <c r="C368" s="2">
        <v>0.99627516659313797</v>
      </c>
      <c r="D368" s="2">
        <v>0.75136408321374903</v>
      </c>
      <c r="E368" s="2">
        <v>0.19326925802365999</v>
      </c>
      <c r="F368" s="2">
        <v>2.69750144333149E-2</v>
      </c>
      <c r="G368" s="2">
        <v>0.37580124568935402</v>
      </c>
      <c r="H368" s="2">
        <v>-0.38277862260786799</v>
      </c>
      <c r="I368" s="2">
        <v>3.1644187840926999E-2</v>
      </c>
      <c r="J368" s="2">
        <v>0</v>
      </c>
    </row>
    <row r="369" spans="1:10" x14ac:dyDescent="0.3">
      <c r="A369" s="1">
        <v>2035</v>
      </c>
      <c r="B369" s="1">
        <v>5</v>
      </c>
      <c r="C369" s="2">
        <v>1.11542056105516</v>
      </c>
      <c r="D369" s="2">
        <v>0.75136408321374903</v>
      </c>
      <c r="E369" s="2">
        <v>0.338635376609353</v>
      </c>
      <c r="F369" s="2">
        <v>0</v>
      </c>
      <c r="G369" s="2">
        <v>0.37618935945983401</v>
      </c>
      <c r="H369" s="2">
        <v>-0.38277862260786799</v>
      </c>
      <c r="I369" s="2">
        <v>3.2010364380088502E-2</v>
      </c>
      <c r="J369" s="2">
        <v>0</v>
      </c>
    </row>
    <row r="370" spans="1:10" x14ac:dyDescent="0.3">
      <c r="A370" s="1">
        <v>2035</v>
      </c>
      <c r="B370" s="1">
        <v>6</v>
      </c>
      <c r="C370" s="2">
        <v>1.2795915053845499</v>
      </c>
      <c r="D370" s="2">
        <v>0.75136408321374903</v>
      </c>
      <c r="E370" s="2">
        <v>0.50242068330808198</v>
      </c>
      <c r="F370" s="2">
        <v>0</v>
      </c>
      <c r="G370" s="2">
        <v>0.37657499709049802</v>
      </c>
      <c r="H370" s="2">
        <v>-0.38277862260786799</v>
      </c>
      <c r="I370" s="2">
        <v>3.2010364380088502E-2</v>
      </c>
      <c r="J370" s="2">
        <v>0</v>
      </c>
    </row>
    <row r="371" spans="1:10" x14ac:dyDescent="0.3">
      <c r="A371" s="1">
        <v>2035</v>
      </c>
      <c r="B371" s="1">
        <v>7</v>
      </c>
      <c r="C371" s="2">
        <v>1.4028271340790199</v>
      </c>
      <c r="D371" s="2">
        <v>0.75136408321374903</v>
      </c>
      <c r="E371" s="2">
        <v>0.62532891682248204</v>
      </c>
      <c r="F371" s="2">
        <v>0</v>
      </c>
      <c r="G371" s="2">
        <v>0.37687633476285098</v>
      </c>
      <c r="H371" s="2">
        <v>-0.38277862260786799</v>
      </c>
      <c r="I371" s="2">
        <v>3.2036421887801501E-2</v>
      </c>
      <c r="J371" s="2">
        <v>0</v>
      </c>
    </row>
    <row r="372" spans="1:10" x14ac:dyDescent="0.3">
      <c r="A372" s="1">
        <v>2035</v>
      </c>
      <c r="B372" s="1">
        <v>8</v>
      </c>
      <c r="C372" s="2">
        <v>1.46173362253189</v>
      </c>
      <c r="D372" s="2">
        <v>0.75136408321374903</v>
      </c>
      <c r="E372" s="2">
        <v>0.68391607245507902</v>
      </c>
      <c r="F372" s="2">
        <v>0</v>
      </c>
      <c r="G372" s="2">
        <v>0.377125487917566</v>
      </c>
      <c r="H372" s="2">
        <v>-0.38277862260786799</v>
      </c>
      <c r="I372" s="2">
        <v>3.2106601553362597E-2</v>
      </c>
      <c r="J372" s="2">
        <v>0</v>
      </c>
    </row>
    <row r="373" spans="1:10" x14ac:dyDescent="0.3">
      <c r="A373" s="1">
        <v>2035</v>
      </c>
      <c r="B373" s="1">
        <v>9</v>
      </c>
      <c r="C373" s="2">
        <v>1.4149043985909</v>
      </c>
      <c r="D373" s="2">
        <v>0.75136408321374903</v>
      </c>
      <c r="E373" s="2">
        <v>0.63677748522285305</v>
      </c>
      <c r="F373" s="2">
        <v>0</v>
      </c>
      <c r="G373" s="2">
        <v>0.37743485120880699</v>
      </c>
      <c r="H373" s="2">
        <v>-0.38277862260786799</v>
      </c>
      <c r="I373" s="2">
        <v>3.2106601553362597E-2</v>
      </c>
      <c r="J373" s="2">
        <v>0</v>
      </c>
    </row>
    <row r="374" spans="1:10" x14ac:dyDescent="0.3">
      <c r="A374" s="1">
        <v>2035</v>
      </c>
      <c r="B374" s="1">
        <v>10</v>
      </c>
      <c r="C374" s="2">
        <v>1.27820420581058</v>
      </c>
      <c r="D374" s="2">
        <v>0.75136408321374903</v>
      </c>
      <c r="E374" s="2">
        <v>0.499674222663401</v>
      </c>
      <c r="F374" s="2">
        <v>0</v>
      </c>
      <c r="G374" s="2">
        <v>0.37794085856943599</v>
      </c>
      <c r="H374" s="2">
        <v>-0.38288156018937203</v>
      </c>
      <c r="I374" s="2">
        <v>3.2106601553362597E-2</v>
      </c>
      <c r="J374" s="2">
        <v>0</v>
      </c>
    </row>
    <row r="375" spans="1:10" x14ac:dyDescent="0.3">
      <c r="A375" s="1">
        <v>2035</v>
      </c>
      <c r="B375" s="1">
        <v>11</v>
      </c>
      <c r="C375" s="2">
        <v>1.0667966664823401</v>
      </c>
      <c r="D375" s="2">
        <v>0.75136408321374903</v>
      </c>
      <c r="E375" s="2">
        <v>0.28752375553426401</v>
      </c>
      <c r="F375" s="2">
        <v>0</v>
      </c>
      <c r="G375" s="2">
        <v>0.37878730697534102</v>
      </c>
      <c r="H375" s="2">
        <v>-0.38298508079437199</v>
      </c>
      <c r="I375" s="2">
        <v>3.2106601553362597E-2</v>
      </c>
      <c r="J375" s="2">
        <v>0</v>
      </c>
    </row>
    <row r="376" spans="1:10" x14ac:dyDescent="0.3">
      <c r="A376" s="1">
        <v>2035</v>
      </c>
      <c r="B376" s="1">
        <v>12</v>
      </c>
      <c r="C376" s="2">
        <v>0.964850613622519</v>
      </c>
      <c r="D376" s="2">
        <v>0.75136408321374903</v>
      </c>
      <c r="E376" s="2">
        <v>0.123719280239524</v>
      </c>
      <c r="F376" s="2">
        <v>6.0563427468342798E-2</v>
      </c>
      <c r="G376" s="2">
        <v>0.37972291944502401</v>
      </c>
      <c r="H376" s="2">
        <v>-0.38298508079437199</v>
      </c>
      <c r="I376" s="2">
        <v>3.24659840502508E-2</v>
      </c>
      <c r="J376" s="2">
        <v>0</v>
      </c>
    </row>
    <row r="377" spans="1:10" x14ac:dyDescent="0.3">
      <c r="A377" s="1">
        <v>2036</v>
      </c>
      <c r="B377" s="1">
        <v>1</v>
      </c>
      <c r="C377" s="2">
        <v>1.0078023381710399</v>
      </c>
      <c r="D377" s="2">
        <v>0.75136408321374903</v>
      </c>
      <c r="E377" s="2">
        <v>7.2610253817755793E-2</v>
      </c>
      <c r="F377" s="2">
        <v>0.15686826036084001</v>
      </c>
      <c r="G377" s="2">
        <v>0.38057270993345099</v>
      </c>
      <c r="H377" s="2">
        <v>-0.38607895320500302</v>
      </c>
      <c r="I377" s="2">
        <v>3.24659840502508E-2</v>
      </c>
      <c r="J377" s="2">
        <v>0</v>
      </c>
    </row>
    <row r="378" spans="1:10" x14ac:dyDescent="0.3">
      <c r="A378" s="1">
        <v>2036</v>
      </c>
      <c r="B378" s="1">
        <v>2</v>
      </c>
      <c r="C378" s="2">
        <v>0.98961112874619594</v>
      </c>
      <c r="D378" s="2">
        <v>0.75136408321374903</v>
      </c>
      <c r="E378" s="2">
        <v>6.4518094974490306E-2</v>
      </c>
      <c r="F378" s="2">
        <v>0.149959388974156</v>
      </c>
      <c r="G378" s="2">
        <v>0.381109472118348</v>
      </c>
      <c r="H378" s="2">
        <v>-0.38980589458479897</v>
      </c>
      <c r="I378" s="2">
        <v>3.24659840502508E-2</v>
      </c>
      <c r="J378" s="2">
        <v>0</v>
      </c>
    </row>
    <row r="379" spans="1:10" x14ac:dyDescent="0.3">
      <c r="A379" s="1">
        <v>2036</v>
      </c>
      <c r="B379" s="1">
        <v>3</v>
      </c>
      <c r="C379" s="2">
        <v>0.962563967490359</v>
      </c>
      <c r="D379" s="2">
        <v>0.75136408321374903</v>
      </c>
      <c r="E379" s="2">
        <v>0.106641823657528</v>
      </c>
      <c r="F379" s="2">
        <v>8.0629570514973797E-2</v>
      </c>
      <c r="G379" s="2">
        <v>0.38141044054105899</v>
      </c>
      <c r="H379" s="2">
        <v>-0.389947934487201</v>
      </c>
      <c r="I379" s="2">
        <v>3.24659840502508E-2</v>
      </c>
      <c r="J379" s="2">
        <v>0</v>
      </c>
    </row>
    <row r="380" spans="1:10" x14ac:dyDescent="0.3">
      <c r="A380" s="1">
        <v>2036</v>
      </c>
      <c r="B380" s="1">
        <v>4</v>
      </c>
      <c r="C380" s="2">
        <v>0.99614660338178795</v>
      </c>
      <c r="D380" s="2">
        <v>0.75136408321374903</v>
      </c>
      <c r="E380" s="2">
        <v>0.19326925802365999</v>
      </c>
      <c r="F380" s="2">
        <v>2.69750144333149E-2</v>
      </c>
      <c r="G380" s="2">
        <v>0.381735014672618</v>
      </c>
      <c r="H380" s="2">
        <v>-0.389947934487201</v>
      </c>
      <c r="I380" s="2">
        <v>3.2751167525646899E-2</v>
      </c>
      <c r="J380" s="2">
        <v>0</v>
      </c>
    </row>
    <row r="381" spans="1:10" x14ac:dyDescent="0.3">
      <c r="A381" s="1">
        <v>2036</v>
      </c>
      <c r="B381" s="1">
        <v>5</v>
      </c>
      <c r="C381" s="2">
        <v>1.1153407128478301</v>
      </c>
      <c r="D381" s="2">
        <v>0.75136408321374903</v>
      </c>
      <c r="E381" s="2">
        <v>0.338635376609353</v>
      </c>
      <c r="F381" s="2">
        <v>0</v>
      </c>
      <c r="G381" s="2">
        <v>0.382155452628615</v>
      </c>
      <c r="H381" s="2">
        <v>-0.389947934487201</v>
      </c>
      <c r="I381" s="2">
        <v>3.31337348833124E-2</v>
      </c>
      <c r="J381" s="2">
        <v>0</v>
      </c>
    </row>
    <row r="382" spans="1:10" x14ac:dyDescent="0.3">
      <c r="A382" s="1">
        <v>2036</v>
      </c>
      <c r="B382" s="1">
        <v>6</v>
      </c>
      <c r="C382" s="2">
        <v>1.27962134207523</v>
      </c>
      <c r="D382" s="2">
        <v>0.75136408321374903</v>
      </c>
      <c r="E382" s="2">
        <v>0.50242068330808198</v>
      </c>
      <c r="F382" s="2">
        <v>0</v>
      </c>
      <c r="G382" s="2">
        <v>0.38265077515728502</v>
      </c>
      <c r="H382" s="2">
        <v>-0.389947934487201</v>
      </c>
      <c r="I382" s="2">
        <v>3.31337348833124E-2</v>
      </c>
      <c r="J382" s="2">
        <v>0</v>
      </c>
    </row>
    <row r="383" spans="1:10" x14ac:dyDescent="0.3">
      <c r="A383" s="1">
        <v>2036</v>
      </c>
      <c r="B383" s="1">
        <v>7</v>
      </c>
      <c r="C383" s="2">
        <v>1.4029660959399</v>
      </c>
      <c r="D383" s="2">
        <v>0.75136408321374903</v>
      </c>
      <c r="E383" s="2">
        <v>0.62532891682248204</v>
      </c>
      <c r="F383" s="2">
        <v>0</v>
      </c>
      <c r="G383" s="2">
        <v>0.38306007161252897</v>
      </c>
      <c r="H383" s="2">
        <v>-0.389947934487201</v>
      </c>
      <c r="I383" s="2">
        <v>3.31609587783415E-2</v>
      </c>
      <c r="J383" s="2">
        <v>0</v>
      </c>
    </row>
    <row r="384" spans="1:10" x14ac:dyDescent="0.3">
      <c r="A384" s="1">
        <v>2036</v>
      </c>
      <c r="B384" s="1">
        <v>8</v>
      </c>
      <c r="C384" s="2">
        <v>1.4619212334496099</v>
      </c>
      <c r="D384" s="2">
        <v>0.75136408321374903</v>
      </c>
      <c r="E384" s="2">
        <v>0.68391607245507902</v>
      </c>
      <c r="F384" s="2">
        <v>0</v>
      </c>
      <c r="G384" s="2">
        <v>0.38335473243690199</v>
      </c>
      <c r="H384" s="2">
        <v>-0.389947934487201</v>
      </c>
      <c r="I384" s="2">
        <v>3.3234279831081202E-2</v>
      </c>
      <c r="J384" s="2">
        <v>0</v>
      </c>
    </row>
    <row r="385" spans="1:10" x14ac:dyDescent="0.3">
      <c r="A385" s="1">
        <v>2036</v>
      </c>
      <c r="B385" s="1">
        <v>9</v>
      </c>
      <c r="C385" s="2">
        <v>1.4150310222151801</v>
      </c>
      <c r="D385" s="2">
        <v>0.75136408321374903</v>
      </c>
      <c r="E385" s="2">
        <v>0.63677748522285305</v>
      </c>
      <c r="F385" s="2">
        <v>0</v>
      </c>
      <c r="G385" s="2">
        <v>0.38360310843469703</v>
      </c>
      <c r="H385" s="2">
        <v>-0.389947934487201</v>
      </c>
      <c r="I385" s="2">
        <v>3.3234279831081202E-2</v>
      </c>
      <c r="J385" s="2">
        <v>0</v>
      </c>
    </row>
    <row r="386" spans="1:10" x14ac:dyDescent="0.3">
      <c r="A386" s="1">
        <v>2036</v>
      </c>
      <c r="B386" s="1">
        <v>10</v>
      </c>
      <c r="C386" s="2">
        <v>1.27814009432258</v>
      </c>
      <c r="D386" s="2">
        <v>0.75136408321374903</v>
      </c>
      <c r="E386" s="2">
        <v>0.499674222663401</v>
      </c>
      <c r="F386" s="2">
        <v>0</v>
      </c>
      <c r="G386" s="2">
        <v>0.38391797762067997</v>
      </c>
      <c r="H386" s="2">
        <v>-0.390050469006331</v>
      </c>
      <c r="I386" s="2">
        <v>3.3234279831081202E-2</v>
      </c>
      <c r="J386" s="2">
        <v>0</v>
      </c>
    </row>
    <row r="387" spans="1:10" x14ac:dyDescent="0.3">
      <c r="A387" s="1">
        <v>2036</v>
      </c>
      <c r="B387" s="1">
        <v>11</v>
      </c>
      <c r="C387" s="2">
        <v>1.06640288268473</v>
      </c>
      <c r="D387" s="2">
        <v>0.75136408321374903</v>
      </c>
      <c r="E387" s="2">
        <v>0.28752375553426401</v>
      </c>
      <c r="F387" s="2">
        <v>0</v>
      </c>
      <c r="G387" s="2">
        <v>0.38443042880174599</v>
      </c>
      <c r="H387" s="2">
        <v>-0.39014966469610901</v>
      </c>
      <c r="I387" s="2">
        <v>3.3234279831081202E-2</v>
      </c>
      <c r="J387" s="2">
        <v>0</v>
      </c>
    </row>
    <row r="388" spans="1:10" x14ac:dyDescent="0.3">
      <c r="A388" s="1">
        <v>2036</v>
      </c>
      <c r="B388" s="1">
        <v>12</v>
      </c>
      <c r="C388" s="2">
        <v>0.96413709253301105</v>
      </c>
      <c r="D388" s="2">
        <v>0.75136408321374903</v>
      </c>
      <c r="E388" s="2">
        <v>0.123719280239524</v>
      </c>
      <c r="F388" s="2">
        <v>6.0563427468342798E-2</v>
      </c>
      <c r="G388" s="2">
        <v>0.38503021727666997</v>
      </c>
      <c r="H388" s="2">
        <v>-0.39014966469610901</v>
      </c>
      <c r="I388" s="2">
        <v>3.3609749030833802E-2</v>
      </c>
      <c r="J388" s="2">
        <v>0</v>
      </c>
    </row>
    <row r="389" spans="1:10" x14ac:dyDescent="0.3">
      <c r="A389" s="1">
        <v>2037</v>
      </c>
      <c r="B389" s="1">
        <v>1</v>
      </c>
      <c r="C389" s="2">
        <v>1.0082334215236901</v>
      </c>
      <c r="D389" s="2">
        <v>0.75136408321374903</v>
      </c>
      <c r="E389" s="2">
        <v>7.2610253817755793E-2</v>
      </c>
      <c r="F389" s="2">
        <v>0.15686826036084001</v>
      </c>
      <c r="G389" s="2">
        <v>0.38567558363443799</v>
      </c>
      <c r="H389" s="2">
        <v>-0.39189450853392899</v>
      </c>
      <c r="I389" s="2">
        <v>3.3609749030833802E-2</v>
      </c>
      <c r="J389" s="2">
        <v>0</v>
      </c>
    </row>
    <row r="390" spans="1:10" x14ac:dyDescent="0.3">
      <c r="A390" s="1">
        <v>2037</v>
      </c>
      <c r="B390" s="1">
        <v>2</v>
      </c>
      <c r="C390" s="2">
        <v>0.99142358841168698</v>
      </c>
      <c r="D390" s="2">
        <v>0.75136408321374903</v>
      </c>
      <c r="E390" s="2">
        <v>6.4518094974490306E-2</v>
      </c>
      <c r="F390" s="2">
        <v>0.149959388974156</v>
      </c>
      <c r="G390" s="2">
        <v>0.38625545021651803</v>
      </c>
      <c r="H390" s="2">
        <v>-0.39428317799806101</v>
      </c>
      <c r="I390" s="2">
        <v>3.3609749030833802E-2</v>
      </c>
      <c r="J390" s="2">
        <v>0</v>
      </c>
    </row>
    <row r="391" spans="1:10" x14ac:dyDescent="0.3">
      <c r="A391" s="1">
        <v>2037</v>
      </c>
      <c r="B391" s="1">
        <v>3</v>
      </c>
      <c r="C391" s="2">
        <v>0.96451367760834394</v>
      </c>
      <c r="D391" s="2">
        <v>0.75136408321374903</v>
      </c>
      <c r="E391" s="2">
        <v>0.106641823657528</v>
      </c>
      <c r="F391" s="2">
        <v>8.0629570514973797E-2</v>
      </c>
      <c r="G391" s="2">
        <v>0.38669098097435101</v>
      </c>
      <c r="H391" s="2">
        <v>-0.394422529783091</v>
      </c>
      <c r="I391" s="2">
        <v>3.3609749030833802E-2</v>
      </c>
      <c r="J391" s="2">
        <v>0</v>
      </c>
    </row>
    <row r="392" spans="1:10" x14ac:dyDescent="0.3">
      <c r="A392" s="1">
        <v>2037</v>
      </c>
      <c r="B392" s="1">
        <v>4</v>
      </c>
      <c r="C392" s="2">
        <v>0.99823518146998302</v>
      </c>
      <c r="D392" s="2">
        <v>0.75136408321374903</v>
      </c>
      <c r="E392" s="2">
        <v>0.19326925802365999</v>
      </c>
      <c r="F392" s="2">
        <v>2.69750144333149E-2</v>
      </c>
      <c r="G392" s="2">
        <v>0.38714629577904502</v>
      </c>
      <c r="H392" s="2">
        <v>-0.394422529783091</v>
      </c>
      <c r="I392" s="2">
        <v>3.39030598033042E-2</v>
      </c>
      <c r="J392" s="2">
        <v>0</v>
      </c>
    </row>
    <row r="393" spans="1:10" x14ac:dyDescent="0.3">
      <c r="A393" s="1">
        <v>2037</v>
      </c>
      <c r="B393" s="1">
        <v>5</v>
      </c>
      <c r="C393" s="2">
        <v>1.11741424440383</v>
      </c>
      <c r="D393" s="2">
        <v>0.75136408321374903</v>
      </c>
      <c r="E393" s="2">
        <v>0.338635376609353</v>
      </c>
      <c r="F393" s="2">
        <v>0</v>
      </c>
      <c r="G393" s="2">
        <v>0.38754078461306302</v>
      </c>
      <c r="H393" s="2">
        <v>-0.394422529783091</v>
      </c>
      <c r="I393" s="2">
        <v>3.4296529750754402E-2</v>
      </c>
      <c r="J393" s="2">
        <v>0</v>
      </c>
    </row>
    <row r="394" spans="1:10" x14ac:dyDescent="0.3">
      <c r="A394" s="1">
        <v>2037</v>
      </c>
      <c r="B394" s="1">
        <v>6</v>
      </c>
      <c r="C394" s="2">
        <v>1.2815977363145801</v>
      </c>
      <c r="D394" s="2">
        <v>0.75136408321374903</v>
      </c>
      <c r="E394" s="2">
        <v>0.50242068330808198</v>
      </c>
      <c r="F394" s="2">
        <v>0</v>
      </c>
      <c r="G394" s="2">
        <v>0.38793896982509002</v>
      </c>
      <c r="H394" s="2">
        <v>-0.394422529783091</v>
      </c>
      <c r="I394" s="2">
        <v>3.4296529750754402E-2</v>
      </c>
      <c r="J394" s="2">
        <v>0</v>
      </c>
    </row>
    <row r="395" spans="1:10" x14ac:dyDescent="0.3">
      <c r="A395" s="1">
        <v>2037</v>
      </c>
      <c r="B395" s="1">
        <v>7</v>
      </c>
      <c r="C395" s="2">
        <v>1.4049188546462701</v>
      </c>
      <c r="D395" s="2">
        <v>0.75136408321374903</v>
      </c>
      <c r="E395" s="2">
        <v>0.62532891682248204</v>
      </c>
      <c r="F395" s="2">
        <v>0</v>
      </c>
      <c r="G395" s="2">
        <v>0.38832385490760002</v>
      </c>
      <c r="H395" s="2">
        <v>-0.394422529783091</v>
      </c>
      <c r="I395" s="2">
        <v>3.4324529485532503E-2</v>
      </c>
      <c r="J395" s="2">
        <v>0</v>
      </c>
    </row>
    <row r="396" spans="1:10" x14ac:dyDescent="0.3">
      <c r="A396" s="1">
        <v>2037</v>
      </c>
      <c r="B396" s="1">
        <v>8</v>
      </c>
      <c r="C396" s="2">
        <v>1.4640194041904599</v>
      </c>
      <c r="D396" s="2">
        <v>0.75136408321374903</v>
      </c>
      <c r="E396" s="2">
        <v>0.68391607245507902</v>
      </c>
      <c r="F396" s="2">
        <v>0</v>
      </c>
      <c r="G396" s="2">
        <v>0.38876183822741001</v>
      </c>
      <c r="H396" s="2">
        <v>-0.394422529783091</v>
      </c>
      <c r="I396" s="2">
        <v>3.4399940077310003E-2</v>
      </c>
      <c r="J396" s="2">
        <v>0</v>
      </c>
    </row>
    <row r="397" spans="1:10" x14ac:dyDescent="0.3">
      <c r="A397" s="1">
        <v>2037</v>
      </c>
      <c r="B397" s="1">
        <v>9</v>
      </c>
      <c r="C397" s="2">
        <v>1.41735630157293</v>
      </c>
      <c r="D397" s="2">
        <v>0.75136408321374903</v>
      </c>
      <c r="E397" s="2">
        <v>0.63677748522285305</v>
      </c>
      <c r="F397" s="2">
        <v>0</v>
      </c>
      <c r="G397" s="2">
        <v>0.38923732284210399</v>
      </c>
      <c r="H397" s="2">
        <v>-0.394422529783091</v>
      </c>
      <c r="I397" s="2">
        <v>3.4399940077310003E-2</v>
      </c>
      <c r="J397" s="2">
        <v>0</v>
      </c>
    </row>
    <row r="398" spans="1:10" x14ac:dyDescent="0.3">
      <c r="A398" s="1">
        <v>2037</v>
      </c>
      <c r="B398" s="1">
        <v>10</v>
      </c>
      <c r="C398" s="2">
        <v>1.28064163778928</v>
      </c>
      <c r="D398" s="2">
        <v>0.75136408321374903</v>
      </c>
      <c r="E398" s="2">
        <v>0.499674222663401</v>
      </c>
      <c r="F398" s="2">
        <v>0</v>
      </c>
      <c r="G398" s="2">
        <v>0.38972585711576402</v>
      </c>
      <c r="H398" s="2">
        <v>-0.39452246528094898</v>
      </c>
      <c r="I398" s="2">
        <v>3.4399940077310003E-2</v>
      </c>
      <c r="J398" s="2">
        <v>0</v>
      </c>
    </row>
    <row r="399" spans="1:10" x14ac:dyDescent="0.3">
      <c r="A399" s="1">
        <v>2037</v>
      </c>
      <c r="B399" s="1">
        <v>11</v>
      </c>
      <c r="C399" s="2">
        <v>1.0689387775564301</v>
      </c>
      <c r="D399" s="2">
        <v>0.75136408321374903</v>
      </c>
      <c r="E399" s="2">
        <v>0.28752375553426401</v>
      </c>
      <c r="F399" s="2">
        <v>0</v>
      </c>
      <c r="G399" s="2">
        <v>0.39027133275480003</v>
      </c>
      <c r="H399" s="2">
        <v>-0.39462033402369001</v>
      </c>
      <c r="I399" s="2">
        <v>3.4399940077310003E-2</v>
      </c>
      <c r="J399" s="2">
        <v>0</v>
      </c>
    </row>
    <row r="400" spans="1:10" x14ac:dyDescent="0.3">
      <c r="A400" s="1">
        <v>2037</v>
      </c>
      <c r="B400" s="1">
        <v>12</v>
      </c>
      <c r="C400" s="2">
        <v>0.96659779860688899</v>
      </c>
      <c r="D400" s="2">
        <v>0.75136408321374903</v>
      </c>
      <c r="E400" s="2">
        <v>0.123719280239524</v>
      </c>
      <c r="F400" s="2">
        <v>6.0563427468342798E-2</v>
      </c>
      <c r="G400" s="2">
        <v>0.39078523212809801</v>
      </c>
      <c r="H400" s="2">
        <v>-0.39462033402369001</v>
      </c>
      <c r="I400" s="2">
        <v>3.4786109580864699E-2</v>
      </c>
      <c r="J400" s="2">
        <v>0</v>
      </c>
    </row>
    <row r="401" spans="1:10" x14ac:dyDescent="0.3">
      <c r="A401" s="1">
        <v>2038</v>
      </c>
      <c r="B401" s="1">
        <v>1</v>
      </c>
      <c r="C401" s="2">
        <v>1.0111708660662</v>
      </c>
      <c r="D401" s="2">
        <v>0.75136408321374903</v>
      </c>
      <c r="E401" s="2">
        <v>7.2610253817755793E-2</v>
      </c>
      <c r="F401" s="2">
        <v>0.15686826036084001</v>
      </c>
      <c r="G401" s="2">
        <v>0.39127486158628499</v>
      </c>
      <c r="H401" s="2">
        <v>-0.39573270249329501</v>
      </c>
      <c r="I401" s="2">
        <v>3.4786109580864699E-2</v>
      </c>
      <c r="J401" s="2">
        <v>0</v>
      </c>
    </row>
    <row r="402" spans="1:10" x14ac:dyDescent="0.3">
      <c r="A402" s="1">
        <v>2038</v>
      </c>
      <c r="B402" s="1">
        <v>2</v>
      </c>
      <c r="C402" s="2">
        <v>0.99482761529030395</v>
      </c>
      <c r="D402" s="2">
        <v>0.75136408321374903</v>
      </c>
      <c r="E402" s="2">
        <v>6.4518094974490306E-2</v>
      </c>
      <c r="F402" s="2">
        <v>0.149959388974156</v>
      </c>
      <c r="G402" s="2">
        <v>0.39168830810467498</v>
      </c>
      <c r="H402" s="2">
        <v>-0.397488369557631</v>
      </c>
      <c r="I402" s="2">
        <v>3.4786109580864699E-2</v>
      </c>
      <c r="J402" s="2">
        <v>0</v>
      </c>
    </row>
    <row r="403" spans="1:10" x14ac:dyDescent="0.3">
      <c r="A403" s="1">
        <v>2038</v>
      </c>
      <c r="B403" s="1">
        <v>3</v>
      </c>
      <c r="C403" s="2">
        <v>0.967817033456844</v>
      </c>
      <c r="D403" s="2">
        <v>0.75136408321374903</v>
      </c>
      <c r="E403" s="2">
        <v>0.106641823657528</v>
      </c>
      <c r="F403" s="2">
        <v>8.0629570514973797E-2</v>
      </c>
      <c r="G403" s="2">
        <v>0.39201660327663201</v>
      </c>
      <c r="H403" s="2">
        <v>-0.39762115678690402</v>
      </c>
      <c r="I403" s="2">
        <v>3.4786109580864699E-2</v>
      </c>
      <c r="J403" s="2">
        <v>0</v>
      </c>
    </row>
    <row r="404" spans="1:10" x14ac:dyDescent="0.3">
      <c r="A404" s="1">
        <v>2038</v>
      </c>
      <c r="B404" s="1">
        <v>4</v>
      </c>
      <c r="C404" s="2">
        <v>1.00152719916158</v>
      </c>
      <c r="D404" s="2">
        <v>0.75136408321374903</v>
      </c>
      <c r="E404" s="2">
        <v>0.19326925802365999</v>
      </c>
      <c r="F404" s="2">
        <v>2.69750144333149E-2</v>
      </c>
      <c r="G404" s="2">
        <v>0.39245438351999801</v>
      </c>
      <c r="H404" s="2">
        <v>-0.39762115678690402</v>
      </c>
      <c r="I404" s="2">
        <v>3.5085616757759397E-2</v>
      </c>
      <c r="J404" s="2">
        <v>0</v>
      </c>
    </row>
    <row r="405" spans="1:10" x14ac:dyDescent="0.3">
      <c r="A405" s="1">
        <v>2038</v>
      </c>
      <c r="B405" s="1">
        <v>5</v>
      </c>
      <c r="C405" s="2">
        <v>1.12083881526962</v>
      </c>
      <c r="D405" s="2">
        <v>0.75136408321374903</v>
      </c>
      <c r="E405" s="2">
        <v>0.338635376609353</v>
      </c>
      <c r="F405" s="2">
        <v>0</v>
      </c>
      <c r="G405" s="2">
        <v>0.39297311318738098</v>
      </c>
      <c r="H405" s="2">
        <v>-0.39762115678690402</v>
      </c>
      <c r="I405" s="2">
        <v>3.5487399046044699E-2</v>
      </c>
      <c r="J405" s="2">
        <v>0</v>
      </c>
    </row>
    <row r="406" spans="1:10" x14ac:dyDescent="0.3">
      <c r="A406" s="1">
        <v>2038</v>
      </c>
      <c r="B406" s="1">
        <v>6</v>
      </c>
      <c r="C406" s="2">
        <v>1.2852014148994699</v>
      </c>
      <c r="D406" s="2">
        <v>0.75136408321374903</v>
      </c>
      <c r="E406" s="2">
        <v>0.50242068330808198</v>
      </c>
      <c r="F406" s="2">
        <v>0</v>
      </c>
      <c r="G406" s="2">
        <v>0.39355040611849601</v>
      </c>
      <c r="H406" s="2">
        <v>-0.39762115678690402</v>
      </c>
      <c r="I406" s="2">
        <v>3.5487399046044699E-2</v>
      </c>
      <c r="J406" s="2">
        <v>0</v>
      </c>
    </row>
    <row r="407" spans="1:10" x14ac:dyDescent="0.3">
      <c r="A407" s="1">
        <v>2038</v>
      </c>
      <c r="B407" s="1">
        <v>7</v>
      </c>
      <c r="C407" s="2">
        <v>1.40863028377525</v>
      </c>
      <c r="D407" s="2">
        <v>0.75136408321374903</v>
      </c>
      <c r="E407" s="2">
        <v>0.62532891682248204</v>
      </c>
      <c r="F407" s="2">
        <v>0</v>
      </c>
      <c r="G407" s="2">
        <v>0.39404245022997503</v>
      </c>
      <c r="H407" s="2">
        <v>-0.39762115678690402</v>
      </c>
      <c r="I407" s="2">
        <v>3.5515990295950303E-2</v>
      </c>
      <c r="J407" s="2">
        <v>0</v>
      </c>
    </row>
    <row r="408" spans="1:10" x14ac:dyDescent="0.3">
      <c r="A408" s="1">
        <v>2038</v>
      </c>
      <c r="B408" s="1">
        <v>8</v>
      </c>
      <c r="C408" s="2">
        <v>1.4676996739097501</v>
      </c>
      <c r="D408" s="2">
        <v>0.75136408321374903</v>
      </c>
      <c r="E408" s="2">
        <v>0.68391607245507902</v>
      </c>
      <c r="F408" s="2">
        <v>0</v>
      </c>
      <c r="G408" s="2">
        <v>0.39444768103628602</v>
      </c>
      <c r="H408" s="2">
        <v>-0.39762115678690402</v>
      </c>
      <c r="I408" s="2">
        <v>3.5592993991540797E-2</v>
      </c>
      <c r="J408" s="2">
        <v>0</v>
      </c>
    </row>
    <row r="409" spans="1:10" x14ac:dyDescent="0.3">
      <c r="A409" s="1">
        <v>2038</v>
      </c>
      <c r="B409" s="1">
        <v>9</v>
      </c>
      <c r="C409" s="2">
        <v>1.4209644392021199</v>
      </c>
      <c r="D409" s="2">
        <v>0.75136408321374903</v>
      </c>
      <c r="E409" s="2">
        <v>0.63677748522285305</v>
      </c>
      <c r="F409" s="2">
        <v>0</v>
      </c>
      <c r="G409" s="2">
        <v>0.39485103356088302</v>
      </c>
      <c r="H409" s="2">
        <v>-0.39762115678690402</v>
      </c>
      <c r="I409" s="2">
        <v>3.5592993991540797E-2</v>
      </c>
      <c r="J409" s="2">
        <v>0</v>
      </c>
    </row>
    <row r="410" spans="1:10" x14ac:dyDescent="0.3">
      <c r="A410" s="1">
        <v>2038</v>
      </c>
      <c r="B410" s="1">
        <v>10</v>
      </c>
      <c r="C410" s="2">
        <v>1.28429483926607</v>
      </c>
      <c r="D410" s="2">
        <v>0.75136408321374903</v>
      </c>
      <c r="E410" s="2">
        <v>0.499674222663401</v>
      </c>
      <c r="F410" s="2">
        <v>0</v>
      </c>
      <c r="G410" s="2">
        <v>0.39537541377381602</v>
      </c>
      <c r="H410" s="2">
        <v>-0.39771187437643801</v>
      </c>
      <c r="I410" s="2">
        <v>3.5592993991540797E-2</v>
      </c>
      <c r="J410" s="2">
        <v>0</v>
      </c>
    </row>
    <row r="411" spans="1:10" x14ac:dyDescent="0.3">
      <c r="A411" s="1">
        <v>2038</v>
      </c>
      <c r="B411" s="1">
        <v>11</v>
      </c>
      <c r="C411" s="2">
        <v>1.0728503287923301</v>
      </c>
      <c r="D411" s="2">
        <v>0.75136408321374903</v>
      </c>
      <c r="E411" s="2">
        <v>0.28752375553426401</v>
      </c>
      <c r="F411" s="2">
        <v>0</v>
      </c>
      <c r="G411" s="2">
        <v>0.396165391298964</v>
      </c>
      <c r="H411" s="2">
        <v>-0.39779589524618802</v>
      </c>
      <c r="I411" s="2">
        <v>3.5592993991540797E-2</v>
      </c>
      <c r="J411" s="2">
        <v>0</v>
      </c>
    </row>
    <row r="412" spans="1:10" x14ac:dyDescent="0.3">
      <c r="A412" s="1">
        <v>2038</v>
      </c>
      <c r="B412" s="1">
        <v>12</v>
      </c>
      <c r="C412" s="2">
        <v>0.97086506133099404</v>
      </c>
      <c r="D412" s="2">
        <v>0.75136408321374903</v>
      </c>
      <c r="E412" s="2">
        <v>0.123719280239524</v>
      </c>
      <c r="F412" s="2">
        <v>6.0563427468342798E-2</v>
      </c>
      <c r="G412" s="2">
        <v>0.39702684404727201</v>
      </c>
      <c r="H412" s="2">
        <v>-0.39779589524618802</v>
      </c>
      <c r="I412" s="2">
        <v>3.5987321608293897E-2</v>
      </c>
      <c r="J412" s="2">
        <v>0</v>
      </c>
    </row>
    <row r="413" spans="1:10" x14ac:dyDescent="0.3">
      <c r="A413" s="1">
        <v>2039</v>
      </c>
      <c r="B413" s="1">
        <v>1</v>
      </c>
      <c r="C413" s="2">
        <v>1.0156843951196699</v>
      </c>
      <c r="D413" s="2">
        <v>0.75136408321374903</v>
      </c>
      <c r="E413" s="2">
        <v>7.2610253817755793E-2</v>
      </c>
      <c r="F413" s="2">
        <v>0.15686826036084001</v>
      </c>
      <c r="G413" s="2">
        <v>0.397848517031272</v>
      </c>
      <c r="H413" s="2">
        <v>-0.398994040912237</v>
      </c>
      <c r="I413" s="2">
        <v>3.5987321608293897E-2</v>
      </c>
      <c r="J413" s="2">
        <v>0</v>
      </c>
    </row>
    <row r="414" spans="1:10" x14ac:dyDescent="0.3">
      <c r="A414" s="1">
        <v>2039</v>
      </c>
      <c r="B414" s="1">
        <v>2</v>
      </c>
      <c r="C414" s="2">
        <v>0.99944341902954403</v>
      </c>
      <c r="D414" s="2">
        <v>0.75136408321374903</v>
      </c>
      <c r="E414" s="2">
        <v>6.4518094974490306E-2</v>
      </c>
      <c r="F414" s="2">
        <v>0.149959388974156</v>
      </c>
      <c r="G414" s="2">
        <v>0.39845272304352602</v>
      </c>
      <c r="H414" s="2">
        <v>-0.40083819278467098</v>
      </c>
      <c r="I414" s="2">
        <v>3.5987321608293897E-2</v>
      </c>
      <c r="J414" s="2">
        <v>0</v>
      </c>
    </row>
    <row r="415" spans="1:10" x14ac:dyDescent="0.3">
      <c r="A415" s="1">
        <v>2039</v>
      </c>
      <c r="B415" s="1">
        <v>3</v>
      </c>
      <c r="C415" s="2">
        <v>0.97249467674497303</v>
      </c>
      <c r="D415" s="2">
        <v>0.75136408321374903</v>
      </c>
      <c r="E415" s="2">
        <v>0.106641823657528</v>
      </c>
      <c r="F415" s="2">
        <v>8.0629570514973797E-2</v>
      </c>
      <c r="G415" s="2">
        <v>0.39883681789365899</v>
      </c>
      <c r="H415" s="2">
        <v>-0.40096494014323097</v>
      </c>
      <c r="I415" s="2">
        <v>3.5987321608293897E-2</v>
      </c>
      <c r="J415" s="2">
        <v>0</v>
      </c>
    </row>
    <row r="416" spans="1:10" x14ac:dyDescent="0.3">
      <c r="A416" s="1">
        <v>2039</v>
      </c>
      <c r="B416" s="1">
        <v>4</v>
      </c>
      <c r="C416" s="2">
        <v>1.00618695640739</v>
      </c>
      <c r="D416" s="2">
        <v>0.75136408321374903</v>
      </c>
      <c r="E416" s="2">
        <v>0.19326925802365999</v>
      </c>
      <c r="F416" s="2">
        <v>2.69750144333149E-2</v>
      </c>
      <c r="G416" s="2">
        <v>0.39925001920487102</v>
      </c>
      <c r="H416" s="2">
        <v>-0.40096494014323097</v>
      </c>
      <c r="I416" s="2">
        <v>3.6293521675023803E-2</v>
      </c>
      <c r="J416" s="2">
        <v>0</v>
      </c>
    </row>
    <row r="417" spans="1:10" x14ac:dyDescent="0.3">
      <c r="A417" s="1">
        <v>2039</v>
      </c>
      <c r="B417" s="1">
        <v>5</v>
      </c>
      <c r="C417" s="2">
        <v>1.12542098610104</v>
      </c>
      <c r="D417" s="2">
        <v>0.75136408321374903</v>
      </c>
      <c r="E417" s="2">
        <v>0.338635376609353</v>
      </c>
      <c r="F417" s="2">
        <v>0</v>
      </c>
      <c r="G417" s="2">
        <v>0.39968218409422002</v>
      </c>
      <c r="H417" s="2">
        <v>-0.40096494014323097</v>
      </c>
      <c r="I417" s="2">
        <v>3.6704282326948098E-2</v>
      </c>
      <c r="J417" s="2">
        <v>0</v>
      </c>
    </row>
    <row r="418" spans="1:10" x14ac:dyDescent="0.3">
      <c r="A418" s="1">
        <v>2039</v>
      </c>
      <c r="B418" s="1">
        <v>6</v>
      </c>
      <c r="C418" s="2">
        <v>1.2896979314886401</v>
      </c>
      <c r="D418" s="2">
        <v>0.75136408321374903</v>
      </c>
      <c r="E418" s="2">
        <v>0.50242068330808198</v>
      </c>
      <c r="F418" s="2">
        <v>0</v>
      </c>
      <c r="G418" s="2">
        <v>0.40017382278309599</v>
      </c>
      <c r="H418" s="2">
        <v>-0.40096494014323097</v>
      </c>
      <c r="I418" s="2">
        <v>3.6704282326948098E-2</v>
      </c>
      <c r="J418" s="2">
        <v>0</v>
      </c>
    </row>
    <row r="419" spans="1:10" x14ac:dyDescent="0.3">
      <c r="A419" s="1">
        <v>2039</v>
      </c>
      <c r="B419" s="1">
        <v>7</v>
      </c>
      <c r="C419" s="2">
        <v>1.4131129640364699</v>
      </c>
      <c r="D419" s="2">
        <v>0.75136408321374903</v>
      </c>
      <c r="E419" s="2">
        <v>0.62532891682248204</v>
      </c>
      <c r="F419" s="2">
        <v>0</v>
      </c>
      <c r="G419" s="2">
        <v>0.40065139165678099</v>
      </c>
      <c r="H419" s="2">
        <v>-0.40096494014323097</v>
      </c>
      <c r="I419" s="2">
        <v>3.67335124866877E-2</v>
      </c>
      <c r="J419" s="2">
        <v>0</v>
      </c>
    </row>
    <row r="420" spans="1:10" x14ac:dyDescent="0.3">
      <c r="A420" s="1">
        <v>2039</v>
      </c>
      <c r="B420" s="1">
        <v>8</v>
      </c>
      <c r="C420" s="2">
        <v>1.4722793752322501</v>
      </c>
      <c r="D420" s="2">
        <v>0.75136408321374903</v>
      </c>
      <c r="E420" s="2">
        <v>0.68391607245507902</v>
      </c>
      <c r="F420" s="2">
        <v>0</v>
      </c>
      <c r="G420" s="2">
        <v>0.40115192277391798</v>
      </c>
      <c r="H420" s="2">
        <v>-0.40096494014323097</v>
      </c>
      <c r="I420" s="2">
        <v>3.6812236932732202E-2</v>
      </c>
      <c r="J420" s="2">
        <v>0</v>
      </c>
    </row>
    <row r="421" spans="1:10" x14ac:dyDescent="0.3">
      <c r="A421" s="1">
        <v>2039</v>
      </c>
      <c r="B421" s="1">
        <v>9</v>
      </c>
      <c r="C421" s="2">
        <v>1.4256833418224699</v>
      </c>
      <c r="D421" s="2">
        <v>0.75136408321374903</v>
      </c>
      <c r="E421" s="2">
        <v>0.63677748522285305</v>
      </c>
      <c r="F421" s="2">
        <v>0</v>
      </c>
      <c r="G421" s="2">
        <v>0.40169447659636498</v>
      </c>
      <c r="H421" s="2">
        <v>-0.40096494014323097</v>
      </c>
      <c r="I421" s="2">
        <v>3.6812236932732202E-2</v>
      </c>
      <c r="J421" s="2">
        <v>0</v>
      </c>
    </row>
    <row r="422" spans="1:10" x14ac:dyDescent="0.3">
      <c r="A422" s="1">
        <v>2039</v>
      </c>
      <c r="B422" s="1">
        <v>10</v>
      </c>
      <c r="C422" s="2">
        <v>1.28910003106032</v>
      </c>
      <c r="D422" s="2">
        <v>0.75136408321374903</v>
      </c>
      <c r="E422" s="2">
        <v>0.499674222663401</v>
      </c>
      <c r="F422" s="2">
        <v>0</v>
      </c>
      <c r="G422" s="2">
        <v>0.40230554247528399</v>
      </c>
      <c r="H422" s="2">
        <v>-0.40105605422484297</v>
      </c>
      <c r="I422" s="2">
        <v>3.6812236932732202E-2</v>
      </c>
      <c r="J422" s="2">
        <v>0</v>
      </c>
    </row>
    <row r="423" spans="1:10" x14ac:dyDescent="0.3">
      <c r="A423" s="1">
        <v>2039</v>
      </c>
      <c r="B423" s="1">
        <v>11</v>
      </c>
      <c r="C423" s="2">
        <v>1.0776336501117201</v>
      </c>
      <c r="D423" s="2">
        <v>0.75136408321374903</v>
      </c>
      <c r="E423" s="2">
        <v>0.28752375553426401</v>
      </c>
      <c r="F423" s="2">
        <v>0</v>
      </c>
      <c r="G423" s="2">
        <v>0.40307818873351497</v>
      </c>
      <c r="H423" s="2">
        <v>-0.40114461430253801</v>
      </c>
      <c r="I423" s="2">
        <v>3.6812236932732202E-2</v>
      </c>
      <c r="J423" s="2">
        <v>0</v>
      </c>
    </row>
    <row r="424" spans="1:10" x14ac:dyDescent="0.3">
      <c r="A424" s="1">
        <v>2039</v>
      </c>
      <c r="B424" s="1">
        <v>12</v>
      </c>
      <c r="C424" s="2">
        <v>0.97561772418930703</v>
      </c>
      <c r="D424" s="2">
        <v>0.75136408321374903</v>
      </c>
      <c r="E424" s="2">
        <v>0.123719280239524</v>
      </c>
      <c r="F424" s="2">
        <v>6.0563427468342798E-2</v>
      </c>
      <c r="G424" s="2">
        <v>0.40390017124118399</v>
      </c>
      <c r="H424" s="2">
        <v>-0.40114461430253801</v>
      </c>
      <c r="I424" s="2">
        <v>3.7215376329044203E-2</v>
      </c>
      <c r="J424" s="2">
        <v>0</v>
      </c>
    </row>
    <row r="425" spans="1:10" x14ac:dyDescent="0.3">
      <c r="A425" s="1">
        <v>2040</v>
      </c>
      <c r="B425" s="1">
        <v>1</v>
      </c>
      <c r="C425" s="2">
        <v>1.0202282285111901</v>
      </c>
      <c r="D425" s="2">
        <v>0.75136408321374903</v>
      </c>
      <c r="E425" s="2">
        <v>7.2610253817755793E-2</v>
      </c>
      <c r="F425" s="2">
        <v>0.15686826036084001</v>
      </c>
      <c r="G425" s="2">
        <v>0.40477612777476102</v>
      </c>
      <c r="H425" s="2">
        <v>-0.40260587298496298</v>
      </c>
      <c r="I425" s="2">
        <v>3.7215376329044203E-2</v>
      </c>
      <c r="J425" s="2">
        <v>0</v>
      </c>
    </row>
    <row r="426" spans="1:10" x14ac:dyDescent="0.3">
      <c r="A426" s="1">
        <v>2040</v>
      </c>
      <c r="B426" s="1">
        <v>2</v>
      </c>
      <c r="C426" s="2">
        <v>1.0039527926628</v>
      </c>
      <c r="D426" s="2">
        <v>0.75136408321374903</v>
      </c>
      <c r="E426" s="2">
        <v>6.4518094974490306E-2</v>
      </c>
      <c r="F426" s="2">
        <v>0.149959388974156</v>
      </c>
      <c r="G426" s="2">
        <v>0.40560637737420802</v>
      </c>
      <c r="H426" s="2">
        <v>-0.40471052820284598</v>
      </c>
      <c r="I426" s="2">
        <v>3.7215376329044203E-2</v>
      </c>
      <c r="J426" s="2">
        <v>0</v>
      </c>
    </row>
    <row r="427" spans="1:10" x14ac:dyDescent="0.3">
      <c r="A427" s="1">
        <v>2040</v>
      </c>
      <c r="B427" s="1">
        <v>3</v>
      </c>
      <c r="C427" s="2">
        <v>0.97729892051168399</v>
      </c>
      <c r="D427" s="2">
        <v>0.75136408321374903</v>
      </c>
      <c r="E427" s="2">
        <v>0.106641823657528</v>
      </c>
      <c r="F427" s="2">
        <v>8.0629570514973797E-2</v>
      </c>
      <c r="G427" s="2">
        <v>0.40628400613292198</v>
      </c>
      <c r="H427" s="2">
        <v>-0.404835939336534</v>
      </c>
      <c r="I427" s="2">
        <v>3.7215376329044203E-2</v>
      </c>
      <c r="J427" s="2">
        <v>0</v>
      </c>
    </row>
    <row r="428" spans="1:10" x14ac:dyDescent="0.3">
      <c r="A428" s="1">
        <v>2040</v>
      </c>
      <c r="B428" s="1">
        <v>4</v>
      </c>
      <c r="C428" s="2">
        <v>1.01120124886221</v>
      </c>
      <c r="D428" s="2">
        <v>0.75136408321374903</v>
      </c>
      <c r="E428" s="2">
        <v>0.19326925802365999</v>
      </c>
      <c r="F428" s="2">
        <v>2.69750144333149E-2</v>
      </c>
      <c r="G428" s="2">
        <v>0.406899502429237</v>
      </c>
      <c r="H428" s="2">
        <v>-0.404835939336534</v>
      </c>
      <c r="I428" s="2">
        <v>3.7529330098784397E-2</v>
      </c>
      <c r="J428" s="2">
        <v>0</v>
      </c>
    </row>
    <row r="429" spans="1:10" x14ac:dyDescent="0.3">
      <c r="A429" s="1">
        <v>2040</v>
      </c>
      <c r="B429" s="1">
        <v>5</v>
      </c>
      <c r="C429" s="2">
        <v>1.1304529363368701</v>
      </c>
      <c r="D429" s="2">
        <v>0.75136408321374903</v>
      </c>
      <c r="E429" s="2">
        <v>0.338635376609353</v>
      </c>
      <c r="F429" s="2">
        <v>0</v>
      </c>
      <c r="G429" s="2">
        <v>0.40733892367789198</v>
      </c>
      <c r="H429" s="2">
        <v>-0.404835939336534</v>
      </c>
      <c r="I429" s="2">
        <v>3.7950492172410699E-2</v>
      </c>
      <c r="J429" s="2">
        <v>0</v>
      </c>
    </row>
    <row r="430" spans="1:10" x14ac:dyDescent="0.3">
      <c r="A430" s="1">
        <v>2040</v>
      </c>
      <c r="B430" s="1">
        <v>6</v>
      </c>
      <c r="C430" s="2">
        <v>1.29458919486402</v>
      </c>
      <c r="D430" s="2">
        <v>0.75136408321374903</v>
      </c>
      <c r="E430" s="2">
        <v>0.50242068330808198</v>
      </c>
      <c r="F430" s="2">
        <v>0</v>
      </c>
      <c r="G430" s="2">
        <v>0.40768987550631097</v>
      </c>
      <c r="H430" s="2">
        <v>-0.404835939336534</v>
      </c>
      <c r="I430" s="2">
        <v>3.7950492172410699E-2</v>
      </c>
      <c r="J430" s="2">
        <v>0</v>
      </c>
    </row>
    <row r="431" spans="1:10" x14ac:dyDescent="0.3">
      <c r="A431" s="1">
        <v>2040</v>
      </c>
      <c r="B431" s="1">
        <v>7</v>
      </c>
      <c r="C431" s="2">
        <v>1.4178055467750299</v>
      </c>
      <c r="D431" s="2">
        <v>0.75136408321374903</v>
      </c>
      <c r="E431" s="2">
        <v>0.62532891682248204</v>
      </c>
      <c r="F431" s="2">
        <v>0</v>
      </c>
      <c r="G431" s="2">
        <v>0.40796802356695999</v>
      </c>
      <c r="H431" s="2">
        <v>-0.404835939336534</v>
      </c>
      <c r="I431" s="2">
        <v>3.7980462508374599E-2</v>
      </c>
      <c r="J431" s="2">
        <v>0</v>
      </c>
    </row>
    <row r="432" spans="1:10" x14ac:dyDescent="0.3">
      <c r="A432" s="1">
        <v>2040</v>
      </c>
      <c r="B432" s="1">
        <v>8</v>
      </c>
      <c r="C432" s="2">
        <v>1.4767813850167499</v>
      </c>
      <c r="D432" s="2">
        <v>0.75136408321374903</v>
      </c>
      <c r="E432" s="2">
        <v>0.68391607245507902</v>
      </c>
      <c r="F432" s="2">
        <v>0</v>
      </c>
      <c r="G432" s="2">
        <v>0.40827598824215</v>
      </c>
      <c r="H432" s="2">
        <v>-0.404835939336534</v>
      </c>
      <c r="I432" s="2">
        <v>3.8061180442302799E-2</v>
      </c>
      <c r="J432" s="2">
        <v>0</v>
      </c>
    </row>
    <row r="433" spans="1:10" x14ac:dyDescent="0.3">
      <c r="A433" s="1">
        <v>2040</v>
      </c>
      <c r="B433" s="1">
        <v>9</v>
      </c>
      <c r="C433" s="2">
        <v>1.4300649739970399</v>
      </c>
      <c r="D433" s="2">
        <v>0.75136408321374903</v>
      </c>
      <c r="E433" s="2">
        <v>0.63677748522285305</v>
      </c>
      <c r="F433" s="2">
        <v>0</v>
      </c>
      <c r="G433" s="2">
        <v>0.408698164454666</v>
      </c>
      <c r="H433" s="2">
        <v>-0.404835939336534</v>
      </c>
      <c r="I433" s="2">
        <v>3.8061180442302799E-2</v>
      </c>
      <c r="J433" s="2">
        <v>0</v>
      </c>
    </row>
    <row r="434" spans="1:10" x14ac:dyDescent="0.3">
      <c r="A434" s="1">
        <v>2040</v>
      </c>
      <c r="B434" s="1">
        <v>10</v>
      </c>
      <c r="C434" s="2">
        <v>1.2934876664882</v>
      </c>
      <c r="D434" s="2">
        <v>0.75136408321374903</v>
      </c>
      <c r="E434" s="2">
        <v>0.499674222663401</v>
      </c>
      <c r="F434" s="2">
        <v>0</v>
      </c>
      <c r="G434" s="2">
        <v>0.40931224579906</v>
      </c>
      <c r="H434" s="2">
        <v>-0.40492406563030803</v>
      </c>
      <c r="I434" s="2">
        <v>3.8061180442302799E-2</v>
      </c>
      <c r="J434" s="2">
        <v>0</v>
      </c>
    </row>
    <row r="435" spans="1:10" x14ac:dyDescent="0.3">
      <c r="A435" s="1">
        <v>2040</v>
      </c>
      <c r="B435" s="1">
        <v>11</v>
      </c>
      <c r="C435" s="2">
        <v>1.08216904263515</v>
      </c>
      <c r="D435" s="2">
        <v>0.75136408321374903</v>
      </c>
      <c r="E435" s="2">
        <v>0.28752375553426401</v>
      </c>
      <c r="F435" s="2">
        <v>0</v>
      </c>
      <c r="G435" s="2">
        <v>0.41023042741815702</v>
      </c>
      <c r="H435" s="2">
        <v>-0.40501040397332799</v>
      </c>
      <c r="I435" s="2">
        <v>3.8061180442302799E-2</v>
      </c>
      <c r="J435" s="2">
        <v>0</v>
      </c>
    </row>
    <row r="436" spans="1:10" ht="15" x14ac:dyDescent="0.25">
      <c r="A436" s="1">
        <v>2040</v>
      </c>
      <c r="B436" s="1">
        <v>12</v>
      </c>
      <c r="C436" s="2">
        <v>0.98033308968301502</v>
      </c>
      <c r="D436" s="2">
        <v>0.75136408321374903</v>
      </c>
      <c r="E436" s="2">
        <v>0.123719280239524</v>
      </c>
      <c r="F436" s="2">
        <v>6.0563427468342798E-2</v>
      </c>
      <c r="G436" s="2">
        <v>0.41122217446235798</v>
      </c>
      <c r="H436" s="2">
        <v>-0.40501040397332799</v>
      </c>
      <c r="I436" s="2">
        <v>3.8474528272368899E-2</v>
      </c>
      <c r="J436" s="2">
        <v>0</v>
      </c>
    </row>
    <row r="437" spans="1:10" x14ac:dyDescent="0.3">
      <c r="A437" s="1"/>
      <c r="B437" s="1"/>
      <c r="C437" s="2"/>
      <c r="D437" s="2"/>
      <c r="E437" s="2"/>
      <c r="F437" s="2"/>
      <c r="G437" s="2"/>
      <c r="H437" s="2"/>
      <c r="I437" s="2"/>
      <c r="J437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6"/>
  <sheetViews>
    <sheetView workbookViewId="0">
      <pane xSplit="2" ySplit="4" topLeftCell="C5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7" width="6.5546875" bestFit="1" customWidth="1"/>
    <col min="8" max="8" width="10.5546875" customWidth="1"/>
  </cols>
  <sheetData>
    <row r="1" spans="1:8" s="48" customFormat="1" x14ac:dyDescent="0.3">
      <c r="A1" s="48" t="s">
        <v>104</v>
      </c>
    </row>
    <row r="2" spans="1:8" s="48" customFormat="1" x14ac:dyDescent="0.3">
      <c r="A2" s="48" t="s">
        <v>96</v>
      </c>
    </row>
    <row r="3" spans="1:8" s="48" customFormat="1" x14ac:dyDescent="0.3"/>
    <row r="4" spans="1:8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5" t="s">
        <v>94</v>
      </c>
    </row>
    <row r="5" spans="1:8" x14ac:dyDescent="0.3">
      <c r="A5" s="1">
        <v>2005</v>
      </c>
      <c r="B5" s="1">
        <v>1</v>
      </c>
      <c r="C5" s="2">
        <v>1.0958105813927099</v>
      </c>
      <c r="D5" s="2">
        <v>1.02937863593742</v>
      </c>
      <c r="E5" s="2">
        <v>1.1361377420785801</v>
      </c>
      <c r="F5" s="2">
        <v>0.92261952979626405</v>
      </c>
      <c r="G5" s="2">
        <v>5.3925435536250101E-2</v>
      </c>
      <c r="H5">
        <v>1.0285</v>
      </c>
    </row>
    <row r="6" spans="1:8" x14ac:dyDescent="0.3">
      <c r="A6" s="1">
        <v>2005</v>
      </c>
      <c r="B6" s="1">
        <v>2</v>
      </c>
      <c r="C6" s="2">
        <v>0.97039805248614097</v>
      </c>
      <c r="D6" s="2">
        <v>0.98716480670355899</v>
      </c>
      <c r="E6" s="2">
        <v>1.0929933532315499</v>
      </c>
      <c r="F6" s="2">
        <v>0.88133626017556699</v>
      </c>
      <c r="G6" s="2">
        <v>5.3455397576526599E-2</v>
      </c>
      <c r="H6">
        <v>0.98599999999999999</v>
      </c>
    </row>
    <row r="7" spans="1:8" x14ac:dyDescent="0.3">
      <c r="A7" s="1">
        <v>2005</v>
      </c>
      <c r="B7" s="1">
        <v>3</v>
      </c>
      <c r="C7" s="2">
        <v>0.934181689345007</v>
      </c>
      <c r="D7" s="2">
        <v>0.98946377772308303</v>
      </c>
      <c r="E7" s="2">
        <v>1.0948397955249201</v>
      </c>
      <c r="F7" s="2">
        <v>0.884087759921247</v>
      </c>
      <c r="G7" s="2">
        <v>5.3226819335918801E-2</v>
      </c>
      <c r="H7">
        <v>0.98809999999999998</v>
      </c>
    </row>
    <row r="8" spans="1:8" x14ac:dyDescent="0.3">
      <c r="A8" s="1">
        <v>2005</v>
      </c>
      <c r="B8" s="1">
        <v>4</v>
      </c>
      <c r="C8" s="2">
        <v>0.96192189775995296</v>
      </c>
      <c r="D8" s="2">
        <v>0.99405399501828495</v>
      </c>
      <c r="E8" s="2">
        <v>1.0996068137549899</v>
      </c>
      <c r="F8" s="2">
        <v>0.88850117628157599</v>
      </c>
      <c r="G8" s="2">
        <v>5.3316123824882801E-2</v>
      </c>
      <c r="H8">
        <v>0.99280000000000002</v>
      </c>
    </row>
    <row r="9" spans="1:8" x14ac:dyDescent="0.3">
      <c r="A9" s="1">
        <v>2005</v>
      </c>
      <c r="B9" s="1">
        <v>5</v>
      </c>
      <c r="C9" s="2">
        <v>1.0141795594013601</v>
      </c>
      <c r="D9" s="2">
        <v>1.05604972467782</v>
      </c>
      <c r="E9" s="2">
        <v>1.1620789534143401</v>
      </c>
      <c r="F9" s="2">
        <v>0.950020495941301</v>
      </c>
      <c r="G9" s="2">
        <v>5.3556764812449399E-2</v>
      </c>
      <c r="H9">
        <v>1.0549999999999999</v>
      </c>
    </row>
    <row r="10" spans="1:8" x14ac:dyDescent="0.3">
      <c r="A10" s="1">
        <v>2005</v>
      </c>
      <c r="B10" s="1">
        <v>6</v>
      </c>
      <c r="C10" s="2">
        <v>1.29556944513044</v>
      </c>
      <c r="D10" s="2">
        <v>1.23525834493478</v>
      </c>
      <c r="E10" s="2">
        <v>1.34071192258297</v>
      </c>
      <c r="F10" s="2">
        <v>1.1298047672865901</v>
      </c>
      <c r="G10" s="2">
        <v>5.3265995839412897E-2</v>
      </c>
      <c r="H10">
        <v>1.2346999999999999</v>
      </c>
    </row>
    <row r="11" spans="1:8" x14ac:dyDescent="0.3">
      <c r="A11" s="1">
        <v>2005</v>
      </c>
      <c r="B11" s="1">
        <v>7</v>
      </c>
      <c r="C11" s="2">
        <v>1.47720148017024</v>
      </c>
      <c r="D11" s="2">
        <v>1.44200322370913</v>
      </c>
      <c r="E11" s="2">
        <v>1.54779010426212</v>
      </c>
      <c r="F11" s="2">
        <v>1.33621634315614</v>
      </c>
      <c r="G11" s="2">
        <v>5.3434351541857703E-2</v>
      </c>
      <c r="H11">
        <v>1.4416</v>
      </c>
    </row>
    <row r="12" spans="1:8" x14ac:dyDescent="0.3">
      <c r="A12" s="1">
        <v>2005</v>
      </c>
      <c r="B12" s="1">
        <v>8</v>
      </c>
      <c r="C12" s="2">
        <v>1.5489411851183399</v>
      </c>
      <c r="D12" s="2">
        <v>1.57641085495272</v>
      </c>
      <c r="E12" s="2">
        <v>1.68297989034023</v>
      </c>
      <c r="F12" s="2">
        <v>1.4698418195652201</v>
      </c>
      <c r="G12" s="2">
        <v>5.38294282864328E-2</v>
      </c>
      <c r="H12">
        <v>1.5762</v>
      </c>
    </row>
    <row r="13" spans="1:8" x14ac:dyDescent="0.3">
      <c r="A13" s="1">
        <v>2005</v>
      </c>
      <c r="B13" s="1">
        <v>9</v>
      </c>
      <c r="C13" s="2">
        <v>1.5345129822667301</v>
      </c>
      <c r="D13" s="2">
        <v>1.50435845108958</v>
      </c>
      <c r="E13" s="2">
        <v>1.61047470083667</v>
      </c>
      <c r="F13" s="2">
        <v>1.39824220134249</v>
      </c>
      <c r="G13" s="2">
        <v>5.3600720275037698E-2</v>
      </c>
      <c r="H13">
        <v>1.5043</v>
      </c>
    </row>
    <row r="14" spans="1:8" x14ac:dyDescent="0.3">
      <c r="A14" s="1">
        <v>2005</v>
      </c>
      <c r="B14" s="1">
        <v>10</v>
      </c>
      <c r="C14" s="2">
        <v>1.36337655013687</v>
      </c>
      <c r="D14" s="2">
        <v>1.33450781500255</v>
      </c>
      <c r="E14" s="2">
        <v>1.44005058236116</v>
      </c>
      <c r="F14" s="2">
        <v>1.22896504764394</v>
      </c>
      <c r="G14" s="2">
        <v>5.3311046740956602E-2</v>
      </c>
      <c r="H14">
        <v>1.3346</v>
      </c>
    </row>
    <row r="15" spans="1:8" x14ac:dyDescent="0.3">
      <c r="A15" s="1">
        <v>2005</v>
      </c>
      <c r="B15" s="1">
        <v>11</v>
      </c>
      <c r="C15" s="2">
        <v>0.98727084707030399</v>
      </c>
      <c r="D15" s="2">
        <v>1.1140665074621801</v>
      </c>
      <c r="E15" s="2">
        <v>1.2197813433657201</v>
      </c>
      <c r="F15" s="2">
        <v>1.00835167155863</v>
      </c>
      <c r="G15" s="2">
        <v>5.33979608372172E-2</v>
      </c>
      <c r="H15">
        <v>1.1142000000000001</v>
      </c>
    </row>
    <row r="16" spans="1:8" x14ac:dyDescent="0.3">
      <c r="A16" s="1">
        <v>2005</v>
      </c>
      <c r="B16" s="1">
        <v>12</v>
      </c>
      <c r="C16" s="2">
        <v>1.0065610174906501</v>
      </c>
      <c r="D16" s="2">
        <v>0.99566082593860905</v>
      </c>
      <c r="E16" s="2">
        <v>1.1012283895164501</v>
      </c>
      <c r="F16" s="2">
        <v>0.89009326236076802</v>
      </c>
      <c r="G16" s="2">
        <v>5.3323571639019997E-2</v>
      </c>
      <c r="H16">
        <v>0.99619999999999997</v>
      </c>
    </row>
    <row r="17" spans="1:8" x14ac:dyDescent="0.3">
      <c r="A17" s="1">
        <v>2006</v>
      </c>
      <c r="B17" s="1">
        <v>1</v>
      </c>
      <c r="C17" s="2">
        <v>1.0729312544966501</v>
      </c>
      <c r="D17" s="2">
        <v>0.99096983308787101</v>
      </c>
      <c r="E17" s="2">
        <v>1.0952377751265501</v>
      </c>
      <c r="F17" s="2">
        <v>0.88670189104919295</v>
      </c>
      <c r="G17" s="2">
        <v>5.2667115622621802E-2</v>
      </c>
      <c r="H17">
        <v>0.99080000000000001</v>
      </c>
    </row>
    <row r="18" spans="1:8" x14ac:dyDescent="0.3">
      <c r="A18" s="1">
        <v>2006</v>
      </c>
      <c r="B18" s="1">
        <v>2</v>
      </c>
      <c r="C18" s="2">
        <v>0.94402780250887597</v>
      </c>
      <c r="D18" s="2">
        <v>0.993507505804476</v>
      </c>
      <c r="E18" s="2">
        <v>1.0989460580711501</v>
      </c>
      <c r="F18" s="2">
        <v>0.88806895353780102</v>
      </c>
      <c r="G18" s="2">
        <v>5.3258406320620302E-2</v>
      </c>
      <c r="H18">
        <v>0.99229999999999996</v>
      </c>
    </row>
    <row r="19" spans="1:8" x14ac:dyDescent="0.3">
      <c r="A19" s="1">
        <v>2006</v>
      </c>
      <c r="B19" s="1">
        <v>3</v>
      </c>
      <c r="C19" s="2">
        <v>0.91422350232665495</v>
      </c>
      <c r="D19" s="2">
        <v>0.96934176672405403</v>
      </c>
      <c r="E19" s="2">
        <v>1.0738985914568799</v>
      </c>
      <c r="F19" s="2">
        <v>0.86478494199123002</v>
      </c>
      <c r="G19" s="2">
        <v>5.28130340895685E-2</v>
      </c>
      <c r="H19">
        <v>0.96799999999999997</v>
      </c>
    </row>
    <row r="20" spans="1:8" x14ac:dyDescent="0.3">
      <c r="A20" s="1">
        <v>2006</v>
      </c>
      <c r="B20" s="1">
        <v>4</v>
      </c>
      <c r="C20" s="2">
        <v>0.979720227712085</v>
      </c>
      <c r="D20" s="2">
        <v>0.99227754663339596</v>
      </c>
      <c r="E20" s="2">
        <v>1.09607055115802</v>
      </c>
      <c r="F20" s="2">
        <v>0.88848454210877104</v>
      </c>
      <c r="G20" s="2">
        <v>5.2427218407072797E-2</v>
      </c>
      <c r="H20">
        <v>0.99099999999999999</v>
      </c>
    </row>
    <row r="21" spans="1:8" x14ac:dyDescent="0.3">
      <c r="A21" s="1">
        <v>2006</v>
      </c>
      <c r="B21" s="1">
        <v>5</v>
      </c>
      <c r="C21" s="2">
        <v>1.1352194811129399</v>
      </c>
      <c r="D21" s="2">
        <v>1.12263502017768</v>
      </c>
      <c r="E21" s="2">
        <v>1.22617610147564</v>
      </c>
      <c r="F21" s="2">
        <v>1.01909393887971</v>
      </c>
      <c r="G21" s="2">
        <v>5.2299968655644201E-2</v>
      </c>
      <c r="H21">
        <v>1.1214</v>
      </c>
    </row>
    <row r="22" spans="1:8" x14ac:dyDescent="0.3">
      <c r="A22" s="1">
        <v>2006</v>
      </c>
      <c r="B22" s="1">
        <v>6</v>
      </c>
      <c r="C22" s="2">
        <v>1.3344908201302399</v>
      </c>
      <c r="D22" s="2">
        <v>1.27733934609021</v>
      </c>
      <c r="E22" s="2">
        <v>1.3810636102851599</v>
      </c>
      <c r="F22" s="2">
        <v>1.17361508189527</v>
      </c>
      <c r="G22" s="2">
        <v>5.2392496758017298E-2</v>
      </c>
      <c r="H22">
        <v>1.2763</v>
      </c>
    </row>
    <row r="23" spans="1:8" x14ac:dyDescent="0.3">
      <c r="A23" s="1">
        <v>2006</v>
      </c>
      <c r="B23" s="1">
        <v>7</v>
      </c>
      <c r="C23" s="2">
        <v>1.4201735749894799</v>
      </c>
      <c r="D23" s="2">
        <v>1.3866125255608399</v>
      </c>
      <c r="E23" s="2">
        <v>1.4908547820959099</v>
      </c>
      <c r="F23" s="2">
        <v>1.2823702690257699</v>
      </c>
      <c r="G23" s="2">
        <v>5.2654141535267998E-2</v>
      </c>
      <c r="H23">
        <v>1.3855999999999999</v>
      </c>
    </row>
    <row r="24" spans="1:8" x14ac:dyDescent="0.3">
      <c r="A24" s="1">
        <v>2006</v>
      </c>
      <c r="B24" s="1">
        <v>8</v>
      </c>
      <c r="C24" s="2">
        <v>1.44315938703685</v>
      </c>
      <c r="D24" s="2">
        <v>1.43625664712061</v>
      </c>
      <c r="E24" s="2">
        <v>1.5409359844448201</v>
      </c>
      <c r="F24" s="2">
        <v>1.3315773097964101</v>
      </c>
      <c r="G24" s="2">
        <v>5.2874916818711301E-2</v>
      </c>
      <c r="H24">
        <v>1.4353</v>
      </c>
    </row>
    <row r="25" spans="1:8" x14ac:dyDescent="0.3">
      <c r="A25" s="1">
        <v>2006</v>
      </c>
      <c r="B25" s="1">
        <v>9</v>
      </c>
      <c r="C25" s="2">
        <v>1.4003482453438501</v>
      </c>
      <c r="D25" s="2">
        <v>1.4033024393273501</v>
      </c>
      <c r="E25" s="2">
        <v>1.5078457936052401</v>
      </c>
      <c r="F25" s="2">
        <v>1.2987590850494599</v>
      </c>
      <c r="G25" s="2">
        <v>5.28062299847449E-2</v>
      </c>
      <c r="H25">
        <v>1.4021999999999999</v>
      </c>
    </row>
    <row r="26" spans="1:8" x14ac:dyDescent="0.3">
      <c r="A26" s="1">
        <v>2006</v>
      </c>
      <c r="B26" s="1">
        <v>10</v>
      </c>
      <c r="C26" s="2">
        <v>1.28542364706053</v>
      </c>
      <c r="D26" s="2">
        <v>1.2710181192154799</v>
      </c>
      <c r="E26" s="2">
        <v>1.37497765254242</v>
      </c>
      <c r="F26" s="2">
        <v>1.1670585858885401</v>
      </c>
      <c r="G26" s="2">
        <v>5.2511334306117999E-2</v>
      </c>
      <c r="H26">
        <v>1.2699</v>
      </c>
    </row>
    <row r="27" spans="1:8" x14ac:dyDescent="0.3">
      <c r="A27" s="1">
        <v>2006</v>
      </c>
      <c r="B27" s="1">
        <v>11</v>
      </c>
      <c r="C27" s="2">
        <v>1.0433528112425301</v>
      </c>
      <c r="D27" s="2">
        <v>1.06095410160104</v>
      </c>
      <c r="E27" s="2">
        <v>1.1648021964887001</v>
      </c>
      <c r="F27" s="2">
        <v>0.95710600671338097</v>
      </c>
      <c r="G27" s="2">
        <v>5.2455045277564602E-2</v>
      </c>
      <c r="H27">
        <v>1.0599000000000001</v>
      </c>
    </row>
    <row r="28" spans="1:8" x14ac:dyDescent="0.3">
      <c r="A28" s="1">
        <v>2006</v>
      </c>
      <c r="B28" s="1">
        <v>12</v>
      </c>
      <c r="C28" s="2">
        <v>0.99467088116374602</v>
      </c>
      <c r="D28" s="2">
        <v>0.933729644022391</v>
      </c>
      <c r="E28" s="2">
        <v>1.0379202978764701</v>
      </c>
      <c r="F28" s="2">
        <v>0.829538990168315</v>
      </c>
      <c r="G28" s="2">
        <v>5.2628076339068901E-2</v>
      </c>
      <c r="H28">
        <v>0.93289999999999995</v>
      </c>
    </row>
    <row r="29" spans="1:8" x14ac:dyDescent="0.3">
      <c r="A29" s="1">
        <v>2007</v>
      </c>
      <c r="B29" s="1">
        <v>1</v>
      </c>
      <c r="C29" s="2">
        <v>1.08306010135677</v>
      </c>
      <c r="D29" s="2">
        <v>0.95730094076863104</v>
      </c>
      <c r="E29" s="2">
        <v>1.06110894638763</v>
      </c>
      <c r="F29" s="2">
        <v>0.85349293514962699</v>
      </c>
      <c r="G29" s="2">
        <v>5.2434795658110801E-2</v>
      </c>
      <c r="H29">
        <v>0.95709999999999995</v>
      </c>
    </row>
    <row r="30" spans="1:8" x14ac:dyDescent="0.3">
      <c r="A30" s="1">
        <v>2007</v>
      </c>
      <c r="B30" s="1">
        <v>2</v>
      </c>
      <c r="C30" s="2">
        <v>0.93971917028823204</v>
      </c>
      <c r="D30" s="2">
        <v>0.978814696736931</v>
      </c>
      <c r="E30" s="2">
        <v>1.0831055655728801</v>
      </c>
      <c r="F30" s="2">
        <v>0.87452382790098304</v>
      </c>
      <c r="G30" s="2">
        <v>5.2678696250943798E-2</v>
      </c>
      <c r="H30">
        <v>0.97889999999999999</v>
      </c>
    </row>
    <row r="31" spans="1:8" x14ac:dyDescent="0.3">
      <c r="A31" s="1">
        <v>2007</v>
      </c>
      <c r="B31" s="1">
        <v>3</v>
      </c>
      <c r="C31" s="2">
        <v>0.91671368764900896</v>
      </c>
      <c r="D31" s="2">
        <v>0.96330739688663103</v>
      </c>
      <c r="E31" s="2">
        <v>1.0671575635756101</v>
      </c>
      <c r="F31" s="2">
        <v>0.85945723019765097</v>
      </c>
      <c r="G31" s="2">
        <v>5.2456091771794701E-2</v>
      </c>
      <c r="H31">
        <v>0.96360000000000001</v>
      </c>
    </row>
    <row r="32" spans="1:8" x14ac:dyDescent="0.3">
      <c r="A32" s="1">
        <v>2007</v>
      </c>
      <c r="B32" s="1">
        <v>4</v>
      </c>
      <c r="C32" s="2">
        <v>0.930207112582768</v>
      </c>
      <c r="D32" s="2">
        <v>0.96838596451063896</v>
      </c>
      <c r="E32" s="2">
        <v>1.07207795259404</v>
      </c>
      <c r="F32" s="2">
        <v>0.864693976427233</v>
      </c>
      <c r="G32" s="2">
        <v>5.2376193667488698E-2</v>
      </c>
      <c r="H32">
        <v>0.96870000000000001</v>
      </c>
    </row>
    <row r="33" spans="1:8" x14ac:dyDescent="0.3">
      <c r="A33" s="1">
        <v>2007</v>
      </c>
      <c r="B33" s="1">
        <v>5</v>
      </c>
      <c r="C33" s="2">
        <v>1.05669988837734</v>
      </c>
      <c r="D33" s="2">
        <v>1.06638969572822</v>
      </c>
      <c r="E33" s="2">
        <v>1.1697753601070999</v>
      </c>
      <c r="F33" s="2">
        <v>0.96300403134933299</v>
      </c>
      <c r="G33" s="2">
        <v>5.2221465515685801E-2</v>
      </c>
      <c r="H33">
        <v>1.0668</v>
      </c>
    </row>
    <row r="34" spans="1:8" x14ac:dyDescent="0.3">
      <c r="A34" s="1">
        <v>2007</v>
      </c>
      <c r="B34" s="1">
        <v>6</v>
      </c>
      <c r="C34" s="2">
        <v>1.20898943323414</v>
      </c>
      <c r="D34" s="2">
        <v>1.22284002667013</v>
      </c>
      <c r="E34" s="2">
        <v>1.32611024614507</v>
      </c>
      <c r="F34" s="2">
        <v>1.1195698071951901</v>
      </c>
      <c r="G34" s="2">
        <v>5.2163152768880297E-2</v>
      </c>
      <c r="H34">
        <v>1.2233000000000001</v>
      </c>
    </row>
    <row r="35" spans="1:8" x14ac:dyDescent="0.3">
      <c r="A35" s="1">
        <v>2007</v>
      </c>
      <c r="B35" s="1">
        <v>7</v>
      </c>
      <c r="C35" s="2">
        <v>1.4132671758233899</v>
      </c>
      <c r="D35" s="2">
        <v>1.3791855603627301</v>
      </c>
      <c r="E35" s="2">
        <v>1.4829404203035501</v>
      </c>
      <c r="F35" s="2">
        <v>1.2754307004219101</v>
      </c>
      <c r="G35" s="2">
        <v>5.2407951073639401E-2</v>
      </c>
      <c r="H35">
        <v>1.3795999999999999</v>
      </c>
    </row>
    <row r="36" spans="1:8" x14ac:dyDescent="0.3">
      <c r="A36" s="1">
        <v>2007</v>
      </c>
      <c r="B36" s="1">
        <v>8</v>
      </c>
      <c r="C36" s="2">
        <v>1.43820321568975</v>
      </c>
      <c r="D36" s="2">
        <v>1.4947873649771699</v>
      </c>
      <c r="E36" s="2">
        <v>1.59925074921683</v>
      </c>
      <c r="F36" s="2">
        <v>1.3903239807375101</v>
      </c>
      <c r="G36" s="2">
        <v>5.2765836061478603E-2</v>
      </c>
      <c r="H36">
        <v>1.4952000000000001</v>
      </c>
    </row>
    <row r="37" spans="1:8" x14ac:dyDescent="0.3">
      <c r="A37" s="1">
        <v>2007</v>
      </c>
      <c r="B37" s="1">
        <v>9</v>
      </c>
      <c r="C37" s="2">
        <v>1.5045775262618599</v>
      </c>
      <c r="D37" s="2">
        <v>1.45657325755764</v>
      </c>
      <c r="E37" s="2">
        <v>1.56064563561752</v>
      </c>
      <c r="F37" s="2">
        <v>1.35250087949776</v>
      </c>
      <c r="G37" s="2">
        <v>5.2568333672181097E-2</v>
      </c>
      <c r="H37">
        <v>1.4572000000000001</v>
      </c>
    </row>
    <row r="38" spans="1:8" x14ac:dyDescent="0.3">
      <c r="A38" s="1">
        <v>2007</v>
      </c>
      <c r="B38" s="1">
        <v>10</v>
      </c>
      <c r="C38" s="2">
        <v>1.2752533765285701</v>
      </c>
      <c r="D38" s="2">
        <v>1.33825355097799</v>
      </c>
      <c r="E38" s="2">
        <v>1.4415400727210099</v>
      </c>
      <c r="F38" s="2">
        <v>1.2349670292349799</v>
      </c>
      <c r="G38" s="2">
        <v>5.21713872599497E-2</v>
      </c>
      <c r="H38">
        <v>1.3391</v>
      </c>
    </row>
    <row r="39" spans="1:8" x14ac:dyDescent="0.3">
      <c r="A39" s="1">
        <v>2007</v>
      </c>
      <c r="B39" s="1">
        <v>11</v>
      </c>
      <c r="C39" s="2">
        <v>1.0735872984730299</v>
      </c>
      <c r="D39" s="2">
        <v>1.11907041484687</v>
      </c>
      <c r="E39" s="2">
        <v>1.2219662062324399</v>
      </c>
      <c r="F39" s="2">
        <v>1.0161746234613001</v>
      </c>
      <c r="G39" s="2">
        <v>5.1974024192160899E-2</v>
      </c>
      <c r="H39">
        <v>1.1201000000000001</v>
      </c>
    </row>
    <row r="40" spans="1:8" x14ac:dyDescent="0.3">
      <c r="A40" s="1">
        <v>2007</v>
      </c>
      <c r="B40" s="1">
        <v>12</v>
      </c>
      <c r="C40" s="2">
        <v>1.0051949697129201</v>
      </c>
      <c r="D40" s="2">
        <v>0.94850990205698404</v>
      </c>
      <c r="E40" s="2">
        <v>1.0518051281326799</v>
      </c>
      <c r="F40" s="2">
        <v>0.84521467598128797</v>
      </c>
      <c r="G40" s="2">
        <v>5.2175783933431003E-2</v>
      </c>
      <c r="H40">
        <v>0.94969999999999999</v>
      </c>
    </row>
    <row r="41" spans="1:8" x14ac:dyDescent="0.3">
      <c r="A41" s="1">
        <v>2008</v>
      </c>
      <c r="B41" s="1">
        <v>1</v>
      </c>
      <c r="C41" s="2">
        <v>1.05973186833705</v>
      </c>
      <c r="D41" s="2">
        <v>0.95947587159262404</v>
      </c>
      <c r="E41" s="2">
        <v>1.06256210195476</v>
      </c>
      <c r="F41" s="2">
        <v>0.856389641230486</v>
      </c>
      <c r="G41" s="2">
        <v>5.2070217436237499E-2</v>
      </c>
      <c r="H41">
        <v>0.96099999999999997</v>
      </c>
    </row>
    <row r="42" spans="1:8" x14ac:dyDescent="0.3">
      <c r="A42" s="1">
        <v>2008</v>
      </c>
      <c r="B42" s="1">
        <v>2</v>
      </c>
      <c r="C42" s="2">
        <v>0.90068276393918401</v>
      </c>
      <c r="D42" s="2">
        <v>0.94509412712090402</v>
      </c>
      <c r="E42" s="2">
        <v>1.04820636950708</v>
      </c>
      <c r="F42" s="2">
        <v>0.84198188473472801</v>
      </c>
      <c r="G42" s="2">
        <v>5.2083356453377E-2</v>
      </c>
      <c r="H42">
        <v>0.94679999999999997</v>
      </c>
    </row>
    <row r="43" spans="1:8" x14ac:dyDescent="0.3">
      <c r="A43" s="1">
        <v>2008</v>
      </c>
      <c r="B43" s="1">
        <v>3</v>
      </c>
      <c r="C43" s="2">
        <v>0.89895265328228202</v>
      </c>
      <c r="D43" s="2">
        <v>0.93001311141295995</v>
      </c>
      <c r="E43" s="2">
        <v>1.0331991307602799</v>
      </c>
      <c r="F43" s="2">
        <v>0.82682709206564597</v>
      </c>
      <c r="G43" s="2">
        <v>5.2120622171551098E-2</v>
      </c>
      <c r="H43">
        <v>0.93149999999999999</v>
      </c>
    </row>
    <row r="44" spans="1:8" x14ac:dyDescent="0.3">
      <c r="A44" s="1">
        <v>2008</v>
      </c>
      <c r="B44" s="1">
        <v>4</v>
      </c>
      <c r="C44" s="2">
        <v>0.94439022086393898</v>
      </c>
      <c r="D44" s="2">
        <v>0.95977014899192503</v>
      </c>
      <c r="E44" s="2">
        <v>1.0629546947194599</v>
      </c>
      <c r="F44" s="2">
        <v>0.85658560326439204</v>
      </c>
      <c r="G44" s="2">
        <v>5.21198778267229E-2</v>
      </c>
      <c r="H44">
        <v>0.96150000000000002</v>
      </c>
    </row>
    <row r="45" spans="1:8" x14ac:dyDescent="0.3">
      <c r="A45" s="1">
        <v>2008</v>
      </c>
      <c r="B45" s="1">
        <v>5</v>
      </c>
      <c r="C45" s="2">
        <v>1.0716414707861801</v>
      </c>
      <c r="D45" s="2">
        <v>1.12744839416662</v>
      </c>
      <c r="E45" s="2">
        <v>1.2301506095678001</v>
      </c>
      <c r="F45" s="2">
        <v>1.0247461787654399</v>
      </c>
      <c r="G45" s="2">
        <v>5.1876246403971302E-2</v>
      </c>
      <c r="H45">
        <v>1.1293</v>
      </c>
    </row>
    <row r="46" spans="1:8" x14ac:dyDescent="0.3">
      <c r="A46" s="1">
        <v>2008</v>
      </c>
      <c r="B46" s="1">
        <v>6</v>
      </c>
      <c r="C46" s="2">
        <v>1.3217490260403899</v>
      </c>
      <c r="D46" s="2">
        <v>1.30197350574298</v>
      </c>
      <c r="E46" s="2">
        <v>1.4048252350808701</v>
      </c>
      <c r="F46" s="2">
        <v>1.1991217764050901</v>
      </c>
      <c r="G46" s="2">
        <v>5.1951767869511299E-2</v>
      </c>
      <c r="H46">
        <v>1.304</v>
      </c>
    </row>
    <row r="47" spans="1:8" x14ac:dyDescent="0.3">
      <c r="A47" s="1">
        <v>2008</v>
      </c>
      <c r="B47" s="1">
        <v>7</v>
      </c>
      <c r="C47" s="2">
        <v>1.3281935470375601</v>
      </c>
      <c r="D47" s="2">
        <v>1.35086963699385</v>
      </c>
      <c r="E47" s="2">
        <v>1.4539417897136799</v>
      </c>
      <c r="F47" s="2">
        <v>1.24779748427402</v>
      </c>
      <c r="G47" s="2">
        <v>5.2063106633044802E-2</v>
      </c>
      <c r="H47">
        <v>1.3529</v>
      </c>
    </row>
    <row r="48" spans="1:8" x14ac:dyDescent="0.3">
      <c r="A48" s="1">
        <v>2008</v>
      </c>
      <c r="B48" s="1">
        <v>8</v>
      </c>
      <c r="C48" s="2">
        <v>1.3364804921403799</v>
      </c>
      <c r="D48" s="2">
        <v>1.39022984587603</v>
      </c>
      <c r="E48" s="2">
        <v>1.4936884699280399</v>
      </c>
      <c r="F48" s="2">
        <v>1.2867712218240299</v>
      </c>
      <c r="G48" s="2">
        <v>5.22583184108798E-2</v>
      </c>
      <c r="H48">
        <v>1.3918999999999999</v>
      </c>
    </row>
    <row r="49" spans="1:8" x14ac:dyDescent="0.3">
      <c r="A49" s="1">
        <v>2008</v>
      </c>
      <c r="B49" s="1">
        <v>9</v>
      </c>
      <c r="C49" s="2">
        <v>1.4133225476345199</v>
      </c>
      <c r="D49" s="2">
        <v>1.38849773613903</v>
      </c>
      <c r="E49" s="2">
        <v>1.49256073038568</v>
      </c>
      <c r="F49" s="2">
        <v>1.2844347418923701</v>
      </c>
      <c r="G49" s="2">
        <v>5.2563593784098299E-2</v>
      </c>
      <c r="H49">
        <v>1.3895999999999999</v>
      </c>
    </row>
    <row r="50" spans="1:8" x14ac:dyDescent="0.3">
      <c r="A50" s="1">
        <v>2008</v>
      </c>
      <c r="B50" s="1">
        <v>10</v>
      </c>
      <c r="C50" s="2">
        <v>1.20621988727064</v>
      </c>
      <c r="D50" s="2">
        <v>1.22518915762004</v>
      </c>
      <c r="E50" s="2">
        <v>1.328855187784</v>
      </c>
      <c r="F50" s="2">
        <v>1.12152312745607</v>
      </c>
      <c r="G50" s="2">
        <v>5.2363081979293999E-2</v>
      </c>
      <c r="H50">
        <v>1.226</v>
      </c>
    </row>
    <row r="51" spans="1:8" x14ac:dyDescent="0.3">
      <c r="A51" s="1">
        <v>2008</v>
      </c>
      <c r="B51" s="1">
        <v>11</v>
      </c>
      <c r="C51" s="2">
        <v>0.92256320755522703</v>
      </c>
      <c r="D51" s="2">
        <v>0.96880715360797798</v>
      </c>
      <c r="E51" s="2">
        <v>1.0730158712120901</v>
      </c>
      <c r="F51" s="2">
        <v>0.86459843600386999</v>
      </c>
      <c r="G51" s="2">
        <v>5.2637200577957198E-2</v>
      </c>
      <c r="H51">
        <v>0.96909999999999996</v>
      </c>
    </row>
    <row r="52" spans="1:8" x14ac:dyDescent="0.3">
      <c r="A52" s="1">
        <v>2008</v>
      </c>
      <c r="B52" s="1">
        <v>12</v>
      </c>
      <c r="C52" s="2">
        <v>0.93030377651644103</v>
      </c>
      <c r="D52" s="2">
        <v>0.84553705633682297</v>
      </c>
      <c r="E52" s="2">
        <v>0.95045148440023797</v>
      </c>
      <c r="F52" s="2">
        <v>0.74062262827340797</v>
      </c>
      <c r="G52" s="2">
        <v>5.29936642582573E-2</v>
      </c>
      <c r="H52">
        <v>0.84560000000000002</v>
      </c>
    </row>
    <row r="53" spans="1:8" x14ac:dyDescent="0.3">
      <c r="A53" s="1">
        <v>2009</v>
      </c>
      <c r="B53" s="1">
        <v>1</v>
      </c>
      <c r="C53" s="2">
        <v>0.98743826229389597</v>
      </c>
      <c r="D53" s="2">
        <v>0.91005781233064598</v>
      </c>
      <c r="E53" s="2">
        <v>1.0149744613180101</v>
      </c>
      <c r="F53" s="2">
        <v>0.80514116334328101</v>
      </c>
      <c r="G53" s="2">
        <v>5.2994786076297998E-2</v>
      </c>
      <c r="H53">
        <v>0.9103</v>
      </c>
    </row>
    <row r="54" spans="1:8" x14ac:dyDescent="0.3">
      <c r="A54" s="1">
        <v>2009</v>
      </c>
      <c r="B54" s="1">
        <v>2</v>
      </c>
      <c r="C54" s="2">
        <v>0.96398086445564102</v>
      </c>
      <c r="D54" s="2">
        <v>0.93927720338623599</v>
      </c>
      <c r="E54" s="2">
        <v>1.04527914829654</v>
      </c>
      <c r="F54" s="2">
        <v>0.83327525847593498</v>
      </c>
      <c r="G54" s="2">
        <v>5.3542983391220003E-2</v>
      </c>
      <c r="H54">
        <v>0.93959999999999999</v>
      </c>
    </row>
    <row r="55" spans="1:8" x14ac:dyDescent="0.3">
      <c r="A55" s="1">
        <v>2009</v>
      </c>
      <c r="B55" s="1">
        <v>3</v>
      </c>
      <c r="C55" s="2">
        <v>0.84116509620976299</v>
      </c>
      <c r="D55" s="2">
        <v>0.90197396773435701</v>
      </c>
      <c r="E55" s="2">
        <v>1.0068032087233201</v>
      </c>
      <c r="F55" s="2">
        <v>0.79714472674539305</v>
      </c>
      <c r="G55" s="2">
        <v>5.2950635141042798E-2</v>
      </c>
      <c r="H55">
        <v>0.9022</v>
      </c>
    </row>
    <row r="56" spans="1:8" x14ac:dyDescent="0.3">
      <c r="A56" s="1">
        <v>2009</v>
      </c>
      <c r="B56" s="1">
        <v>4</v>
      </c>
      <c r="C56" s="2">
        <v>0.92664636979321302</v>
      </c>
      <c r="D56" s="2">
        <v>0.93448506156883404</v>
      </c>
      <c r="E56" s="2">
        <v>1.0393274246203399</v>
      </c>
      <c r="F56" s="2">
        <v>0.82964269851732897</v>
      </c>
      <c r="G56" s="2">
        <v>5.2957263268265699E-2</v>
      </c>
      <c r="H56">
        <v>0.9345</v>
      </c>
    </row>
    <row r="57" spans="1:8" x14ac:dyDescent="0.3">
      <c r="A57" s="1">
        <v>2009</v>
      </c>
      <c r="B57" s="1">
        <v>5</v>
      </c>
      <c r="C57" s="2">
        <v>1.06226437078434</v>
      </c>
      <c r="D57" s="2">
        <v>1.06001486238483</v>
      </c>
      <c r="E57" s="2">
        <v>1.1647255990958401</v>
      </c>
      <c r="F57" s="2">
        <v>0.95530412567382605</v>
      </c>
      <c r="G57" s="2">
        <v>5.2890777063988099E-2</v>
      </c>
      <c r="H57">
        <v>1.0601</v>
      </c>
    </row>
    <row r="58" spans="1:8" x14ac:dyDescent="0.3">
      <c r="A58" s="1">
        <v>2009</v>
      </c>
      <c r="B58" s="1">
        <v>6</v>
      </c>
      <c r="C58" s="2">
        <v>1.21911938079364</v>
      </c>
      <c r="D58" s="2">
        <v>1.22915476676083</v>
      </c>
      <c r="E58" s="2">
        <v>1.3338489371448501</v>
      </c>
      <c r="F58" s="2">
        <v>1.12446059637681</v>
      </c>
      <c r="G58" s="2">
        <v>5.2882409193271598E-2</v>
      </c>
      <c r="H58">
        <v>1.2294</v>
      </c>
    </row>
    <row r="59" spans="1:8" x14ac:dyDescent="0.3">
      <c r="A59" s="1">
        <v>2009</v>
      </c>
      <c r="B59" s="1">
        <v>7</v>
      </c>
      <c r="C59" s="2">
        <v>1.39942336907527</v>
      </c>
      <c r="D59" s="2">
        <v>1.3606640444803899</v>
      </c>
      <c r="E59" s="2">
        <v>1.4659177163997501</v>
      </c>
      <c r="F59" s="2">
        <v>1.2554103725610299</v>
      </c>
      <c r="G59" s="2">
        <v>5.3165020813646997E-2</v>
      </c>
      <c r="H59">
        <v>1.3609</v>
      </c>
    </row>
    <row r="60" spans="1:8" x14ac:dyDescent="0.3">
      <c r="A60" s="1">
        <v>2009</v>
      </c>
      <c r="B60" s="1">
        <v>8</v>
      </c>
      <c r="C60" s="2">
        <v>1.38678685150181</v>
      </c>
      <c r="D60" s="2">
        <v>1.43505923181329</v>
      </c>
      <c r="E60" s="2">
        <v>1.5408515466460899</v>
      </c>
      <c r="F60" s="2">
        <v>1.3292669169805</v>
      </c>
      <c r="G60" s="2">
        <v>5.34370964684108E-2</v>
      </c>
      <c r="H60">
        <v>1.4353</v>
      </c>
    </row>
    <row r="61" spans="1:8" x14ac:dyDescent="0.3">
      <c r="A61" s="1">
        <v>2009</v>
      </c>
      <c r="B61" s="1">
        <v>9</v>
      </c>
      <c r="C61" s="2">
        <v>1.37887824181366</v>
      </c>
      <c r="D61" s="2">
        <v>1.3918867026813699</v>
      </c>
      <c r="E61" s="2">
        <v>1.4975530674734301</v>
      </c>
      <c r="F61" s="2">
        <v>1.28622033788931</v>
      </c>
      <c r="G61" s="2">
        <v>5.3373477438167699E-2</v>
      </c>
      <c r="H61">
        <v>1.3920999999999999</v>
      </c>
    </row>
    <row r="62" spans="1:8" x14ac:dyDescent="0.3">
      <c r="A62" s="1">
        <v>2009</v>
      </c>
      <c r="B62" s="1">
        <v>10</v>
      </c>
      <c r="C62" s="2">
        <v>1.29125201962351</v>
      </c>
      <c r="D62" s="2">
        <v>1.2923841981286801</v>
      </c>
      <c r="E62" s="2">
        <v>1.39771487100862</v>
      </c>
      <c r="F62" s="2">
        <v>1.18705352524874</v>
      </c>
      <c r="G62" s="2">
        <v>5.3203915016552097E-2</v>
      </c>
      <c r="H62">
        <v>1.2926</v>
      </c>
    </row>
    <row r="63" spans="1:8" x14ac:dyDescent="0.3">
      <c r="A63" s="1">
        <v>2009</v>
      </c>
      <c r="B63" s="1">
        <v>11</v>
      </c>
      <c r="C63" s="2">
        <v>1.09345430342243</v>
      </c>
      <c r="D63" s="2">
        <v>1.0897905697975201</v>
      </c>
      <c r="E63" s="2">
        <v>1.1951007985993201</v>
      </c>
      <c r="F63" s="2">
        <v>0.98448034099572201</v>
      </c>
      <c r="G63" s="2">
        <v>5.3193588442474599E-2</v>
      </c>
      <c r="H63">
        <v>1.0899000000000001</v>
      </c>
    </row>
    <row r="64" spans="1:8" x14ac:dyDescent="0.3">
      <c r="A64" s="1">
        <v>2009</v>
      </c>
      <c r="B64" s="1">
        <v>12</v>
      </c>
      <c r="C64" s="2">
        <v>0.99017297510831603</v>
      </c>
      <c r="D64" s="2">
        <v>0.92521081753315104</v>
      </c>
      <c r="E64" s="2">
        <v>1.0306190911097599</v>
      </c>
      <c r="F64" s="2">
        <v>0.81980254395654295</v>
      </c>
      <c r="G64" s="2">
        <v>5.32431121540776E-2</v>
      </c>
      <c r="H64">
        <v>0.9254</v>
      </c>
    </row>
    <row r="65" spans="1:8" x14ac:dyDescent="0.3">
      <c r="A65" s="1">
        <v>2010</v>
      </c>
      <c r="B65" s="1">
        <v>1</v>
      </c>
      <c r="C65" s="2">
        <v>1.3080046280276401</v>
      </c>
      <c r="D65" s="2">
        <v>1.10334221046273</v>
      </c>
      <c r="E65" s="2">
        <v>1.21259115136813</v>
      </c>
      <c r="F65" s="2">
        <v>0.99409326955733002</v>
      </c>
      <c r="G65" s="2">
        <v>5.5183083983562198E-2</v>
      </c>
      <c r="H65">
        <v>1.1043000000000001</v>
      </c>
    </row>
    <row r="66" spans="1:8" x14ac:dyDescent="0.3">
      <c r="A66" s="1">
        <v>2010</v>
      </c>
      <c r="B66" s="1">
        <v>2</v>
      </c>
      <c r="C66" s="2">
        <v>0.99764538882702003</v>
      </c>
      <c r="D66" s="2">
        <v>1.1660688307502201</v>
      </c>
      <c r="E66" s="2">
        <v>1.2808019247376501</v>
      </c>
      <c r="F66" s="2">
        <v>1.0513357367628</v>
      </c>
      <c r="G66" s="2">
        <v>5.79532021887929E-2</v>
      </c>
      <c r="H66">
        <v>1.1674</v>
      </c>
    </row>
    <row r="67" spans="1:8" x14ac:dyDescent="0.3">
      <c r="A67" s="1">
        <v>2010</v>
      </c>
      <c r="B67" s="1">
        <v>3</v>
      </c>
      <c r="C67" s="2">
        <v>0.96214271939560503</v>
      </c>
      <c r="D67" s="2">
        <v>0.98627090433784104</v>
      </c>
      <c r="E67" s="2">
        <v>1.0928090327023701</v>
      </c>
      <c r="F67" s="2">
        <v>0.879732775973317</v>
      </c>
      <c r="G67" s="2">
        <v>5.3813816740630897E-2</v>
      </c>
      <c r="H67">
        <v>0.98519999999999996</v>
      </c>
    </row>
    <row r="68" spans="1:8" x14ac:dyDescent="0.3">
      <c r="A68" s="1">
        <v>2010</v>
      </c>
      <c r="B68" s="1">
        <v>4</v>
      </c>
      <c r="C68" s="2">
        <v>0.83274629253103505</v>
      </c>
      <c r="D68" s="2">
        <v>0.90932788956791299</v>
      </c>
      <c r="E68" s="2">
        <v>1.0125096172264401</v>
      </c>
      <c r="F68" s="2">
        <v>0.80614616190938504</v>
      </c>
      <c r="G68" s="2">
        <v>5.2118454382822199E-2</v>
      </c>
      <c r="H68">
        <v>0.90790000000000004</v>
      </c>
    </row>
    <row r="69" spans="1:8" x14ac:dyDescent="0.3">
      <c r="A69" s="1">
        <v>2010</v>
      </c>
      <c r="B69" s="1">
        <v>5</v>
      </c>
      <c r="C69" s="2">
        <v>1.0731565373202301</v>
      </c>
      <c r="D69" s="2">
        <v>1.0741539974478</v>
      </c>
      <c r="E69" s="2">
        <v>1.1772125943020499</v>
      </c>
      <c r="F69" s="2">
        <v>0.97109540059355803</v>
      </c>
      <c r="G69" s="2">
        <v>5.2056259386171401E-2</v>
      </c>
      <c r="H69">
        <v>1.0726</v>
      </c>
    </row>
    <row r="70" spans="1:8" x14ac:dyDescent="0.3">
      <c r="A70" s="1">
        <v>2010</v>
      </c>
      <c r="B70" s="1">
        <v>6</v>
      </c>
      <c r="C70" s="2">
        <v>1.3737089555685</v>
      </c>
      <c r="D70" s="2">
        <v>1.3556758572618499</v>
      </c>
      <c r="E70" s="2">
        <v>1.45893175410885</v>
      </c>
      <c r="F70" s="2">
        <v>1.25241996041485</v>
      </c>
      <c r="G70" s="2">
        <v>5.2155918220205197E-2</v>
      </c>
      <c r="H70">
        <v>1.3542000000000001</v>
      </c>
    </row>
    <row r="71" spans="1:8" x14ac:dyDescent="0.3">
      <c r="A71" s="1">
        <v>2010</v>
      </c>
      <c r="B71" s="1">
        <v>7</v>
      </c>
      <c r="C71" s="2">
        <v>1.4782282695840601</v>
      </c>
      <c r="D71" s="2">
        <v>1.47298649828372</v>
      </c>
      <c r="E71" s="2">
        <v>1.5769090228625899</v>
      </c>
      <c r="F71" s="2">
        <v>1.36906397370485</v>
      </c>
      <c r="G71" s="2">
        <v>5.2492640698325002E-2</v>
      </c>
      <c r="H71">
        <v>1.4716</v>
      </c>
    </row>
    <row r="72" spans="1:8" x14ac:dyDescent="0.3">
      <c r="A72" s="1">
        <v>2010</v>
      </c>
      <c r="B72" s="1">
        <v>8</v>
      </c>
      <c r="C72" s="2">
        <v>1.4592460489075501</v>
      </c>
      <c r="D72" s="2">
        <v>1.4693364859787199</v>
      </c>
      <c r="E72" s="2">
        <v>1.57322696448986</v>
      </c>
      <c r="F72" s="2">
        <v>1.3654460074675701</v>
      </c>
      <c r="G72" s="2">
        <v>5.2476453805967001E-2</v>
      </c>
      <c r="H72">
        <v>1.4679</v>
      </c>
    </row>
    <row r="73" spans="1:8" x14ac:dyDescent="0.3">
      <c r="A73" s="1">
        <v>2010</v>
      </c>
      <c r="B73" s="1">
        <v>9</v>
      </c>
      <c r="C73" s="2">
        <v>1.4089137184201099</v>
      </c>
      <c r="D73" s="2">
        <v>1.4102049626006601</v>
      </c>
      <c r="E73" s="2">
        <v>1.51370009771852</v>
      </c>
      <c r="F73" s="2">
        <v>1.3067098274828</v>
      </c>
      <c r="G73" s="2">
        <v>5.2276760632805501E-2</v>
      </c>
      <c r="H73">
        <v>1.4089</v>
      </c>
    </row>
    <row r="74" spans="1:8" x14ac:dyDescent="0.3">
      <c r="A74" s="1">
        <v>2010</v>
      </c>
      <c r="B74" s="1">
        <v>10</v>
      </c>
      <c r="C74" s="2">
        <v>1.1622497389850199</v>
      </c>
      <c r="D74" s="2">
        <v>1.2297696463689101</v>
      </c>
      <c r="E74" s="2">
        <v>1.33261186294434</v>
      </c>
      <c r="F74" s="2">
        <v>1.1269274297934799</v>
      </c>
      <c r="G74" s="2">
        <v>5.1946962847467297E-2</v>
      </c>
      <c r="H74">
        <v>1.2285999999999999</v>
      </c>
    </row>
    <row r="75" spans="1:8" x14ac:dyDescent="0.3">
      <c r="A75" s="1">
        <v>2010</v>
      </c>
      <c r="B75" s="1">
        <v>11</v>
      </c>
      <c r="C75" s="2">
        <v>0.97566605457016198</v>
      </c>
      <c r="D75" s="2">
        <v>0.98768935851753104</v>
      </c>
      <c r="E75" s="2">
        <v>1.0909213150353101</v>
      </c>
      <c r="F75" s="2">
        <v>0.88445740199974898</v>
      </c>
      <c r="G75" s="2">
        <v>5.2143825643501299E-2</v>
      </c>
      <c r="H75">
        <v>0.98670000000000002</v>
      </c>
    </row>
    <row r="76" spans="1:8" x14ac:dyDescent="0.3">
      <c r="A76" s="1">
        <v>2010</v>
      </c>
      <c r="B76" s="1">
        <v>12</v>
      </c>
      <c r="C76" s="2">
        <v>1.0383577712566101</v>
      </c>
      <c r="D76" s="2">
        <v>1.0425169452490399</v>
      </c>
      <c r="E76" s="2">
        <v>1.1487264724636601</v>
      </c>
      <c r="F76" s="2">
        <v>0.93630741803441397</v>
      </c>
      <c r="G76" s="2">
        <v>5.3647835956728201E-2</v>
      </c>
      <c r="H76">
        <v>1.0421</v>
      </c>
    </row>
    <row r="77" spans="1:8" x14ac:dyDescent="0.3">
      <c r="A77" s="1">
        <v>2011</v>
      </c>
      <c r="B77" s="1">
        <v>1</v>
      </c>
      <c r="C77" s="2">
        <v>1.1295529553908099</v>
      </c>
      <c r="D77" s="2">
        <v>1.0798396761867499</v>
      </c>
      <c r="E77" s="2">
        <v>1.19143279855247</v>
      </c>
      <c r="F77" s="2">
        <v>0.96824655382101799</v>
      </c>
      <c r="G77" s="2">
        <v>5.63671610219851E-2</v>
      </c>
      <c r="H77">
        <v>1.0797000000000001</v>
      </c>
    </row>
    <row r="78" spans="1:8" x14ac:dyDescent="0.3">
      <c r="A78" s="1">
        <v>2011</v>
      </c>
      <c r="B78" s="1">
        <v>2</v>
      </c>
      <c r="C78" s="2">
        <v>0.86751444129682698</v>
      </c>
      <c r="D78" s="2">
        <v>0.91259843845480404</v>
      </c>
      <c r="E78" s="2">
        <v>1.0159727630959601</v>
      </c>
      <c r="F78" s="2">
        <v>0.80922411381364301</v>
      </c>
      <c r="G78" s="2">
        <v>5.2215737664284799E-2</v>
      </c>
      <c r="H78">
        <v>0.91210000000000002</v>
      </c>
    </row>
    <row r="79" spans="1:8" x14ac:dyDescent="0.3">
      <c r="A79" s="1">
        <v>2011</v>
      </c>
      <c r="B79" s="1">
        <v>3</v>
      </c>
      <c r="C79" s="2">
        <v>0.84729812631130996</v>
      </c>
      <c r="D79" s="2">
        <v>0.88728386398639403</v>
      </c>
      <c r="E79" s="2">
        <v>0.99050795928856705</v>
      </c>
      <c r="F79" s="2">
        <v>0.784059768684221</v>
      </c>
      <c r="G79" s="2">
        <v>5.2139854839596003E-2</v>
      </c>
      <c r="H79">
        <v>0.88660000000000005</v>
      </c>
    </row>
    <row r="80" spans="1:8" x14ac:dyDescent="0.3">
      <c r="A80" s="1">
        <v>2011</v>
      </c>
      <c r="B80" s="1">
        <v>4</v>
      </c>
      <c r="C80" s="2">
        <v>1.03762591150969</v>
      </c>
      <c r="D80" s="2">
        <v>1.0106921692573101</v>
      </c>
      <c r="E80" s="2">
        <v>1.11363493122368</v>
      </c>
      <c r="F80" s="2">
        <v>0.907749407290938</v>
      </c>
      <c r="G80" s="2">
        <v>5.1997749653328602E-2</v>
      </c>
      <c r="H80">
        <v>1.0102</v>
      </c>
    </row>
    <row r="81" spans="1:8" x14ac:dyDescent="0.3">
      <c r="A81" s="1">
        <v>2011</v>
      </c>
      <c r="B81" s="1">
        <v>5</v>
      </c>
      <c r="C81" s="2">
        <v>1.15186789747031</v>
      </c>
      <c r="D81" s="2">
        <v>1.1711005928729901</v>
      </c>
      <c r="E81" s="2">
        <v>1.27382387394477</v>
      </c>
      <c r="F81" s="2">
        <v>1.0683773118012001</v>
      </c>
      <c r="G81" s="2">
        <v>5.1886886952615903E-2</v>
      </c>
      <c r="H81">
        <v>1.1706000000000001</v>
      </c>
    </row>
    <row r="82" spans="1:8" x14ac:dyDescent="0.3">
      <c r="A82" s="1">
        <v>2011</v>
      </c>
      <c r="B82" s="1">
        <v>6</v>
      </c>
      <c r="C82" s="2">
        <v>1.3353521096204899</v>
      </c>
      <c r="D82" s="2">
        <v>1.29084721594026</v>
      </c>
      <c r="E82" s="2">
        <v>1.3937280157684699</v>
      </c>
      <c r="F82" s="2">
        <v>1.18796641611204</v>
      </c>
      <c r="G82" s="2">
        <v>5.1966451758399902E-2</v>
      </c>
      <c r="H82">
        <v>1.2905</v>
      </c>
    </row>
    <row r="83" spans="1:8" x14ac:dyDescent="0.3">
      <c r="A83" s="1">
        <v>2011</v>
      </c>
      <c r="B83" s="1">
        <v>7</v>
      </c>
      <c r="C83" s="2">
        <v>1.3559635579965501</v>
      </c>
      <c r="D83" s="2">
        <v>1.40991725347518</v>
      </c>
      <c r="E83" s="2">
        <v>1.5133043775514501</v>
      </c>
      <c r="F83" s="2">
        <v>1.30653012939892</v>
      </c>
      <c r="G83" s="2">
        <v>5.2222202828124203E-2</v>
      </c>
      <c r="H83">
        <v>1.4096</v>
      </c>
    </row>
    <row r="84" spans="1:8" x14ac:dyDescent="0.3">
      <c r="A84" s="1">
        <v>2011</v>
      </c>
      <c r="B84" s="1">
        <v>8</v>
      </c>
      <c r="C84" s="2">
        <v>1.4379008103225701</v>
      </c>
      <c r="D84" s="2">
        <v>1.44941757387772</v>
      </c>
      <c r="E84" s="2">
        <v>1.5530480374207101</v>
      </c>
      <c r="F84" s="2">
        <v>1.3457871103347201</v>
      </c>
      <c r="G84" s="2">
        <v>5.2345116808964198E-2</v>
      </c>
      <c r="H84">
        <v>1.4491000000000001</v>
      </c>
    </row>
    <row r="85" spans="1:8" x14ac:dyDescent="0.3">
      <c r="A85" s="1">
        <v>2011</v>
      </c>
      <c r="B85" s="1">
        <v>9</v>
      </c>
      <c r="C85" s="2">
        <v>1.44697142433333</v>
      </c>
      <c r="D85" s="2">
        <v>1.3901049005220101</v>
      </c>
      <c r="E85" s="2">
        <v>1.4933825848620601</v>
      </c>
      <c r="F85" s="2">
        <v>1.2868272161819501</v>
      </c>
      <c r="G85" s="2">
        <v>5.2166923370911E-2</v>
      </c>
      <c r="H85">
        <v>1.3898999999999999</v>
      </c>
    </row>
    <row r="86" spans="1:8" x14ac:dyDescent="0.3">
      <c r="A86" s="1">
        <v>2011</v>
      </c>
      <c r="B86" s="1">
        <v>10</v>
      </c>
      <c r="C86" s="2">
        <v>1.1663216313543701</v>
      </c>
      <c r="D86" s="2">
        <v>1.2005175927788601</v>
      </c>
      <c r="E86" s="2">
        <v>1.30324519918862</v>
      </c>
      <c r="F86" s="2">
        <v>1.0977899863690901</v>
      </c>
      <c r="G86" s="2">
        <v>5.1889071737996097E-2</v>
      </c>
      <c r="H86">
        <v>1.2001999999999999</v>
      </c>
    </row>
    <row r="87" spans="1:8" x14ac:dyDescent="0.3">
      <c r="A87" s="1">
        <v>2011</v>
      </c>
      <c r="B87" s="1">
        <v>11</v>
      </c>
      <c r="C87" s="2">
        <v>0.89307940671712605</v>
      </c>
      <c r="D87" s="2">
        <v>0.97249479206264</v>
      </c>
      <c r="E87" s="2">
        <v>1.0757630103954701</v>
      </c>
      <c r="F87" s="2">
        <v>0.86922657372981305</v>
      </c>
      <c r="G87" s="2">
        <v>5.2162141965549101E-2</v>
      </c>
      <c r="H87">
        <v>0.97219999999999995</v>
      </c>
    </row>
    <row r="88" spans="1:8" x14ac:dyDescent="0.3">
      <c r="A88" s="1">
        <v>2011</v>
      </c>
      <c r="B88" s="1">
        <v>12</v>
      </c>
      <c r="C88" s="2">
        <v>0.90039116079151804</v>
      </c>
      <c r="D88" s="2">
        <v>0.86939598564669196</v>
      </c>
      <c r="E88" s="2">
        <v>0.97310371856775002</v>
      </c>
      <c r="F88" s="2">
        <v>0.76568825272563401</v>
      </c>
      <c r="G88" s="2">
        <v>5.2384146593084498E-2</v>
      </c>
      <c r="H88">
        <v>0.86919999999999997</v>
      </c>
    </row>
    <row r="89" spans="1:8" x14ac:dyDescent="0.3">
      <c r="A89" s="1">
        <v>2012</v>
      </c>
      <c r="B89" s="1">
        <v>1</v>
      </c>
      <c r="C89" s="2">
        <v>0.99084933240807604</v>
      </c>
      <c r="D89" s="2">
        <v>0.88532235269140103</v>
      </c>
      <c r="E89" s="2">
        <v>0.98851292751165798</v>
      </c>
      <c r="F89" s="2">
        <v>0.78213177787114396</v>
      </c>
      <c r="G89" s="2">
        <v>5.2122923201143499E-2</v>
      </c>
      <c r="H89">
        <v>0.88529999999999998</v>
      </c>
    </row>
    <row r="90" spans="1:8" x14ac:dyDescent="0.3">
      <c r="A90" s="1">
        <v>2012</v>
      </c>
      <c r="B90" s="1">
        <v>2</v>
      </c>
      <c r="C90" s="2">
        <v>0.83860065268711004</v>
      </c>
      <c r="D90" s="2">
        <v>0.89585699238920902</v>
      </c>
      <c r="E90" s="2">
        <v>0.99899674679947703</v>
      </c>
      <c r="F90" s="2">
        <v>0.792717237978941</v>
      </c>
      <c r="G90" s="2">
        <v>5.2097253140369899E-2</v>
      </c>
      <c r="H90">
        <v>0.89580000000000004</v>
      </c>
    </row>
    <row r="91" spans="1:8" x14ac:dyDescent="0.3">
      <c r="A91" s="1">
        <v>2012</v>
      </c>
      <c r="B91" s="1">
        <v>3</v>
      </c>
      <c r="C91" s="2">
        <v>0.91378180143215504</v>
      </c>
      <c r="D91" s="2">
        <v>0.89343956626323195</v>
      </c>
      <c r="E91" s="2">
        <v>0.99691498128022404</v>
      </c>
      <c r="F91" s="2">
        <v>0.78996415124623998</v>
      </c>
      <c r="G91" s="2">
        <v>5.2266799749218697E-2</v>
      </c>
      <c r="H91">
        <v>0.89329999999999998</v>
      </c>
    </row>
    <row r="92" spans="1:8" x14ac:dyDescent="0.3">
      <c r="A92" s="1">
        <v>2012</v>
      </c>
      <c r="B92" s="1">
        <v>4</v>
      </c>
      <c r="C92" s="2">
        <v>1.00920047616299</v>
      </c>
      <c r="D92" s="2">
        <v>0.92954632663669001</v>
      </c>
      <c r="E92" s="2">
        <v>1.03315898289838</v>
      </c>
      <c r="F92" s="2">
        <v>0.82593367037499799</v>
      </c>
      <c r="G92" s="2">
        <v>5.2336122115819901E-2</v>
      </c>
      <c r="H92">
        <v>0.9294</v>
      </c>
    </row>
    <row r="93" spans="1:8" x14ac:dyDescent="0.3">
      <c r="A93" s="1">
        <v>2012</v>
      </c>
      <c r="B93" s="1">
        <v>5</v>
      </c>
      <c r="C93" s="2">
        <v>1.03484962749045</v>
      </c>
      <c r="D93" s="2">
        <v>1.0443476830543199</v>
      </c>
      <c r="E93" s="2">
        <v>1.14745790608648</v>
      </c>
      <c r="F93" s="2">
        <v>0.94123746002216202</v>
      </c>
      <c r="G93" s="2">
        <v>5.2082336450973099E-2</v>
      </c>
      <c r="H93">
        <v>1.0442</v>
      </c>
    </row>
    <row r="94" spans="1:8" x14ac:dyDescent="0.3">
      <c r="A94" s="1">
        <v>2012</v>
      </c>
      <c r="B94" s="1">
        <v>6</v>
      </c>
      <c r="C94" s="2">
        <v>1.2774302562397499</v>
      </c>
      <c r="D94" s="2">
        <v>1.22158715013274</v>
      </c>
      <c r="E94" s="2">
        <v>1.32445494501699</v>
      </c>
      <c r="F94" s="2">
        <v>1.11871935524849</v>
      </c>
      <c r="G94" s="2">
        <v>5.1959882789315799E-2</v>
      </c>
      <c r="H94">
        <v>1.2215</v>
      </c>
    </row>
    <row r="95" spans="1:8" x14ac:dyDescent="0.3">
      <c r="A95" s="1">
        <v>2012</v>
      </c>
      <c r="B95" s="1">
        <v>7</v>
      </c>
      <c r="C95" s="2">
        <v>1.36253711916142</v>
      </c>
      <c r="D95" s="2">
        <v>1.3480701291683499</v>
      </c>
      <c r="E95" s="2">
        <v>1.45122439124443</v>
      </c>
      <c r="F95" s="2">
        <v>1.24491586709226</v>
      </c>
      <c r="G95" s="2">
        <v>5.21045811541202E-2</v>
      </c>
      <c r="H95">
        <v>1.3481000000000001</v>
      </c>
    </row>
    <row r="96" spans="1:8" x14ac:dyDescent="0.3">
      <c r="A96" s="1">
        <v>2012</v>
      </c>
      <c r="B96" s="1">
        <v>8</v>
      </c>
      <c r="C96" s="2">
        <v>1.4215387084203801</v>
      </c>
      <c r="D96" s="2">
        <v>1.39957754557179</v>
      </c>
      <c r="E96" s="2">
        <v>1.5029222711605501</v>
      </c>
      <c r="F96" s="2">
        <v>1.29623281998303</v>
      </c>
      <c r="G96" s="2">
        <v>5.22007867917091E-2</v>
      </c>
      <c r="H96">
        <v>1.3996999999999999</v>
      </c>
    </row>
    <row r="97" spans="1:8" x14ac:dyDescent="0.3">
      <c r="A97" s="1">
        <v>2012</v>
      </c>
      <c r="B97" s="1">
        <v>9</v>
      </c>
      <c r="C97" s="2">
        <v>1.3376408150296399</v>
      </c>
      <c r="D97" s="2">
        <v>1.3542068117913799</v>
      </c>
      <c r="E97" s="2">
        <v>1.4573198501837501</v>
      </c>
      <c r="F97" s="2">
        <v>1.2510937733990199</v>
      </c>
      <c r="G97" s="2">
        <v>5.2083758526623697E-2</v>
      </c>
      <c r="H97">
        <v>1.3545</v>
      </c>
    </row>
    <row r="98" spans="1:8" x14ac:dyDescent="0.3">
      <c r="A98" s="1">
        <v>2012</v>
      </c>
      <c r="B98" s="1">
        <v>10</v>
      </c>
      <c r="C98" s="2">
        <v>1.22068424499829</v>
      </c>
      <c r="D98" s="2">
        <v>1.22691022060138</v>
      </c>
      <c r="E98" s="2">
        <v>1.32968434196632</v>
      </c>
      <c r="F98" s="2">
        <v>1.12413609923644</v>
      </c>
      <c r="G98" s="2">
        <v>5.1912567056638999E-2</v>
      </c>
      <c r="H98">
        <v>1.2273000000000001</v>
      </c>
    </row>
    <row r="99" spans="1:8" x14ac:dyDescent="0.3">
      <c r="A99" s="1">
        <v>2012</v>
      </c>
      <c r="B99" s="1">
        <v>11</v>
      </c>
      <c r="C99" s="2">
        <v>0.91999162908036403</v>
      </c>
      <c r="D99" s="2">
        <v>0.97870928350521902</v>
      </c>
      <c r="E99" s="2">
        <v>1.08193487573193</v>
      </c>
      <c r="F99" s="2">
        <v>0.87548369127850301</v>
      </c>
      <c r="G99" s="2">
        <v>5.2140610955967399E-2</v>
      </c>
      <c r="H99">
        <v>0.97899999999999998</v>
      </c>
    </row>
    <row r="100" spans="1:8" x14ac:dyDescent="0.3">
      <c r="A100" s="1">
        <v>2012</v>
      </c>
      <c r="B100" s="1">
        <v>12</v>
      </c>
      <c r="C100" s="2">
        <v>0.85897551196656596</v>
      </c>
      <c r="D100" s="2">
        <v>0.85834032329227306</v>
      </c>
      <c r="E100" s="2">
        <v>0.96188095655477801</v>
      </c>
      <c r="F100" s="2">
        <v>0.75479969002976799</v>
      </c>
      <c r="G100" s="2">
        <v>5.2299742347010097E-2</v>
      </c>
      <c r="H100">
        <v>0.85860000000000003</v>
      </c>
    </row>
    <row r="101" spans="1:8" x14ac:dyDescent="0.3">
      <c r="A101" s="1">
        <v>2013</v>
      </c>
      <c r="B101" s="1">
        <v>1</v>
      </c>
      <c r="C101" s="2">
        <v>0.94820185016268099</v>
      </c>
      <c r="D101" s="2">
        <v>0.87767068323105102</v>
      </c>
      <c r="E101" s="2">
        <v>0.98110974892650304</v>
      </c>
      <c r="F101" s="2">
        <v>0.77423161753559899</v>
      </c>
      <c r="G101" s="2">
        <v>5.2248439226483298E-2</v>
      </c>
      <c r="H101">
        <v>0.87790000000000001</v>
      </c>
    </row>
    <row r="102" spans="1:8" x14ac:dyDescent="0.3">
      <c r="A102" s="1">
        <v>2013</v>
      </c>
      <c r="B102" s="1">
        <v>2</v>
      </c>
      <c r="C102" s="2">
        <v>0.85430100031994305</v>
      </c>
      <c r="D102" s="2">
        <v>0.87592674155910599</v>
      </c>
      <c r="E102" s="2">
        <v>0.97933318869660801</v>
      </c>
      <c r="F102" s="2">
        <v>0.77252029442160497</v>
      </c>
      <c r="G102" s="2">
        <v>5.22319631617464E-2</v>
      </c>
      <c r="H102">
        <v>0.87609999999999999</v>
      </c>
    </row>
    <row r="103" spans="1:8" x14ac:dyDescent="0.3">
      <c r="A103" s="1">
        <v>2013</v>
      </c>
      <c r="B103" s="1">
        <v>3</v>
      </c>
      <c r="C103" s="2">
        <v>0.859366640432496</v>
      </c>
      <c r="D103" s="2">
        <v>0.92949380027291095</v>
      </c>
      <c r="E103" s="2">
        <v>1.03276921964025</v>
      </c>
      <c r="F103" s="2">
        <v>0.82621838090556798</v>
      </c>
      <c r="G103" s="2">
        <v>5.2165779303258802E-2</v>
      </c>
      <c r="H103">
        <v>0.92979999999999996</v>
      </c>
    </row>
    <row r="104" spans="1:8" x14ac:dyDescent="0.3">
      <c r="A104" s="1">
        <v>2013</v>
      </c>
      <c r="B104" s="1">
        <v>4</v>
      </c>
      <c r="C104" s="2">
        <v>0.95070740363471695</v>
      </c>
      <c r="D104" s="2">
        <v>0.98412274582964698</v>
      </c>
      <c r="E104" s="2">
        <v>1.08697331337963</v>
      </c>
      <c r="F104" s="2">
        <v>0.88127217827966597</v>
      </c>
      <c r="G104" s="2">
        <v>5.19511810350856E-2</v>
      </c>
      <c r="H104">
        <v>0.98440000000000005</v>
      </c>
    </row>
    <row r="105" spans="1:8" x14ac:dyDescent="0.3">
      <c r="A105" s="1">
        <v>2013</v>
      </c>
      <c r="B105" s="1">
        <v>5</v>
      </c>
      <c r="C105" s="2">
        <v>1.08783958035419</v>
      </c>
      <c r="D105" s="2">
        <v>1.0405655374917</v>
      </c>
      <c r="E105" s="2">
        <v>1.1436327533209101</v>
      </c>
      <c r="F105" s="2">
        <v>0.93749832166248204</v>
      </c>
      <c r="G105" s="2">
        <v>5.2060612944344699E-2</v>
      </c>
      <c r="H105">
        <v>1.0407</v>
      </c>
    </row>
    <row r="106" spans="1:8" x14ac:dyDescent="0.3">
      <c r="A106" s="1">
        <v>2013</v>
      </c>
      <c r="B106" s="1">
        <v>6</v>
      </c>
      <c r="C106" s="2">
        <v>1.1961007323236399</v>
      </c>
      <c r="D106" s="2">
        <v>1.18503647011949</v>
      </c>
      <c r="E106" s="2">
        <v>1.28786628993834</v>
      </c>
      <c r="F106" s="2">
        <v>1.08220665030064</v>
      </c>
      <c r="G106" s="2">
        <v>5.1940701081871002E-2</v>
      </c>
      <c r="H106">
        <v>1.1853</v>
      </c>
    </row>
    <row r="107" spans="1:8" x14ac:dyDescent="0.3">
      <c r="A107" s="1">
        <v>2013</v>
      </c>
      <c r="B107" s="1">
        <v>7</v>
      </c>
      <c r="C107" s="2">
        <v>1.32068319112538</v>
      </c>
      <c r="D107" s="2">
        <v>1.32075365379964</v>
      </c>
      <c r="E107" s="2">
        <v>1.4238318764101401</v>
      </c>
      <c r="F107" s="2">
        <v>1.21767543118913</v>
      </c>
      <c r="G107" s="2">
        <v>5.2066172615049797E-2</v>
      </c>
      <c r="H107">
        <v>1.321</v>
      </c>
    </row>
    <row r="108" spans="1:8" x14ac:dyDescent="0.3">
      <c r="A108" s="1">
        <v>2013</v>
      </c>
      <c r="B108" s="1">
        <v>8</v>
      </c>
      <c r="C108" s="2">
        <v>1.3948850373641599</v>
      </c>
      <c r="D108" s="2">
        <v>1.38862341160089</v>
      </c>
      <c r="E108" s="2">
        <v>1.49200319799743</v>
      </c>
      <c r="F108" s="2">
        <v>1.28524362520436</v>
      </c>
      <c r="G108" s="2">
        <v>5.2218496469112897E-2</v>
      </c>
      <c r="H108">
        <v>1.3889</v>
      </c>
    </row>
    <row r="109" spans="1:8" x14ac:dyDescent="0.3">
      <c r="A109" s="1">
        <v>2013</v>
      </c>
      <c r="B109" s="1">
        <v>9</v>
      </c>
      <c r="C109" s="2">
        <v>1.3920451258389599</v>
      </c>
      <c r="D109" s="2">
        <v>1.36473672256281</v>
      </c>
      <c r="E109" s="2">
        <v>1.4680350562947</v>
      </c>
      <c r="F109" s="2">
        <v>1.26143838883091</v>
      </c>
      <c r="G109" s="2">
        <v>5.2177353651650299E-2</v>
      </c>
      <c r="H109">
        <v>1.3651</v>
      </c>
    </row>
    <row r="110" spans="1:8" x14ac:dyDescent="0.3">
      <c r="A110" s="1">
        <v>2013</v>
      </c>
      <c r="B110" s="1">
        <v>10</v>
      </c>
      <c r="C110" s="2">
        <v>1.1802210833875399</v>
      </c>
      <c r="D110" s="2">
        <v>1.2350619907777001</v>
      </c>
      <c r="E110" s="2">
        <v>1.33796365546704</v>
      </c>
      <c r="F110" s="2">
        <v>1.1321603260883599</v>
      </c>
      <c r="G110" s="2">
        <v>5.1976990875523099E-2</v>
      </c>
      <c r="H110">
        <v>1.2354000000000001</v>
      </c>
    </row>
    <row r="111" spans="1:8" x14ac:dyDescent="0.3">
      <c r="A111" s="1">
        <v>2013</v>
      </c>
      <c r="B111" s="1">
        <v>11</v>
      </c>
      <c r="C111" s="2">
        <v>1.02221773131475</v>
      </c>
      <c r="D111" s="2">
        <v>1.0680345214871001</v>
      </c>
      <c r="E111" s="2">
        <v>1.1710269026251401</v>
      </c>
      <c r="F111" s="2">
        <v>0.965042140349055</v>
      </c>
      <c r="G111" s="2">
        <v>5.2022812952750699E-2</v>
      </c>
      <c r="H111">
        <v>1.0683</v>
      </c>
    </row>
    <row r="112" spans="1:8" x14ac:dyDescent="0.3">
      <c r="A112" s="1">
        <v>2013</v>
      </c>
      <c r="B112" s="1">
        <v>12</v>
      </c>
      <c r="C112" s="2">
        <v>0.95273886775321603</v>
      </c>
      <c r="D112" s="2">
        <v>0.93029489771801699</v>
      </c>
      <c r="E112" s="2">
        <v>1.0339197093902699</v>
      </c>
      <c r="F112" s="2">
        <v>0.82667008604576298</v>
      </c>
      <c r="G112" s="2">
        <v>5.2342261974352003E-2</v>
      </c>
      <c r="H112">
        <v>0.93059999999999998</v>
      </c>
    </row>
    <row r="113" spans="1:8" x14ac:dyDescent="0.3">
      <c r="A113" s="1">
        <v>2014</v>
      </c>
      <c r="B113" s="1">
        <v>1</v>
      </c>
      <c r="C113" s="2">
        <v>1.02601091797426</v>
      </c>
      <c r="D113" s="2">
        <v>0.95075541258541696</v>
      </c>
      <c r="E113" s="2">
        <v>1.0539748139204901</v>
      </c>
      <c r="F113" s="2">
        <v>0.84753601125034606</v>
      </c>
      <c r="G113" s="2">
        <v>5.2137483854773202E-2</v>
      </c>
      <c r="H113">
        <v>0.95120000000000005</v>
      </c>
    </row>
    <row r="114" spans="1:8" x14ac:dyDescent="0.3">
      <c r="A114" s="1">
        <v>2014</v>
      </c>
      <c r="B114" s="1">
        <v>2</v>
      </c>
      <c r="C114" s="2">
        <v>0.926660438608643</v>
      </c>
      <c r="D114" s="2">
        <v>0.93964578888116301</v>
      </c>
      <c r="E114" s="2">
        <v>1.0432275515035101</v>
      </c>
      <c r="F114" s="2">
        <v>0.83606402625881504</v>
      </c>
      <c r="G114" s="2">
        <v>5.2320517330269697E-2</v>
      </c>
      <c r="H114">
        <v>0.93989999999999996</v>
      </c>
    </row>
    <row r="115" spans="1:8" x14ac:dyDescent="0.3">
      <c r="A115" s="1">
        <v>2014</v>
      </c>
      <c r="B115" s="1">
        <v>3</v>
      </c>
      <c r="C115" s="2">
        <v>0.87072873579917198</v>
      </c>
      <c r="D115" s="2">
        <v>0.87547405260120403</v>
      </c>
      <c r="E115" s="2">
        <v>0.97901447894232296</v>
      </c>
      <c r="F115" s="2">
        <v>0.77193362626008499</v>
      </c>
      <c r="G115" s="2">
        <v>5.2299637828283202E-2</v>
      </c>
      <c r="H115">
        <v>0.87549999999999994</v>
      </c>
    </row>
    <row r="116" spans="1:8" x14ac:dyDescent="0.3">
      <c r="A116" s="1">
        <v>2014</v>
      </c>
      <c r="B116" s="1">
        <v>4</v>
      </c>
      <c r="C116" s="2">
        <v>0.92913810439900502</v>
      </c>
      <c r="D116" s="2">
        <v>0.94300688564667501</v>
      </c>
      <c r="E116" s="2">
        <v>1.0463494275730501</v>
      </c>
      <c r="F116" s="2">
        <v>0.83966434372029897</v>
      </c>
      <c r="G116" s="2">
        <v>5.2199683794978302E-2</v>
      </c>
      <c r="H116">
        <v>0.94299999999999995</v>
      </c>
    </row>
    <row r="117" spans="1:8" x14ac:dyDescent="0.3">
      <c r="A117" s="1">
        <v>2014</v>
      </c>
      <c r="B117" s="1">
        <v>5</v>
      </c>
      <c r="C117" s="2">
        <v>1.14330779454341</v>
      </c>
      <c r="D117" s="2">
        <v>1.10108960867876</v>
      </c>
      <c r="E117" s="2">
        <v>1.2040413322556001</v>
      </c>
      <c r="F117" s="2">
        <v>0.99813788510191104</v>
      </c>
      <c r="G117" s="2">
        <v>5.2002276281222698E-2</v>
      </c>
      <c r="H117">
        <v>1.1012</v>
      </c>
    </row>
    <row r="118" spans="1:8" x14ac:dyDescent="0.3">
      <c r="A118" s="1">
        <v>2014</v>
      </c>
      <c r="B118" s="1">
        <v>6</v>
      </c>
      <c r="C118" s="2">
        <v>1.2170253807484299</v>
      </c>
      <c r="D118" s="2">
        <v>1.21734917640656</v>
      </c>
      <c r="E118" s="2">
        <v>1.3203526704120701</v>
      </c>
      <c r="F118" s="2">
        <v>1.11434568240104</v>
      </c>
      <c r="G118" s="2">
        <v>5.2028426208988003E-2</v>
      </c>
      <c r="H118">
        <v>1.2176</v>
      </c>
    </row>
    <row r="119" spans="1:8" x14ac:dyDescent="0.3">
      <c r="A119" s="1">
        <v>2014</v>
      </c>
      <c r="B119" s="1">
        <v>7</v>
      </c>
      <c r="C119" s="2">
        <v>1.31071300929878</v>
      </c>
      <c r="D119" s="2">
        <v>1.3134882818842499</v>
      </c>
      <c r="E119" s="2">
        <v>1.4168052527625901</v>
      </c>
      <c r="F119" s="2">
        <v>1.2101713110059</v>
      </c>
      <c r="G119" s="2">
        <v>5.2186767520645598E-2</v>
      </c>
      <c r="H119">
        <v>1.3138000000000001</v>
      </c>
    </row>
    <row r="120" spans="1:8" x14ac:dyDescent="0.3">
      <c r="A120" s="1">
        <v>2014</v>
      </c>
      <c r="B120" s="1">
        <v>8</v>
      </c>
      <c r="C120" s="2">
        <v>1.4117651874705399</v>
      </c>
      <c r="D120" s="2">
        <v>1.42286297380202</v>
      </c>
      <c r="E120" s="2">
        <v>1.5268462501524001</v>
      </c>
      <c r="F120" s="2">
        <v>1.3188796974516299</v>
      </c>
      <c r="G120" s="2">
        <v>5.2523327221066299E-2</v>
      </c>
      <c r="H120">
        <v>1.4232</v>
      </c>
    </row>
    <row r="121" spans="1:8" x14ac:dyDescent="0.3">
      <c r="A121" s="1">
        <v>2014</v>
      </c>
      <c r="B121" s="1">
        <v>9</v>
      </c>
      <c r="C121" s="2">
        <v>1.4091586334502899</v>
      </c>
      <c r="D121" s="2">
        <v>1.3646819830022201</v>
      </c>
      <c r="E121" s="2">
        <v>1.46838177554938</v>
      </c>
      <c r="F121" s="2">
        <v>1.26098219045507</v>
      </c>
      <c r="G121" s="2">
        <v>5.2380135805279601E-2</v>
      </c>
      <c r="H121">
        <v>1.365</v>
      </c>
    </row>
    <row r="122" spans="1:8" x14ac:dyDescent="0.3">
      <c r="A122" s="1">
        <v>2014</v>
      </c>
      <c r="B122" s="1">
        <v>10</v>
      </c>
      <c r="C122" s="2">
        <v>1.1651825338972099</v>
      </c>
      <c r="D122" s="2">
        <v>1.19674444834779</v>
      </c>
      <c r="E122" s="2">
        <v>1.2999494904934401</v>
      </c>
      <c r="F122" s="2">
        <v>1.09353940620214</v>
      </c>
      <c r="G122" s="2">
        <v>5.2130230838412103E-2</v>
      </c>
      <c r="H122">
        <v>1.1970000000000001</v>
      </c>
    </row>
    <row r="123" spans="1:8" x14ac:dyDescent="0.3">
      <c r="A123" s="1">
        <v>2014</v>
      </c>
      <c r="B123" s="1">
        <v>11</v>
      </c>
      <c r="C123" s="2">
        <v>0.936458966117661</v>
      </c>
      <c r="D123" s="2">
        <v>0.99797737547690801</v>
      </c>
      <c r="E123" s="2">
        <v>1.1014856337677701</v>
      </c>
      <c r="F123" s="2">
        <v>0.89446911718604605</v>
      </c>
      <c r="G123" s="2">
        <v>5.2283389320936798E-2</v>
      </c>
      <c r="H123">
        <v>0.99819999999999998</v>
      </c>
    </row>
    <row r="124" spans="1:8" x14ac:dyDescent="0.3">
      <c r="A124" s="1">
        <v>2014</v>
      </c>
      <c r="B124" s="1">
        <v>12</v>
      </c>
      <c r="C124" s="2">
        <v>0.89394453445174404</v>
      </c>
      <c r="D124" s="2">
        <v>0.89181133753334896</v>
      </c>
      <c r="E124" s="2">
        <v>0.99563295352140202</v>
      </c>
      <c r="F124" s="2">
        <v>0.78798972154529601</v>
      </c>
      <c r="G124" s="2">
        <v>5.2441670435404701E-2</v>
      </c>
      <c r="H124">
        <v>0.8921</v>
      </c>
    </row>
    <row r="125" spans="1:8" x14ac:dyDescent="0.3">
      <c r="A125" s="1">
        <v>2015</v>
      </c>
      <c r="B125" s="1">
        <v>1</v>
      </c>
      <c r="C125" s="2">
        <v>0.96565446504144903</v>
      </c>
      <c r="D125" s="2">
        <v>0.90776557799176405</v>
      </c>
      <c r="E125" s="2">
        <v>1.0117585919907099</v>
      </c>
      <c r="F125" s="2">
        <v>0.80377256399281805</v>
      </c>
      <c r="G125" s="2">
        <v>5.2528245836056899E-2</v>
      </c>
      <c r="H125">
        <v>0.90800000000000003</v>
      </c>
    </row>
    <row r="126" spans="1:8" x14ac:dyDescent="0.3">
      <c r="A126" s="1">
        <v>2015</v>
      </c>
      <c r="B126" s="1">
        <v>2</v>
      </c>
      <c r="C126" s="2">
        <v>0.85129991059742405</v>
      </c>
      <c r="D126" s="2">
        <v>0.91036679981950697</v>
      </c>
      <c r="E126" s="2">
        <v>1.01477820793454</v>
      </c>
      <c r="F126" s="2">
        <v>0.80595539170447195</v>
      </c>
      <c r="G126" s="2">
        <v>5.2739582233966402E-2</v>
      </c>
      <c r="H126">
        <v>0.91069999999999995</v>
      </c>
    </row>
    <row r="127" spans="1:8" x14ac:dyDescent="0.3">
      <c r="A127" s="1">
        <v>2015</v>
      </c>
      <c r="B127" s="1">
        <v>3</v>
      </c>
      <c r="C127" s="2">
        <v>0.94811555329550001</v>
      </c>
      <c r="D127" s="2">
        <v>0.95098953056265501</v>
      </c>
      <c r="E127" s="2">
        <v>1.0549688932419901</v>
      </c>
      <c r="F127" s="2">
        <v>0.84701016788331995</v>
      </c>
      <c r="G127" s="2">
        <v>5.2521350374093299E-2</v>
      </c>
      <c r="H127">
        <v>0.95120000000000005</v>
      </c>
    </row>
    <row r="128" spans="1:8" x14ac:dyDescent="0.3">
      <c r="A128" s="1">
        <v>2015</v>
      </c>
      <c r="B128" s="1">
        <v>4</v>
      </c>
      <c r="C128" s="2">
        <v>1.0697195813592999</v>
      </c>
      <c r="D128" s="2">
        <v>1.06141774508381</v>
      </c>
      <c r="E128" s="2">
        <v>1.16517205008859</v>
      </c>
      <c r="F128" s="2">
        <v>0.95766344007902704</v>
      </c>
      <c r="G128" s="2">
        <v>5.2407670768111099E-2</v>
      </c>
      <c r="H128">
        <v>1.0616000000000001</v>
      </c>
    </row>
    <row r="129" spans="1:8" x14ac:dyDescent="0.3">
      <c r="A129" s="1">
        <v>2015</v>
      </c>
      <c r="B129" s="1">
        <v>5</v>
      </c>
      <c r="C129" s="2">
        <v>1.18872883321598</v>
      </c>
      <c r="D129" s="2">
        <v>1.18856159930649</v>
      </c>
      <c r="E129" s="2">
        <v>1.29242685167911</v>
      </c>
      <c r="F129" s="2">
        <v>1.08469634693388</v>
      </c>
      <c r="G129" s="2">
        <v>5.24637117499843E-2</v>
      </c>
      <c r="H129">
        <v>1.1887000000000001</v>
      </c>
    </row>
    <row r="130" spans="1:8" x14ac:dyDescent="0.3">
      <c r="A130" s="1">
        <v>2015</v>
      </c>
      <c r="B130" s="1">
        <v>6</v>
      </c>
      <c r="C130" s="2">
        <v>1.3080376775867899</v>
      </c>
      <c r="D130" s="2">
        <v>1.30166790755074</v>
      </c>
      <c r="E130" s="2">
        <v>1.4058967920665899</v>
      </c>
      <c r="F130" s="2">
        <v>1.1974390230348899</v>
      </c>
      <c r="G130" s="2">
        <v>5.26473871516226E-2</v>
      </c>
      <c r="H130">
        <v>1.3019000000000001</v>
      </c>
    </row>
    <row r="131" spans="1:8" x14ac:dyDescent="0.3">
      <c r="A131" s="1">
        <v>2015</v>
      </c>
      <c r="B131" s="1">
        <v>7</v>
      </c>
      <c r="C131" s="2">
        <v>1.4466422235104901</v>
      </c>
      <c r="D131" s="2">
        <v>1.40548899873295</v>
      </c>
      <c r="E131" s="2">
        <v>1.5103461925436901</v>
      </c>
      <c r="F131" s="2">
        <v>1.3006318049222201</v>
      </c>
      <c r="G131" s="2">
        <v>5.2964754480769899E-2</v>
      </c>
      <c r="H131">
        <v>1.4057999999999999</v>
      </c>
    </row>
    <row r="132" spans="1:8" x14ac:dyDescent="0.3">
      <c r="A132" s="1">
        <v>2015</v>
      </c>
      <c r="B132" s="1">
        <v>8</v>
      </c>
      <c r="C132" s="2"/>
      <c r="D132" s="2">
        <v>1.4373647434899799</v>
      </c>
      <c r="E132" s="2">
        <v>1.5425124553741301</v>
      </c>
      <c r="F132" s="2">
        <v>1.3322170316058399</v>
      </c>
      <c r="G132" s="2">
        <v>5.31114989993988E-2</v>
      </c>
      <c r="H132">
        <v>1.4377</v>
      </c>
    </row>
    <row r="133" spans="1:8" x14ac:dyDescent="0.3">
      <c r="A133" s="1">
        <v>2015</v>
      </c>
      <c r="B133" s="1">
        <v>9</v>
      </c>
      <c r="C133" s="2"/>
      <c r="D133" s="2">
        <v>1.3808782925580501</v>
      </c>
      <c r="E133" s="2">
        <v>1.4857055343033101</v>
      </c>
      <c r="F133" s="2">
        <v>1.2760510508128</v>
      </c>
      <c r="G133" s="2">
        <v>5.2949625296621998E-2</v>
      </c>
      <c r="H133">
        <v>1.3813</v>
      </c>
    </row>
    <row r="134" spans="1:8" x14ac:dyDescent="0.3">
      <c r="A134" s="1">
        <v>2015</v>
      </c>
      <c r="B134" s="1">
        <v>10</v>
      </c>
      <c r="C134" s="2"/>
      <c r="D134" s="2">
        <v>1.2444662722685</v>
      </c>
      <c r="E134" s="2">
        <v>1.3487542247521001</v>
      </c>
      <c r="F134" s="2">
        <v>1.1401783197849</v>
      </c>
      <c r="G134" s="2">
        <v>5.2677223162828801E-2</v>
      </c>
      <c r="H134">
        <v>1.2447999999999999</v>
      </c>
    </row>
    <row r="135" spans="1:8" x14ac:dyDescent="0.3">
      <c r="A135" s="1">
        <v>2015</v>
      </c>
      <c r="B135" s="1">
        <v>11</v>
      </c>
      <c r="C135" s="2"/>
      <c r="D135" s="2">
        <v>1.03298294219903</v>
      </c>
      <c r="E135" s="2">
        <v>1.13731908350058</v>
      </c>
      <c r="F135" s="2">
        <v>0.92864680089747598</v>
      </c>
      <c r="G135" s="2">
        <v>5.2701563971682901E-2</v>
      </c>
      <c r="H135">
        <v>1.0333000000000001</v>
      </c>
    </row>
    <row r="136" spans="1:8" x14ac:dyDescent="0.3">
      <c r="A136" s="1">
        <v>2015</v>
      </c>
      <c r="B136" s="1">
        <v>12</v>
      </c>
      <c r="C136" s="2"/>
      <c r="D136" s="2">
        <v>0.93082615541574698</v>
      </c>
      <c r="E136" s="2">
        <v>1.0354618394758299</v>
      </c>
      <c r="F136" s="2">
        <v>0.82619047135566104</v>
      </c>
      <c r="G136" s="2">
        <v>5.2852866978044498E-2</v>
      </c>
      <c r="H136">
        <v>0.93130000000000002</v>
      </c>
    </row>
    <row r="137" spans="1:8" x14ac:dyDescent="0.3">
      <c r="A137" s="1">
        <v>2016</v>
      </c>
      <c r="B137" s="1">
        <v>1</v>
      </c>
      <c r="C137" s="2"/>
      <c r="D137" s="2">
        <v>0.97899691449257398</v>
      </c>
      <c r="E137" s="2">
        <v>1.08510508712232</v>
      </c>
      <c r="F137" s="2">
        <v>0.87288874186282694</v>
      </c>
      <c r="G137" s="2">
        <v>5.3596640416313401E-2</v>
      </c>
      <c r="H137">
        <v>0.97970000000000002</v>
      </c>
    </row>
    <row r="138" spans="1:8" x14ac:dyDescent="0.3">
      <c r="A138" s="1">
        <v>2016</v>
      </c>
      <c r="B138" s="1">
        <v>2</v>
      </c>
      <c r="C138" s="2"/>
      <c r="D138" s="2">
        <v>0.96471241025921595</v>
      </c>
      <c r="E138" s="2">
        <v>1.07073000444064</v>
      </c>
      <c r="F138" s="2">
        <v>0.85869481607779197</v>
      </c>
      <c r="G138" s="2">
        <v>5.3550888044899103E-2</v>
      </c>
      <c r="H138">
        <v>0.96540000000000004</v>
      </c>
    </row>
    <row r="139" spans="1:8" x14ac:dyDescent="0.3">
      <c r="A139" s="1">
        <v>2016</v>
      </c>
      <c r="B139" s="1">
        <v>3</v>
      </c>
      <c r="C139" s="2"/>
      <c r="D139" s="2">
        <v>0.93766382202405896</v>
      </c>
      <c r="E139" s="2">
        <v>1.04271913902512</v>
      </c>
      <c r="F139" s="2">
        <v>0.83260850502299699</v>
      </c>
      <c r="G139" s="2">
        <v>5.30648291227779E-2</v>
      </c>
      <c r="H139">
        <v>0.93810000000000004</v>
      </c>
    </row>
    <row r="140" spans="1:8" x14ac:dyDescent="0.3">
      <c r="A140" s="1">
        <v>2016</v>
      </c>
      <c r="B140" s="1">
        <v>4</v>
      </c>
      <c r="C140" s="2"/>
      <c r="D140" s="2">
        <v>0.969993975056617</v>
      </c>
      <c r="E140" s="2">
        <v>1.0749059151245299</v>
      </c>
      <c r="F140" s="2">
        <v>0.86508203498870295</v>
      </c>
      <c r="G140" s="2">
        <v>5.29924075388465E-2</v>
      </c>
      <c r="H140">
        <v>0.97030000000000005</v>
      </c>
    </row>
    <row r="141" spans="1:8" x14ac:dyDescent="0.3">
      <c r="A141" s="1">
        <v>2016</v>
      </c>
      <c r="B141" s="1">
        <v>5</v>
      </c>
      <c r="C141" s="2"/>
      <c r="D141" s="2">
        <v>1.0887048770384999</v>
      </c>
      <c r="E141" s="2">
        <v>1.1935492179556899</v>
      </c>
      <c r="F141" s="2">
        <v>0.98386053612132196</v>
      </c>
      <c r="G141" s="2">
        <v>5.2958262314360099E-2</v>
      </c>
      <c r="H141">
        <v>1.0891</v>
      </c>
    </row>
    <row r="142" spans="1:8" x14ac:dyDescent="0.3">
      <c r="A142" s="1">
        <v>2016</v>
      </c>
      <c r="B142" s="1">
        <v>6</v>
      </c>
      <c r="C142" s="2"/>
      <c r="D142" s="2">
        <v>1.2530959604212899</v>
      </c>
      <c r="E142" s="2">
        <v>1.35818042025347</v>
      </c>
      <c r="F142" s="2">
        <v>1.1480115005891001</v>
      </c>
      <c r="G142" s="2">
        <v>5.3079549551956401E-2</v>
      </c>
      <c r="H142">
        <v>1.2537</v>
      </c>
    </row>
    <row r="143" spans="1:8" x14ac:dyDescent="0.3">
      <c r="A143" s="1">
        <v>2016</v>
      </c>
      <c r="B143" s="1">
        <v>7</v>
      </c>
      <c r="C143" s="2"/>
      <c r="D143" s="2">
        <v>1.37653979772274</v>
      </c>
      <c r="E143" s="2">
        <v>1.4822510250226599</v>
      </c>
      <c r="F143" s="2">
        <v>1.2708285704228099</v>
      </c>
      <c r="G143" s="2">
        <v>5.3396138083833401E-2</v>
      </c>
      <c r="H143">
        <v>1.3773</v>
      </c>
    </row>
    <row r="144" spans="1:8" x14ac:dyDescent="0.3">
      <c r="A144" s="1">
        <v>2016</v>
      </c>
      <c r="B144" s="1">
        <v>8</v>
      </c>
      <c r="C144" s="2"/>
      <c r="D144" s="2">
        <v>1.43567787734982</v>
      </c>
      <c r="E144" s="2">
        <v>1.5418510212799501</v>
      </c>
      <c r="F144" s="2">
        <v>1.3295047334196799</v>
      </c>
      <c r="G144" s="2">
        <v>5.3629458278857602E-2</v>
      </c>
      <c r="H144">
        <v>1.4366000000000001</v>
      </c>
    </row>
    <row r="145" spans="1:8" x14ac:dyDescent="0.3">
      <c r="A145" s="1">
        <v>2016</v>
      </c>
      <c r="B145" s="1">
        <v>9</v>
      </c>
      <c r="C145" s="2"/>
      <c r="D145" s="2">
        <v>1.38910768641149</v>
      </c>
      <c r="E145" s="2">
        <v>1.49502157949632</v>
      </c>
      <c r="F145" s="2">
        <v>1.2831937933266599</v>
      </c>
      <c r="G145" s="2">
        <v>5.3498507250403303E-2</v>
      </c>
      <c r="H145">
        <v>1.3900999999999999</v>
      </c>
    </row>
    <row r="146" spans="1:8" x14ac:dyDescent="0.3">
      <c r="A146" s="1">
        <v>2016</v>
      </c>
      <c r="B146" s="1">
        <v>10</v>
      </c>
      <c r="C146" s="2"/>
      <c r="D146" s="2">
        <v>1.2526205684362499</v>
      </c>
      <c r="E146" s="2">
        <v>1.35796361272344</v>
      </c>
      <c r="F146" s="2">
        <v>1.14727752414906</v>
      </c>
      <c r="G146" s="2">
        <v>5.3210163977862497E-2</v>
      </c>
      <c r="H146">
        <v>1.2536</v>
      </c>
    </row>
    <row r="147" spans="1:8" x14ac:dyDescent="0.3">
      <c r="A147" s="1">
        <v>2016</v>
      </c>
      <c r="B147" s="1">
        <v>11</v>
      </c>
      <c r="C147" s="2"/>
      <c r="D147" s="2">
        <v>1.04116844755335</v>
      </c>
      <c r="E147" s="2">
        <v>1.1465088350536501</v>
      </c>
      <c r="F147" s="2">
        <v>0.93582806005304997</v>
      </c>
      <c r="G147" s="2">
        <v>5.3208821999691798E-2</v>
      </c>
      <c r="H147">
        <v>1.0421</v>
      </c>
    </row>
    <row r="148" spans="1:8" x14ac:dyDescent="0.3">
      <c r="A148" s="1">
        <v>2016</v>
      </c>
      <c r="B148" s="1">
        <v>12</v>
      </c>
      <c r="C148" s="2"/>
      <c r="D148" s="2">
        <v>0.93913698558227099</v>
      </c>
      <c r="E148" s="2">
        <v>1.0448541166602201</v>
      </c>
      <c r="F148" s="2">
        <v>0.83341985450431999</v>
      </c>
      <c r="G148" s="2">
        <v>5.3399120160144503E-2</v>
      </c>
      <c r="H148">
        <v>0.94030000000000002</v>
      </c>
    </row>
    <row r="149" spans="1:8" x14ac:dyDescent="0.3">
      <c r="A149" s="1">
        <v>2017</v>
      </c>
      <c r="B149" s="1">
        <v>1</v>
      </c>
      <c r="C149" s="2"/>
      <c r="D149" s="2">
        <v>0.98035386971029204</v>
      </c>
      <c r="E149" s="2">
        <v>1.08815707007728</v>
      </c>
      <c r="F149" s="2">
        <v>0.87255066934330106</v>
      </c>
      <c r="G149" s="2">
        <v>5.4452821329406202E-2</v>
      </c>
      <c r="H149">
        <v>0.98150000000000004</v>
      </c>
    </row>
    <row r="150" spans="1:8" x14ac:dyDescent="0.3">
      <c r="A150" s="1">
        <v>2017</v>
      </c>
      <c r="B150" s="1">
        <v>2</v>
      </c>
      <c r="C150" s="2"/>
      <c r="D150" s="2">
        <v>0.96054786934186898</v>
      </c>
      <c r="E150" s="2">
        <v>1.0689246872536899</v>
      </c>
      <c r="F150" s="2">
        <v>0.85217105143005201</v>
      </c>
      <c r="G150" s="2">
        <v>5.47425631327427E-2</v>
      </c>
      <c r="H150">
        <v>0.96140000000000003</v>
      </c>
    </row>
    <row r="151" spans="1:8" x14ac:dyDescent="0.3">
      <c r="A151" s="1">
        <v>2017</v>
      </c>
      <c r="B151" s="1">
        <v>3</v>
      </c>
      <c r="C151" s="2"/>
      <c r="D151" s="2">
        <v>0.93362502493662203</v>
      </c>
      <c r="E151" s="2">
        <v>1.04068626919197</v>
      </c>
      <c r="F151" s="2">
        <v>0.826563780681279</v>
      </c>
      <c r="G151" s="2">
        <v>5.40780494910535E-2</v>
      </c>
      <c r="H151">
        <v>0.93430000000000002</v>
      </c>
    </row>
    <row r="152" spans="1:8" x14ac:dyDescent="0.3">
      <c r="A152" s="1">
        <v>2017</v>
      </c>
      <c r="B152" s="1">
        <v>4</v>
      </c>
      <c r="C152" s="2"/>
      <c r="D152" s="2">
        <v>0.96747055647843105</v>
      </c>
      <c r="E152" s="2">
        <v>1.0741131680307701</v>
      </c>
      <c r="F152" s="2">
        <v>0.86082794492609505</v>
      </c>
      <c r="G152" s="2">
        <v>5.3866592579738103E-2</v>
      </c>
      <c r="H152">
        <v>0.96809999999999996</v>
      </c>
    </row>
    <row r="153" spans="1:8" x14ac:dyDescent="0.3">
      <c r="A153" s="1">
        <v>2017</v>
      </c>
      <c r="B153" s="1">
        <v>5</v>
      </c>
      <c r="C153" s="2"/>
      <c r="D153" s="2">
        <v>1.08673874283718</v>
      </c>
      <c r="E153" s="2">
        <v>1.19327224713901</v>
      </c>
      <c r="F153" s="2">
        <v>0.98020523853535702</v>
      </c>
      <c r="G153" s="2">
        <v>5.3811481065446101E-2</v>
      </c>
      <c r="H153">
        <v>1.0874999999999999</v>
      </c>
    </row>
    <row r="154" spans="1:8" x14ac:dyDescent="0.3">
      <c r="A154" s="1">
        <v>2017</v>
      </c>
      <c r="B154" s="1">
        <v>6</v>
      </c>
      <c r="C154" s="2"/>
      <c r="D154" s="2">
        <v>1.2511696636170699</v>
      </c>
      <c r="E154" s="2">
        <v>1.35811030151112</v>
      </c>
      <c r="F154" s="2">
        <v>1.1442290257230201</v>
      </c>
      <c r="G154" s="2">
        <v>5.4017129623923299E-2</v>
      </c>
      <c r="H154">
        <v>1.2521</v>
      </c>
    </row>
    <row r="155" spans="1:8" x14ac:dyDescent="0.3">
      <c r="A155" s="1">
        <v>2017</v>
      </c>
      <c r="B155" s="1">
        <v>7</v>
      </c>
      <c r="C155" s="2"/>
      <c r="D155" s="2">
        <v>1.3747096215268499</v>
      </c>
      <c r="E155" s="2">
        <v>1.4824031194744001</v>
      </c>
      <c r="F155" s="2">
        <v>1.2670161235792901</v>
      </c>
      <c r="G155" s="2">
        <v>5.4397409187423702E-2</v>
      </c>
      <c r="H155">
        <v>1.3757999999999999</v>
      </c>
    </row>
    <row r="156" spans="1:8" x14ac:dyDescent="0.3">
      <c r="A156" s="1">
        <v>2017</v>
      </c>
      <c r="B156" s="1">
        <v>8</v>
      </c>
      <c r="C156" s="2"/>
      <c r="D156" s="2">
        <v>1.4339595920595101</v>
      </c>
      <c r="E156" s="2">
        <v>1.5421913822864901</v>
      </c>
      <c r="F156" s="2">
        <v>1.32572780183253</v>
      </c>
      <c r="G156" s="2">
        <v>5.4669307732314799E-2</v>
      </c>
      <c r="H156">
        <v>1.4352</v>
      </c>
    </row>
    <row r="157" spans="1:8" x14ac:dyDescent="0.3">
      <c r="A157" s="1">
        <v>2017</v>
      </c>
      <c r="B157" s="1">
        <v>9</v>
      </c>
      <c r="C157" s="2"/>
      <c r="D157" s="2">
        <v>1.38743022365497</v>
      </c>
      <c r="E157" s="2">
        <v>1.49539862595118</v>
      </c>
      <c r="F157" s="2">
        <v>1.2794618213587601</v>
      </c>
      <c r="G157" s="2">
        <v>5.4536267007311297E-2</v>
      </c>
      <c r="H157">
        <v>1.3888</v>
      </c>
    </row>
    <row r="158" spans="1:8" x14ac:dyDescent="0.3">
      <c r="A158" s="1">
        <v>2017</v>
      </c>
      <c r="B158" s="1">
        <v>10</v>
      </c>
      <c r="C158" s="2"/>
      <c r="D158" s="2">
        <v>1.2508079409120501</v>
      </c>
      <c r="E158" s="2">
        <v>1.3581213424669301</v>
      </c>
      <c r="F158" s="2">
        <v>1.14349453935717</v>
      </c>
      <c r="G158" s="2">
        <v>5.4205417475786603E-2</v>
      </c>
      <c r="H158">
        <v>1.2521</v>
      </c>
    </row>
    <row r="159" spans="1:8" x14ac:dyDescent="0.3">
      <c r="A159" s="1">
        <v>2017</v>
      </c>
      <c r="B159" s="1">
        <v>11</v>
      </c>
      <c r="C159" s="2"/>
      <c r="D159" s="2">
        <v>1.0391255775943</v>
      </c>
      <c r="E159" s="2">
        <v>1.1462557881379101</v>
      </c>
      <c r="F159" s="2">
        <v>0.93199536705068697</v>
      </c>
      <c r="G159" s="2">
        <v>5.41128852747772E-2</v>
      </c>
      <c r="H159">
        <v>1.0405</v>
      </c>
    </row>
    <row r="160" spans="1:8" x14ac:dyDescent="0.3">
      <c r="A160" s="1">
        <v>2017</v>
      </c>
      <c r="B160" s="1">
        <v>12</v>
      </c>
      <c r="C160" s="2"/>
      <c r="D160" s="2">
        <v>0.93670038078697804</v>
      </c>
      <c r="E160" s="2">
        <v>1.0443737408015901</v>
      </c>
      <c r="F160" s="2">
        <v>0.82902702077236301</v>
      </c>
      <c r="G160" s="2">
        <v>5.4387237251334201E-2</v>
      </c>
      <c r="H160">
        <v>0.93830000000000002</v>
      </c>
    </row>
    <row r="161" spans="1:8" x14ac:dyDescent="0.3">
      <c r="A161" s="1">
        <v>2018</v>
      </c>
      <c r="B161" s="1">
        <v>1</v>
      </c>
      <c r="C161" s="2"/>
      <c r="D161" s="2">
        <v>0.97962855062141896</v>
      </c>
      <c r="E161" s="2">
        <v>1.0897935043432101</v>
      </c>
      <c r="F161" s="2">
        <v>0.86946359689963104</v>
      </c>
      <c r="G161" s="2">
        <v>5.5645774163969902E-2</v>
      </c>
      <c r="H161">
        <v>0.98129999999999995</v>
      </c>
    </row>
    <row r="162" spans="1:8" x14ac:dyDescent="0.3">
      <c r="A162" s="1">
        <v>2018</v>
      </c>
      <c r="B162" s="1">
        <v>2</v>
      </c>
      <c r="C162" s="2"/>
      <c r="D162" s="2">
        <v>0.961609264140039</v>
      </c>
      <c r="E162" s="2">
        <v>1.0721999765970001</v>
      </c>
      <c r="F162" s="2">
        <v>0.85101855168307405</v>
      </c>
      <c r="G162" s="2">
        <v>5.5860830528318403E-2</v>
      </c>
      <c r="H162">
        <v>0.96309999999999996</v>
      </c>
    </row>
    <row r="163" spans="1:8" x14ac:dyDescent="0.3">
      <c r="A163" s="1">
        <v>2018</v>
      </c>
      <c r="B163" s="1">
        <v>3</v>
      </c>
      <c r="C163" s="2"/>
      <c r="D163" s="2">
        <v>0.93454354502546599</v>
      </c>
      <c r="E163" s="2">
        <v>1.04359266934831</v>
      </c>
      <c r="F163" s="2">
        <v>0.82549442070262202</v>
      </c>
      <c r="G163" s="2">
        <v>5.5082153986758697E-2</v>
      </c>
      <c r="H163">
        <v>0.93589999999999995</v>
      </c>
    </row>
    <row r="164" spans="1:8" x14ac:dyDescent="0.3">
      <c r="A164" s="1">
        <v>2018</v>
      </c>
      <c r="B164" s="1">
        <v>4</v>
      </c>
      <c r="C164" s="2"/>
      <c r="D164" s="2">
        <v>0.96821696958497705</v>
      </c>
      <c r="E164" s="2">
        <v>1.0766782284234999</v>
      </c>
      <c r="F164" s="2">
        <v>0.85975571074645096</v>
      </c>
      <c r="G164" s="2">
        <v>5.4785215360870797E-2</v>
      </c>
      <c r="H164">
        <v>0.96950000000000003</v>
      </c>
    </row>
    <row r="165" spans="1:8" x14ac:dyDescent="0.3">
      <c r="A165" s="1">
        <v>2018</v>
      </c>
      <c r="B165" s="1">
        <v>5</v>
      </c>
      <c r="C165" s="2"/>
      <c r="D165" s="2">
        <v>1.0872875097330901</v>
      </c>
      <c r="E165" s="2">
        <v>1.1955989003352501</v>
      </c>
      <c r="F165" s="2">
        <v>0.97897611913092397</v>
      </c>
      <c r="G165" s="2">
        <v>5.4709514933890098E-2</v>
      </c>
      <c r="H165">
        <v>1.0887</v>
      </c>
    </row>
    <row r="166" spans="1:8" x14ac:dyDescent="0.3">
      <c r="A166" s="1">
        <v>2018</v>
      </c>
      <c r="B166" s="1">
        <v>6</v>
      </c>
      <c r="C166" s="2"/>
      <c r="D166" s="2">
        <v>1.2514825683667301</v>
      </c>
      <c r="E166" s="2">
        <v>1.3602663995601101</v>
      </c>
      <c r="F166" s="2">
        <v>1.1426987371733399</v>
      </c>
      <c r="G166" s="2">
        <v>5.4948150920716497E-2</v>
      </c>
      <c r="H166">
        <v>1.2529999999999999</v>
      </c>
    </row>
    <row r="167" spans="1:8" x14ac:dyDescent="0.3">
      <c r="A167" s="1">
        <v>2018</v>
      </c>
      <c r="B167" s="1">
        <v>7</v>
      </c>
      <c r="C167" s="2"/>
      <c r="D167" s="2">
        <v>1.37472309960738</v>
      </c>
      <c r="E167" s="2">
        <v>1.48428178880432</v>
      </c>
      <c r="F167" s="2">
        <v>1.26516441041045</v>
      </c>
      <c r="G167" s="2">
        <v>5.5339541939529398E-2</v>
      </c>
      <c r="H167">
        <v>1.3764000000000001</v>
      </c>
    </row>
    <row r="168" spans="1:8" x14ac:dyDescent="0.3">
      <c r="A168" s="1">
        <v>2018</v>
      </c>
      <c r="B168" s="1">
        <v>8</v>
      </c>
      <c r="C168" s="2"/>
      <c r="D168" s="2">
        <v>1.43363280546399</v>
      </c>
      <c r="E168" s="2">
        <v>1.5437034089441199</v>
      </c>
      <c r="F168" s="2">
        <v>1.32356220198387</v>
      </c>
      <c r="G168" s="2">
        <v>5.5598116609888198E-2</v>
      </c>
      <c r="H168">
        <v>1.4354</v>
      </c>
    </row>
    <row r="169" spans="1:8" x14ac:dyDescent="0.3">
      <c r="A169" s="1">
        <v>2018</v>
      </c>
      <c r="B169" s="1">
        <v>9</v>
      </c>
      <c r="C169" s="2"/>
      <c r="D169" s="2">
        <v>1.3867726267887599</v>
      </c>
      <c r="E169" s="2">
        <v>1.49651504633403</v>
      </c>
      <c r="F169" s="2">
        <v>1.27703020724348</v>
      </c>
      <c r="G169" s="2">
        <v>5.5432346566821999E-2</v>
      </c>
      <c r="H169">
        <v>1.3887</v>
      </c>
    </row>
    <row r="170" spans="1:8" x14ac:dyDescent="0.3">
      <c r="A170" s="1">
        <v>2018</v>
      </c>
      <c r="B170" s="1">
        <v>10</v>
      </c>
      <c r="C170" s="2"/>
      <c r="D170" s="2">
        <v>1.2499654923044701</v>
      </c>
      <c r="E170" s="2">
        <v>1.3589680247984699</v>
      </c>
      <c r="F170" s="2">
        <v>1.14096295981047</v>
      </c>
      <c r="G170" s="2">
        <v>5.5058619838209699E-2</v>
      </c>
      <c r="H170">
        <v>1.2518</v>
      </c>
    </row>
    <row r="171" spans="1:8" x14ac:dyDescent="0.3">
      <c r="A171" s="1">
        <v>2018</v>
      </c>
      <c r="B171" s="1">
        <v>11</v>
      </c>
      <c r="C171" s="2"/>
      <c r="D171" s="2">
        <v>1.0382958478217099</v>
      </c>
      <c r="E171" s="2">
        <v>1.1470101856119399</v>
      </c>
      <c r="F171" s="2">
        <v>0.92958151003148604</v>
      </c>
      <c r="G171" s="2">
        <v>5.4913048884294199E-2</v>
      </c>
      <c r="H171">
        <v>1.0402</v>
      </c>
    </row>
    <row r="172" spans="1:8" x14ac:dyDescent="0.3">
      <c r="A172" s="1">
        <v>2018</v>
      </c>
      <c r="B172" s="1">
        <v>12</v>
      </c>
      <c r="C172" s="2"/>
      <c r="D172" s="2">
        <v>0.93590575703971601</v>
      </c>
      <c r="E172" s="2">
        <v>1.04528968496965</v>
      </c>
      <c r="F172" s="2">
        <v>0.826521829109781</v>
      </c>
      <c r="G172" s="2">
        <v>5.52512677137659E-2</v>
      </c>
      <c r="H172">
        <v>0.93799999999999994</v>
      </c>
    </row>
    <row r="173" spans="1:8" x14ac:dyDescent="0.3">
      <c r="A173" s="1">
        <v>2019</v>
      </c>
      <c r="B173" s="1">
        <v>1</v>
      </c>
      <c r="C173" s="2"/>
      <c r="D173" s="2">
        <v>0.98025447284035405</v>
      </c>
      <c r="E173" s="2">
        <v>1.0922591020207899</v>
      </c>
      <c r="F173" s="2">
        <v>0.86824984365992097</v>
      </c>
      <c r="G173" s="2">
        <v>5.65750185529365E-2</v>
      </c>
      <c r="H173">
        <v>0.98260000000000003</v>
      </c>
    </row>
    <row r="174" spans="1:8" x14ac:dyDescent="0.3">
      <c r="A174" s="1">
        <v>2019</v>
      </c>
      <c r="B174" s="1">
        <v>2</v>
      </c>
      <c r="C174" s="2"/>
      <c r="D174" s="2">
        <v>0.96359108145952199</v>
      </c>
      <c r="E174" s="2">
        <v>1.0758348229786701</v>
      </c>
      <c r="F174" s="2">
        <v>0.85134733994037004</v>
      </c>
      <c r="G174" s="2">
        <v>5.6695797355547702E-2</v>
      </c>
      <c r="H174">
        <v>0.96579999999999999</v>
      </c>
    </row>
    <row r="175" spans="1:8" x14ac:dyDescent="0.3">
      <c r="A175" s="1">
        <v>2019</v>
      </c>
      <c r="B175" s="1">
        <v>3</v>
      </c>
      <c r="C175" s="2"/>
      <c r="D175" s="2">
        <v>0.93649073697838303</v>
      </c>
      <c r="E175" s="2">
        <v>1.0470658096761301</v>
      </c>
      <c r="F175" s="2">
        <v>0.82591566428063601</v>
      </c>
      <c r="G175" s="2">
        <v>5.5852930679228197E-2</v>
      </c>
      <c r="H175">
        <v>0.9385</v>
      </c>
    </row>
    <row r="176" spans="1:8" x14ac:dyDescent="0.3">
      <c r="A176" s="1">
        <v>2019</v>
      </c>
      <c r="B176" s="1">
        <v>4</v>
      </c>
      <c r="C176" s="2"/>
      <c r="D176" s="2">
        <v>0.97008771662446602</v>
      </c>
      <c r="E176" s="2">
        <v>1.0799812523018</v>
      </c>
      <c r="F176" s="2">
        <v>0.86019418094713695</v>
      </c>
      <c r="G176" s="2">
        <v>5.5508677322409002E-2</v>
      </c>
      <c r="H176">
        <v>0.97209999999999996</v>
      </c>
    </row>
    <row r="177" spans="1:8" x14ac:dyDescent="0.3">
      <c r="A177" s="1">
        <v>2019</v>
      </c>
      <c r="B177" s="1">
        <v>5</v>
      </c>
      <c r="C177" s="2"/>
      <c r="D177" s="2">
        <v>1.0891114456154301</v>
      </c>
      <c r="E177" s="2">
        <v>1.1988461504912</v>
      </c>
      <c r="F177" s="2">
        <v>0.97937674073966197</v>
      </c>
      <c r="G177" s="2">
        <v>5.5428449785289699E-2</v>
      </c>
      <c r="H177">
        <v>1.0911999999999999</v>
      </c>
    </row>
    <row r="178" spans="1:8" x14ac:dyDescent="0.3">
      <c r="A178" s="1">
        <v>2019</v>
      </c>
      <c r="B178" s="1">
        <v>6</v>
      </c>
      <c r="C178" s="2"/>
      <c r="D178" s="2">
        <v>1.2533207004252001</v>
      </c>
      <c r="E178" s="2">
        <v>1.3635952634158099</v>
      </c>
      <c r="F178" s="2">
        <v>1.1430461374345899</v>
      </c>
      <c r="G178" s="2">
        <v>5.57011392543472E-2</v>
      </c>
      <c r="H178">
        <v>1.2555000000000001</v>
      </c>
    </row>
    <row r="179" spans="1:8" x14ac:dyDescent="0.3">
      <c r="A179" s="1">
        <v>2019</v>
      </c>
      <c r="B179" s="1">
        <v>7</v>
      </c>
      <c r="C179" s="2"/>
      <c r="D179" s="2">
        <v>1.3766485706090099</v>
      </c>
      <c r="E179" s="2">
        <v>1.4877561074127099</v>
      </c>
      <c r="F179" s="2">
        <v>1.2655410338053099</v>
      </c>
      <c r="G179" s="2">
        <v>5.6121885336668398E-2</v>
      </c>
      <c r="H179">
        <v>1.379</v>
      </c>
    </row>
    <row r="180" spans="1:8" x14ac:dyDescent="0.3">
      <c r="A180" s="1">
        <v>2019</v>
      </c>
      <c r="B180" s="1">
        <v>8</v>
      </c>
      <c r="C180" s="2"/>
      <c r="D180" s="2">
        <v>1.43570599550949</v>
      </c>
      <c r="E180" s="2">
        <v>1.5473767501371001</v>
      </c>
      <c r="F180" s="2">
        <v>1.3240352408818801</v>
      </c>
      <c r="G180" s="2">
        <v>5.64063741035188E-2</v>
      </c>
      <c r="H180">
        <v>1.4381999999999999</v>
      </c>
    </row>
    <row r="181" spans="1:8" x14ac:dyDescent="0.3">
      <c r="A181" s="1">
        <v>2019</v>
      </c>
      <c r="B181" s="1">
        <v>9</v>
      </c>
      <c r="C181" s="2"/>
      <c r="D181" s="2">
        <v>1.38949844581854</v>
      </c>
      <c r="E181" s="2">
        <v>1.50082260176187</v>
      </c>
      <c r="F181" s="2">
        <v>1.27817428987522</v>
      </c>
      <c r="G181" s="2">
        <v>5.6231302527126201E-2</v>
      </c>
      <c r="H181">
        <v>1.3919999999999999</v>
      </c>
    </row>
    <row r="182" spans="1:8" x14ac:dyDescent="0.3">
      <c r="A182" s="1">
        <v>2019</v>
      </c>
      <c r="B182" s="1">
        <v>10</v>
      </c>
      <c r="C182" s="2"/>
      <c r="D182" s="2">
        <v>1.2528439741874</v>
      </c>
      <c r="E182" s="2">
        <v>1.36340262275308</v>
      </c>
      <c r="F182" s="2">
        <v>1.14228532562173</v>
      </c>
      <c r="G182" s="2">
        <v>5.5844634633044003E-2</v>
      </c>
      <c r="H182">
        <v>1.2553000000000001</v>
      </c>
    </row>
    <row r="183" spans="1:8" x14ac:dyDescent="0.3">
      <c r="A183" s="1">
        <v>2019</v>
      </c>
      <c r="B183" s="1">
        <v>11</v>
      </c>
      <c r="C183" s="2"/>
      <c r="D183" s="2">
        <v>1.0410037135936701</v>
      </c>
      <c r="E183" s="2">
        <v>1.15122593683519</v>
      </c>
      <c r="F183" s="2">
        <v>0.93078149035214397</v>
      </c>
      <c r="G183" s="2">
        <v>5.5674701755314401E-2</v>
      </c>
      <c r="H183">
        <v>1.0434000000000001</v>
      </c>
    </row>
    <row r="184" spans="1:8" x14ac:dyDescent="0.3">
      <c r="A184" s="1">
        <v>2019</v>
      </c>
      <c r="B184" s="1">
        <v>12</v>
      </c>
      <c r="C184" s="2"/>
      <c r="D184" s="2">
        <v>0.93854211150211797</v>
      </c>
      <c r="E184" s="2">
        <v>1.0494920009905699</v>
      </c>
      <c r="F184" s="2">
        <v>0.827592222013666</v>
      </c>
      <c r="G184" s="2">
        <v>5.60422555941293E-2</v>
      </c>
      <c r="H184">
        <v>0.94110000000000005</v>
      </c>
    </row>
    <row r="185" spans="1:8" x14ac:dyDescent="0.3">
      <c r="A185" s="1">
        <v>2020</v>
      </c>
      <c r="B185" s="1">
        <v>1</v>
      </c>
      <c r="C185" s="2"/>
      <c r="D185" s="2">
        <v>0.97945600137670996</v>
      </c>
      <c r="E185" s="2">
        <v>1.0939190143900901</v>
      </c>
      <c r="F185" s="2">
        <v>0.86499298836333305</v>
      </c>
      <c r="G185" s="2">
        <v>5.7816780719168397E-2</v>
      </c>
      <c r="H185">
        <v>0.98199999999999998</v>
      </c>
    </row>
    <row r="186" spans="1:8" x14ac:dyDescent="0.3">
      <c r="A186" s="1">
        <v>2020</v>
      </c>
      <c r="B186" s="1">
        <v>2</v>
      </c>
      <c r="C186" s="2"/>
      <c r="D186" s="2">
        <v>0.95961739804136603</v>
      </c>
      <c r="E186" s="2">
        <v>1.0751593966767099</v>
      </c>
      <c r="F186" s="2">
        <v>0.84407539940602505</v>
      </c>
      <c r="G186" s="2">
        <v>5.8361790617666803E-2</v>
      </c>
      <c r="H186">
        <v>0.96189999999999998</v>
      </c>
    </row>
    <row r="187" spans="1:8" x14ac:dyDescent="0.3">
      <c r="A187" s="1">
        <v>2020</v>
      </c>
      <c r="B187" s="1">
        <v>3</v>
      </c>
      <c r="C187" s="2"/>
      <c r="D187" s="2">
        <v>0.93273473550181296</v>
      </c>
      <c r="E187" s="2">
        <v>1.0464186286658601</v>
      </c>
      <c r="F187" s="2">
        <v>0.81905084233776504</v>
      </c>
      <c r="G187" s="2">
        <v>5.7423236985723901E-2</v>
      </c>
      <c r="H187">
        <v>0.93479999999999996</v>
      </c>
    </row>
    <row r="188" spans="1:8" x14ac:dyDescent="0.3">
      <c r="A188" s="1">
        <v>2020</v>
      </c>
      <c r="B188" s="1">
        <v>4</v>
      </c>
      <c r="C188" s="2"/>
      <c r="D188" s="2">
        <v>0.966396144339287</v>
      </c>
      <c r="E188" s="2">
        <v>1.07925879853438</v>
      </c>
      <c r="F188" s="2">
        <v>0.85353349014419799</v>
      </c>
      <c r="G188" s="2">
        <v>5.70084183282695E-2</v>
      </c>
      <c r="H188">
        <v>0.96850000000000003</v>
      </c>
    </row>
    <row r="189" spans="1:8" x14ac:dyDescent="0.3">
      <c r="A189" s="1">
        <v>2020</v>
      </c>
      <c r="B189" s="1">
        <v>5</v>
      </c>
      <c r="C189" s="2"/>
      <c r="D189" s="2">
        <v>1.0854457602627401</v>
      </c>
      <c r="E189" s="2">
        <v>1.1981271902155299</v>
      </c>
      <c r="F189" s="2">
        <v>0.97276433030994602</v>
      </c>
      <c r="G189" s="2">
        <v>5.6916879568263697E-2</v>
      </c>
      <c r="H189">
        <v>1.0875999999999999</v>
      </c>
    </row>
    <row r="190" spans="1:8" x14ac:dyDescent="0.3">
      <c r="A190" s="1">
        <v>2020</v>
      </c>
      <c r="B190" s="1">
        <v>6</v>
      </c>
      <c r="C190" s="2"/>
      <c r="D190" s="2">
        <v>1.2496185594590199</v>
      </c>
      <c r="E190" s="2">
        <v>1.3629378307196101</v>
      </c>
      <c r="F190" s="2">
        <v>1.13629928819843</v>
      </c>
      <c r="G190" s="2">
        <v>5.7239061643115201E-2</v>
      </c>
      <c r="H190">
        <v>1.2519</v>
      </c>
    </row>
    <row r="191" spans="1:8" x14ac:dyDescent="0.3">
      <c r="A191" s="1">
        <v>2020</v>
      </c>
      <c r="B191" s="1">
        <v>7</v>
      </c>
      <c r="C191" s="2"/>
      <c r="D191" s="2">
        <v>1.3728976427058901</v>
      </c>
      <c r="E191" s="2">
        <v>1.4871069774697301</v>
      </c>
      <c r="F191" s="2">
        <v>1.2586883079420501</v>
      </c>
      <c r="G191" s="2">
        <v>5.7688644482486701E-2</v>
      </c>
      <c r="H191">
        <v>1.3753</v>
      </c>
    </row>
    <row r="192" spans="1:8" x14ac:dyDescent="0.3">
      <c r="A192" s="1">
        <v>2020</v>
      </c>
      <c r="B192" s="1">
        <v>8</v>
      </c>
      <c r="C192" s="2"/>
      <c r="D192" s="2">
        <v>1.43192946206342</v>
      </c>
      <c r="E192" s="2">
        <v>1.54672857525943</v>
      </c>
      <c r="F192" s="2">
        <v>1.31713034886742</v>
      </c>
      <c r="G192" s="2">
        <v>5.7986549363616101E-2</v>
      </c>
      <c r="H192">
        <v>1.4345000000000001</v>
      </c>
    </row>
    <row r="193" spans="1:8" x14ac:dyDescent="0.3">
      <c r="A193" s="1">
        <v>2020</v>
      </c>
      <c r="B193" s="1">
        <v>9</v>
      </c>
      <c r="C193" s="2"/>
      <c r="D193" s="2">
        <v>1.38521716260834</v>
      </c>
      <c r="E193" s="2">
        <v>1.4997018320486699</v>
      </c>
      <c r="F193" s="2">
        <v>1.2707324931680199</v>
      </c>
      <c r="G193" s="2">
        <v>5.7827719666651199E-2</v>
      </c>
      <c r="H193">
        <v>1.3877999999999999</v>
      </c>
    </row>
    <row r="194" spans="1:8" x14ac:dyDescent="0.3">
      <c r="A194" s="1">
        <v>2020</v>
      </c>
      <c r="B194" s="1">
        <v>10</v>
      </c>
      <c r="C194" s="2"/>
      <c r="D194" s="2">
        <v>1.24842294989735</v>
      </c>
      <c r="E194" s="2">
        <v>1.3621059636386399</v>
      </c>
      <c r="F194" s="2">
        <v>1.1347399361560699</v>
      </c>
      <c r="G194" s="2">
        <v>5.7422792777663101E-2</v>
      </c>
      <c r="H194">
        <v>1.2509999999999999</v>
      </c>
    </row>
    <row r="195" spans="1:8" x14ac:dyDescent="0.3">
      <c r="A195" s="1">
        <v>2020</v>
      </c>
      <c r="B195" s="1">
        <v>11</v>
      </c>
      <c r="C195" s="2"/>
      <c r="D195" s="2">
        <v>1.03663620760332</v>
      </c>
      <c r="E195" s="2">
        <v>1.1498448464301001</v>
      </c>
      <c r="F195" s="2">
        <v>0.92342756877653698</v>
      </c>
      <c r="G195" s="2">
        <v>5.7183179738582002E-2</v>
      </c>
      <c r="H195">
        <v>1.0392999999999999</v>
      </c>
    </row>
    <row r="196" spans="1:8" x14ac:dyDescent="0.3">
      <c r="A196" s="1">
        <v>2020</v>
      </c>
      <c r="B196" s="1">
        <v>12</v>
      </c>
      <c r="C196" s="2"/>
      <c r="D196" s="2">
        <v>0.93409479437276199</v>
      </c>
      <c r="E196" s="2">
        <v>1.0481727213551499</v>
      </c>
      <c r="F196" s="2">
        <v>0.82001686739037405</v>
      </c>
      <c r="G196" s="2">
        <v>5.7622268675272301E-2</v>
      </c>
      <c r="H196">
        <v>0.93689999999999996</v>
      </c>
    </row>
    <row r="197" spans="1:8" x14ac:dyDescent="0.3">
      <c r="A197" s="1">
        <v>2021</v>
      </c>
      <c r="B197" s="1">
        <v>1</v>
      </c>
      <c r="C197" s="2"/>
      <c r="D197" s="2">
        <v>0.97845712786827899</v>
      </c>
      <c r="E197" s="2">
        <v>1.0957128935018301</v>
      </c>
      <c r="F197" s="2">
        <v>0.86120136223472399</v>
      </c>
      <c r="G197" s="2">
        <v>5.9227436979149999E-2</v>
      </c>
      <c r="H197">
        <v>0.98140000000000005</v>
      </c>
    </row>
    <row r="198" spans="1:8" x14ac:dyDescent="0.3">
      <c r="A198" s="1">
        <v>2021</v>
      </c>
      <c r="B198" s="1">
        <v>2</v>
      </c>
      <c r="C198" s="2"/>
      <c r="D198" s="2">
        <v>0.96200018171416402</v>
      </c>
      <c r="E198" s="2">
        <v>1.07953444299025</v>
      </c>
      <c r="F198" s="2">
        <v>0.844465920438073</v>
      </c>
      <c r="G198" s="2">
        <v>5.9368108809044001E-2</v>
      </c>
      <c r="H198">
        <v>0.96489999999999998</v>
      </c>
    </row>
    <row r="199" spans="1:8" x14ac:dyDescent="0.3">
      <c r="A199" s="1">
        <v>2021</v>
      </c>
      <c r="B199" s="1">
        <v>3</v>
      </c>
      <c r="C199" s="2"/>
      <c r="D199" s="2">
        <v>0.93500433810131101</v>
      </c>
      <c r="E199" s="2">
        <v>1.0505421226265299</v>
      </c>
      <c r="F199" s="2">
        <v>0.81946655357609599</v>
      </c>
      <c r="G199" s="2">
        <v>5.8359662014944497E-2</v>
      </c>
      <c r="H199">
        <v>0.93769999999999998</v>
      </c>
    </row>
    <row r="200" spans="1:8" x14ac:dyDescent="0.3">
      <c r="A200" s="1">
        <v>2021</v>
      </c>
      <c r="B200" s="1">
        <v>4</v>
      </c>
      <c r="C200" s="2"/>
      <c r="D200" s="2">
        <v>0.96857086435838402</v>
      </c>
      <c r="E200" s="2">
        <v>1.0831998932476199</v>
      </c>
      <c r="F200" s="2">
        <v>0.85394183546915103</v>
      </c>
      <c r="G200" s="2">
        <v>5.7900637532278101E-2</v>
      </c>
      <c r="H200">
        <v>0.97130000000000005</v>
      </c>
    </row>
    <row r="201" spans="1:8" x14ac:dyDescent="0.3">
      <c r="A201" s="1">
        <v>2021</v>
      </c>
      <c r="B201" s="1">
        <v>5</v>
      </c>
      <c r="C201" s="2"/>
      <c r="D201" s="2">
        <v>1.0875960702749601</v>
      </c>
      <c r="E201" s="2">
        <v>1.2020360052683099</v>
      </c>
      <c r="F201" s="2">
        <v>0.97315613528162104</v>
      </c>
      <c r="G201" s="2">
        <v>5.7805123706229297E-2</v>
      </c>
      <c r="H201">
        <v>1.0904</v>
      </c>
    </row>
    <row r="202" spans="1:8" x14ac:dyDescent="0.3">
      <c r="A202" s="1">
        <v>2021</v>
      </c>
      <c r="B202" s="1">
        <v>6</v>
      </c>
      <c r="C202" s="2"/>
      <c r="D202" s="2">
        <v>1.2517810368045801</v>
      </c>
      <c r="E202" s="2">
        <v>1.36691588408439</v>
      </c>
      <c r="F202" s="2">
        <v>1.1366461895247599</v>
      </c>
      <c r="G202" s="2">
        <v>5.8156133086714301E-2</v>
      </c>
      <c r="H202">
        <v>1.2546999999999999</v>
      </c>
    </row>
    <row r="203" spans="1:8" x14ac:dyDescent="0.3">
      <c r="A203" s="1">
        <v>2021</v>
      </c>
      <c r="B203" s="1">
        <v>7</v>
      </c>
      <c r="C203" s="2"/>
      <c r="D203" s="2">
        <v>1.3750708793288</v>
      </c>
      <c r="E203" s="2">
        <v>1.4911328565667501</v>
      </c>
      <c r="F203" s="2">
        <v>1.2590089020908599</v>
      </c>
      <c r="G203" s="2">
        <v>5.8624438682347499E-2</v>
      </c>
      <c r="H203">
        <v>1.3781000000000001</v>
      </c>
    </row>
    <row r="204" spans="1:8" x14ac:dyDescent="0.3">
      <c r="A204" s="1">
        <v>2021</v>
      </c>
      <c r="B204" s="1">
        <v>8</v>
      </c>
      <c r="C204" s="2"/>
      <c r="D204" s="2">
        <v>1.4340805233457301</v>
      </c>
      <c r="E204" s="2">
        <v>1.5507437000245201</v>
      </c>
      <c r="F204" s="2">
        <v>1.3174173466669299</v>
      </c>
      <c r="G204" s="2">
        <v>5.89281124659135E-2</v>
      </c>
      <c r="H204">
        <v>1.4373</v>
      </c>
    </row>
    <row r="205" spans="1:8" x14ac:dyDescent="0.3">
      <c r="A205" s="1">
        <v>2021</v>
      </c>
      <c r="B205" s="1">
        <v>9</v>
      </c>
      <c r="C205" s="2"/>
      <c r="D205" s="2">
        <v>1.38733135205938</v>
      </c>
      <c r="E205" s="2">
        <v>1.50366806510177</v>
      </c>
      <c r="F205" s="2">
        <v>1.2709946390169999</v>
      </c>
      <c r="G205" s="2">
        <v>5.8763211368325997E-2</v>
      </c>
      <c r="H205">
        <v>1.3906000000000001</v>
      </c>
    </row>
    <row r="206" spans="1:8" x14ac:dyDescent="0.3">
      <c r="A206" s="1">
        <v>2021</v>
      </c>
      <c r="B206" s="1">
        <v>10</v>
      </c>
      <c r="C206" s="2"/>
      <c r="D206" s="2">
        <v>1.25056172197757</v>
      </c>
      <c r="E206" s="2">
        <v>1.3660600844111901</v>
      </c>
      <c r="F206" s="2">
        <v>1.1350633595439501</v>
      </c>
      <c r="G206" s="2">
        <v>5.8339749395440801E-2</v>
      </c>
      <c r="H206">
        <v>1.2538</v>
      </c>
    </row>
    <row r="207" spans="1:8" x14ac:dyDescent="0.3">
      <c r="A207" s="1">
        <v>2021</v>
      </c>
      <c r="B207" s="1">
        <v>11</v>
      </c>
      <c r="C207" s="2"/>
      <c r="D207" s="2">
        <v>1.0388456180059</v>
      </c>
      <c r="E207" s="2">
        <v>1.15381184015469</v>
      </c>
      <c r="F207" s="2">
        <v>0.92387939585711298</v>
      </c>
      <c r="G207" s="2">
        <v>5.8070958304328901E-2</v>
      </c>
      <c r="H207">
        <v>1.0422</v>
      </c>
    </row>
    <row r="208" spans="1:8" x14ac:dyDescent="0.3">
      <c r="A208" s="1">
        <v>2021</v>
      </c>
      <c r="B208" s="1">
        <v>12</v>
      </c>
      <c r="C208" s="2"/>
      <c r="D208" s="2">
        <v>0.93635214074440298</v>
      </c>
      <c r="E208" s="2">
        <v>1.05225648501703</v>
      </c>
      <c r="F208" s="2">
        <v>0.82044779647177701</v>
      </c>
      <c r="G208" s="2">
        <v>5.8544816188144798E-2</v>
      </c>
      <c r="H208">
        <v>0.93989999999999996</v>
      </c>
    </row>
    <row r="209" spans="1:8" x14ac:dyDescent="0.3">
      <c r="A209" s="1">
        <v>2022</v>
      </c>
      <c r="B209" s="1">
        <v>1</v>
      </c>
      <c r="C209" s="2"/>
      <c r="D209" s="2">
        <v>0.98011136458860204</v>
      </c>
      <c r="E209" s="2">
        <v>1.09952567334114</v>
      </c>
      <c r="F209" s="2">
        <v>0.86069705583606404</v>
      </c>
      <c r="G209" s="2">
        <v>6.0317745637795198E-2</v>
      </c>
      <c r="H209">
        <v>0.98380000000000001</v>
      </c>
    </row>
    <row r="210" spans="1:8" x14ac:dyDescent="0.3">
      <c r="A210" s="1">
        <v>2022</v>
      </c>
      <c r="B210" s="1">
        <v>2</v>
      </c>
      <c r="C210" s="2"/>
      <c r="D210" s="2">
        <v>0.963005513162973</v>
      </c>
      <c r="E210" s="2">
        <v>1.0828945574120801</v>
      </c>
      <c r="F210" s="2">
        <v>0.84311646891386305</v>
      </c>
      <c r="G210" s="2">
        <v>6.0557540811645501E-2</v>
      </c>
      <c r="H210">
        <v>0.96650000000000003</v>
      </c>
    </row>
    <row r="211" spans="1:8" x14ac:dyDescent="0.3">
      <c r="A211" s="1">
        <v>2022</v>
      </c>
      <c r="B211" s="1">
        <v>3</v>
      </c>
      <c r="C211" s="2"/>
      <c r="D211" s="2">
        <v>0.93601210934860901</v>
      </c>
      <c r="E211" s="2">
        <v>1.05378179239855</v>
      </c>
      <c r="F211" s="2">
        <v>0.81824242629866695</v>
      </c>
      <c r="G211" s="2">
        <v>5.9487023458561897E-2</v>
      </c>
      <c r="H211">
        <v>0.93940000000000001</v>
      </c>
    </row>
    <row r="212" spans="1:8" x14ac:dyDescent="0.3">
      <c r="A212" s="1">
        <v>2022</v>
      </c>
      <c r="B212" s="1">
        <v>4</v>
      </c>
      <c r="C212" s="2"/>
      <c r="D212" s="2">
        <v>0.96953419863994605</v>
      </c>
      <c r="E212" s="2">
        <v>1.0863043604698699</v>
      </c>
      <c r="F212" s="2">
        <v>0.85276403681002699</v>
      </c>
      <c r="G212" s="2">
        <v>5.8982152079757301E-2</v>
      </c>
      <c r="H212">
        <v>0.97289999999999999</v>
      </c>
    </row>
    <row r="213" spans="1:8" x14ac:dyDescent="0.3">
      <c r="A213" s="1">
        <v>2022</v>
      </c>
      <c r="B213" s="1">
        <v>5</v>
      </c>
      <c r="C213" s="2"/>
      <c r="D213" s="2">
        <v>1.08852289345946</v>
      </c>
      <c r="E213" s="2">
        <v>1.2050859117613</v>
      </c>
      <c r="F213" s="2">
        <v>0.97195987515760995</v>
      </c>
      <c r="G213" s="2">
        <v>5.8877521145931901E-2</v>
      </c>
      <c r="H213">
        <v>1.0920000000000001</v>
      </c>
    </row>
    <row r="214" spans="1:8" x14ac:dyDescent="0.3">
      <c r="A214" s="1">
        <v>2022</v>
      </c>
      <c r="B214" s="1">
        <v>6</v>
      </c>
      <c r="C214" s="2"/>
      <c r="D214" s="2">
        <v>1.2526570267380199</v>
      </c>
      <c r="E214" s="2">
        <v>1.3699590100451999</v>
      </c>
      <c r="F214" s="2">
        <v>1.1353550434308399</v>
      </c>
      <c r="G214" s="2">
        <v>5.9250782136952097E-2</v>
      </c>
      <c r="H214">
        <v>1.2563</v>
      </c>
    </row>
    <row r="215" spans="1:8" x14ac:dyDescent="0.3">
      <c r="A215" s="1">
        <v>2022</v>
      </c>
      <c r="B215" s="1">
        <v>7</v>
      </c>
      <c r="C215" s="2"/>
      <c r="D215" s="2">
        <v>1.37587861245973</v>
      </c>
      <c r="E215" s="2">
        <v>1.49412504050826</v>
      </c>
      <c r="F215" s="2">
        <v>1.2576321844111999</v>
      </c>
      <c r="G215" s="2">
        <v>5.9727833658439498E-2</v>
      </c>
      <c r="H215">
        <v>1.3796999999999999</v>
      </c>
    </row>
    <row r="216" spans="1:8" x14ac:dyDescent="0.3">
      <c r="A216" s="1">
        <v>2022</v>
      </c>
      <c r="B216" s="1">
        <v>8</v>
      </c>
      <c r="C216" s="2"/>
      <c r="D216" s="2">
        <v>1.43478901256252</v>
      </c>
      <c r="E216" s="2">
        <v>1.55362638844342</v>
      </c>
      <c r="F216" s="2">
        <v>1.31595163668162</v>
      </c>
      <c r="G216" s="2">
        <v>6.0026329219065498E-2</v>
      </c>
      <c r="H216">
        <v>1.4387000000000001</v>
      </c>
    </row>
    <row r="217" spans="1:8" x14ac:dyDescent="0.3">
      <c r="A217" s="1">
        <v>2022</v>
      </c>
      <c r="B217" s="1">
        <v>9</v>
      </c>
      <c r="C217" s="2"/>
      <c r="D217" s="2">
        <v>1.38792668888073</v>
      </c>
      <c r="E217" s="2">
        <v>1.50640439924001</v>
      </c>
      <c r="F217" s="2">
        <v>1.26944897852145</v>
      </c>
      <c r="G217" s="2">
        <v>5.9844657410435202E-2</v>
      </c>
      <c r="H217">
        <v>1.3919999999999999</v>
      </c>
    </row>
    <row r="218" spans="1:8" x14ac:dyDescent="0.3">
      <c r="A218" s="1">
        <v>2022</v>
      </c>
      <c r="B218" s="1">
        <v>10</v>
      </c>
      <c r="C218" s="2"/>
      <c r="D218" s="2">
        <v>1.2510800016585799</v>
      </c>
      <c r="E218" s="2">
        <v>1.36866457106846</v>
      </c>
      <c r="F218" s="2">
        <v>1.1334954322486901</v>
      </c>
      <c r="G218" s="2">
        <v>5.9393520112340399E-2</v>
      </c>
      <c r="H218">
        <v>1.2551000000000001</v>
      </c>
    </row>
    <row r="219" spans="1:8" x14ac:dyDescent="0.3">
      <c r="A219" s="1">
        <v>2022</v>
      </c>
      <c r="B219" s="1">
        <v>11</v>
      </c>
      <c r="C219" s="2"/>
      <c r="D219" s="2">
        <v>1.0393117960001099</v>
      </c>
      <c r="E219" s="2">
        <v>1.1562870417864399</v>
      </c>
      <c r="F219" s="2">
        <v>0.92233655021377603</v>
      </c>
      <c r="G219" s="2">
        <v>5.9085742696715897E-2</v>
      </c>
      <c r="H219">
        <v>1.0434000000000001</v>
      </c>
    </row>
    <row r="220" spans="1:8" x14ac:dyDescent="0.3">
      <c r="A220" s="1">
        <v>2022</v>
      </c>
      <c r="B220" s="1">
        <v>12</v>
      </c>
      <c r="C220" s="2"/>
      <c r="D220" s="2">
        <v>0.93678852982408001</v>
      </c>
      <c r="E220" s="2">
        <v>1.0547577324630999</v>
      </c>
      <c r="F220" s="2">
        <v>0.818819327185065</v>
      </c>
      <c r="G220" s="2">
        <v>5.9587803440033303E-2</v>
      </c>
      <c r="H220">
        <v>0.94099999999999995</v>
      </c>
    </row>
    <row r="221" spans="1:8" x14ac:dyDescent="0.3">
      <c r="A221" s="1">
        <v>2023</v>
      </c>
      <c r="B221" s="1">
        <v>1</v>
      </c>
      <c r="C221" s="2"/>
      <c r="D221" s="2">
        <v>0.98046642983531196</v>
      </c>
      <c r="E221" s="2">
        <v>1.1021490928859301</v>
      </c>
      <c r="F221" s="2">
        <v>0.85878376678469204</v>
      </c>
      <c r="G221" s="2">
        <v>6.1463521374366503E-2</v>
      </c>
      <c r="H221">
        <v>0.9849</v>
      </c>
    </row>
    <row r="222" spans="1:8" x14ac:dyDescent="0.3">
      <c r="A222" s="1">
        <v>2023</v>
      </c>
      <c r="B222" s="1">
        <v>2</v>
      </c>
      <c r="C222" s="2"/>
      <c r="D222" s="2">
        <v>0.96329328452041996</v>
      </c>
      <c r="E222" s="2">
        <v>1.0855144911263599</v>
      </c>
      <c r="F222" s="2">
        <v>0.84107207791447602</v>
      </c>
      <c r="G222" s="2">
        <v>6.1735546842037303E-2</v>
      </c>
      <c r="H222">
        <v>0.96750000000000003</v>
      </c>
    </row>
    <row r="223" spans="1:8" x14ac:dyDescent="0.3">
      <c r="A223" s="1">
        <v>2023</v>
      </c>
      <c r="B223" s="1">
        <v>3</v>
      </c>
      <c r="C223" s="2"/>
      <c r="D223" s="2">
        <v>0.93631238990591803</v>
      </c>
      <c r="E223" s="2">
        <v>1.05631918632483</v>
      </c>
      <c r="F223" s="2">
        <v>0.81630559348700205</v>
      </c>
      <c r="G223" s="2">
        <v>6.0617018988932798E-2</v>
      </c>
      <c r="H223">
        <v>0.94040000000000001</v>
      </c>
    </row>
    <row r="224" spans="1:8" x14ac:dyDescent="0.3">
      <c r="A224" s="1">
        <v>2023</v>
      </c>
      <c r="B224" s="1">
        <v>4</v>
      </c>
      <c r="C224" s="2"/>
      <c r="D224" s="2">
        <v>0.96981021520834199</v>
      </c>
      <c r="E224" s="2">
        <v>1.0887364904438901</v>
      </c>
      <c r="F224" s="2">
        <v>0.85088393997279199</v>
      </c>
      <c r="G224" s="2">
        <v>6.0071233458075197E-2</v>
      </c>
      <c r="H224">
        <v>0.97389999999999999</v>
      </c>
    </row>
    <row r="225" spans="1:8" x14ac:dyDescent="0.3">
      <c r="A225" s="1">
        <v>2023</v>
      </c>
      <c r="B225" s="1">
        <v>5</v>
      </c>
      <c r="C225" s="2"/>
      <c r="D225" s="2">
        <v>1.0887239766116601</v>
      </c>
      <c r="E225" s="2">
        <v>1.20741216755276</v>
      </c>
      <c r="F225" s="2">
        <v>0.97003578567055604</v>
      </c>
      <c r="G225" s="2">
        <v>5.9950973934212198E-2</v>
      </c>
      <c r="H225">
        <v>1.0929</v>
      </c>
    </row>
    <row r="226" spans="1:8" x14ac:dyDescent="0.3">
      <c r="A226" s="1">
        <v>2023</v>
      </c>
      <c r="B226" s="1">
        <v>6</v>
      </c>
      <c r="C226" s="2"/>
      <c r="D226" s="2">
        <v>1.2527343578679999</v>
      </c>
      <c r="E226" s="2">
        <v>1.3721774818083099</v>
      </c>
      <c r="F226" s="2">
        <v>1.1332912339276899</v>
      </c>
      <c r="G226" s="2">
        <v>6.0332300569986799E-2</v>
      </c>
      <c r="H226">
        <v>1.2569999999999999</v>
      </c>
    </row>
    <row r="227" spans="1:8" x14ac:dyDescent="0.3">
      <c r="A227" s="1">
        <v>2023</v>
      </c>
      <c r="B227" s="1">
        <v>7</v>
      </c>
      <c r="C227" s="2"/>
      <c r="D227" s="2">
        <v>1.3758270304045299</v>
      </c>
      <c r="E227" s="2">
        <v>1.4962081640370199</v>
      </c>
      <c r="F227" s="2">
        <v>1.2554458967720401</v>
      </c>
      <c r="G227" s="2">
        <v>6.0806101663087399E-2</v>
      </c>
      <c r="H227">
        <v>1.3803000000000001</v>
      </c>
    </row>
    <row r="228" spans="1:8" x14ac:dyDescent="0.3">
      <c r="A228" s="1">
        <v>2023</v>
      </c>
      <c r="B228" s="1">
        <v>8</v>
      </c>
      <c r="C228" s="2"/>
      <c r="D228" s="2">
        <v>1.43461976343021</v>
      </c>
      <c r="E228" s="2">
        <v>1.5555709411835901</v>
      </c>
      <c r="F228" s="2">
        <v>1.31366858567683</v>
      </c>
      <c r="G228" s="2">
        <v>6.1094038482761598E-2</v>
      </c>
      <c r="H228">
        <v>1.4392</v>
      </c>
    </row>
    <row r="229" spans="1:8" x14ac:dyDescent="0.3">
      <c r="A229" s="1">
        <v>2023</v>
      </c>
      <c r="B229" s="1">
        <v>9</v>
      </c>
      <c r="C229" s="2"/>
      <c r="D229" s="2">
        <v>1.3876678131203799</v>
      </c>
      <c r="E229" s="2">
        <v>1.5082305726957199</v>
      </c>
      <c r="F229" s="2">
        <v>1.2671050535450401</v>
      </c>
      <c r="G229" s="2">
        <v>6.0897843327351597E-2</v>
      </c>
      <c r="H229">
        <v>1.3924000000000001</v>
      </c>
    </row>
    <row r="230" spans="1:8" x14ac:dyDescent="0.3">
      <c r="A230" s="1">
        <v>2023</v>
      </c>
      <c r="B230" s="1">
        <v>10</v>
      </c>
      <c r="C230" s="2"/>
      <c r="D230" s="2">
        <v>1.25076193119888</v>
      </c>
      <c r="E230" s="2">
        <v>1.3704004716298599</v>
      </c>
      <c r="F230" s="2">
        <v>1.1311233907678899</v>
      </c>
      <c r="G230" s="2">
        <v>6.0431008022227999E-2</v>
      </c>
      <c r="H230">
        <v>1.2554000000000001</v>
      </c>
    </row>
    <row r="231" spans="1:8" x14ac:dyDescent="0.3">
      <c r="A231" s="1">
        <v>2023</v>
      </c>
      <c r="B231" s="1">
        <v>11</v>
      </c>
      <c r="C231" s="2"/>
      <c r="D231" s="2">
        <v>1.0389657602805999</v>
      </c>
      <c r="E231" s="2">
        <v>1.1579500542024901</v>
      </c>
      <c r="F231" s="2">
        <v>0.91998146635870404</v>
      </c>
      <c r="G231" s="2">
        <v>6.0100539463373202E-2</v>
      </c>
      <c r="H231">
        <v>1.0437000000000001</v>
      </c>
    </row>
    <row r="232" spans="1:8" x14ac:dyDescent="0.3">
      <c r="A232" s="1">
        <v>2023</v>
      </c>
      <c r="B232" s="1">
        <v>12</v>
      </c>
      <c r="C232" s="2"/>
      <c r="D232" s="2">
        <v>0.93644780784311199</v>
      </c>
      <c r="E232" s="2">
        <v>1.0564842777965799</v>
      </c>
      <c r="F232" s="2">
        <v>0.81641133788964204</v>
      </c>
      <c r="G232" s="2">
        <v>6.0632007483427897E-2</v>
      </c>
      <c r="H232">
        <v>0.94130000000000003</v>
      </c>
    </row>
    <row r="233" spans="1:8" x14ac:dyDescent="0.3">
      <c r="A233" s="1">
        <v>2024</v>
      </c>
      <c r="B233" s="1">
        <v>1</v>
      </c>
      <c r="C233" s="2"/>
      <c r="D233" s="2">
        <v>0.979897864373664</v>
      </c>
      <c r="E233" s="2">
        <v>1.1038585779973999</v>
      </c>
      <c r="F233" s="2">
        <v>0.85593715074993004</v>
      </c>
      <c r="G233" s="2">
        <v>6.2614194827612005E-2</v>
      </c>
    </row>
    <row r="234" spans="1:8" x14ac:dyDescent="0.3">
      <c r="A234" s="1">
        <v>2024</v>
      </c>
      <c r="B234" s="1">
        <v>2</v>
      </c>
      <c r="C234" s="2"/>
      <c r="D234" s="2">
        <v>0.96241144441661997</v>
      </c>
      <c r="E234" s="2">
        <v>1.0869689982271999</v>
      </c>
      <c r="F234" s="2">
        <v>0.83785389060603699</v>
      </c>
      <c r="G234" s="2">
        <v>6.2915666694366199E-2</v>
      </c>
    </row>
    <row r="235" spans="1:8" x14ac:dyDescent="0.3">
      <c r="A235" s="1">
        <v>2024</v>
      </c>
      <c r="B235" s="1">
        <v>3</v>
      </c>
      <c r="C235" s="2"/>
      <c r="D235" s="2">
        <v>0.93526971145495497</v>
      </c>
      <c r="E235" s="2">
        <v>1.0574959866862399</v>
      </c>
      <c r="F235" s="2">
        <v>0.81304343622366904</v>
      </c>
      <c r="G235" s="2">
        <v>6.1738107071688898E-2</v>
      </c>
    </row>
    <row r="236" spans="1:8" x14ac:dyDescent="0.3">
      <c r="A236" s="1">
        <v>2024</v>
      </c>
      <c r="B236" s="1">
        <v>4</v>
      </c>
      <c r="C236" s="2"/>
      <c r="D236" s="2">
        <v>0.96863219986086302</v>
      </c>
      <c r="E236" s="2">
        <v>1.0896690842600001</v>
      </c>
      <c r="F236" s="2">
        <v>0.84759531546172595</v>
      </c>
      <c r="G236" s="2">
        <v>6.1137330042311699E-2</v>
      </c>
    </row>
    <row r="237" spans="1:8" x14ac:dyDescent="0.3">
      <c r="A237" s="1">
        <v>2024</v>
      </c>
      <c r="B237" s="1">
        <v>5</v>
      </c>
      <c r="C237" s="2"/>
      <c r="D237" s="2">
        <v>1.08748917189355</v>
      </c>
      <c r="E237" s="2">
        <v>1.20825620635442</v>
      </c>
      <c r="F237" s="2">
        <v>0.96672213743268498</v>
      </c>
      <c r="G237" s="2">
        <v>6.1001025271913298E-2</v>
      </c>
    </row>
    <row r="238" spans="1:8" x14ac:dyDescent="0.3">
      <c r="A238" s="1">
        <v>2024</v>
      </c>
      <c r="B238" s="1">
        <v>6</v>
      </c>
      <c r="C238" s="2"/>
      <c r="D238" s="2">
        <v>1.2514782193721199</v>
      </c>
      <c r="E238" s="2">
        <v>1.3730343727396199</v>
      </c>
      <c r="F238" s="2">
        <v>1.1299220660046101</v>
      </c>
      <c r="G238" s="2">
        <v>6.1399619661359303E-2</v>
      </c>
    </row>
    <row r="239" spans="1:8" x14ac:dyDescent="0.3">
      <c r="A239" s="1">
        <v>2024</v>
      </c>
      <c r="B239" s="1">
        <v>7</v>
      </c>
      <c r="C239" s="2"/>
      <c r="D239" s="2">
        <v>1.3745516369816799</v>
      </c>
      <c r="E239" s="2">
        <v>1.4970626487418299</v>
      </c>
      <c r="F239" s="2">
        <v>1.2520406252215299</v>
      </c>
      <c r="G239" s="2">
        <v>6.1881931255752802E-2</v>
      </c>
    </row>
    <row r="240" spans="1:8" x14ac:dyDescent="0.3">
      <c r="A240" s="1">
        <v>2024</v>
      </c>
      <c r="B240" s="1">
        <v>8</v>
      </c>
      <c r="C240" s="2"/>
      <c r="D240" s="2">
        <v>1.4332940650203601</v>
      </c>
      <c r="E240" s="2">
        <v>1.55636841906495</v>
      </c>
      <c r="F240" s="2">
        <v>1.3102197109757601</v>
      </c>
      <c r="G240" s="2">
        <v>6.2166482889264199E-2</v>
      </c>
    </row>
    <row r="241" spans="1:7" x14ac:dyDescent="0.3">
      <c r="A241" s="1">
        <v>2024</v>
      </c>
      <c r="B241" s="1">
        <v>9</v>
      </c>
      <c r="C241" s="2"/>
      <c r="D241" s="2">
        <v>1.38628433778622</v>
      </c>
      <c r="E241" s="2">
        <v>1.50894942438464</v>
      </c>
      <c r="F241" s="2">
        <v>1.2636192511877899</v>
      </c>
      <c r="G241" s="2">
        <v>6.1959756492955403E-2</v>
      </c>
    </row>
    <row r="242" spans="1:7" x14ac:dyDescent="0.3">
      <c r="A242" s="1">
        <v>2024</v>
      </c>
      <c r="B242" s="1">
        <v>10</v>
      </c>
      <c r="C242" s="2"/>
      <c r="D242" s="2">
        <v>1.24932528420475</v>
      </c>
      <c r="E242" s="2">
        <v>1.3710493547674201</v>
      </c>
      <c r="F242" s="2">
        <v>1.1276012136420801</v>
      </c>
      <c r="G242" s="2">
        <v>6.1484436855982302E-2</v>
      </c>
    </row>
    <row r="243" spans="1:7" x14ac:dyDescent="0.3">
      <c r="A243" s="1">
        <v>2024</v>
      </c>
      <c r="B243" s="1">
        <v>11</v>
      </c>
      <c r="C243" s="2"/>
      <c r="D243" s="2">
        <v>1.0375346640357599</v>
      </c>
      <c r="E243" s="2">
        <v>1.15857923393034</v>
      </c>
      <c r="F243" s="2">
        <v>0.91649009414117799</v>
      </c>
      <c r="G243" s="2">
        <v>6.1141212087637703E-2</v>
      </c>
    </row>
    <row r="244" spans="1:7" x14ac:dyDescent="0.3">
      <c r="A244" s="1">
        <v>2024</v>
      </c>
      <c r="B244" s="1">
        <v>12</v>
      </c>
      <c r="C244" s="2"/>
      <c r="D244" s="2">
        <v>0.93509517744537696</v>
      </c>
      <c r="E244" s="2">
        <v>1.0572672906492999</v>
      </c>
      <c r="F244" s="2">
        <v>0.812923064241451</v>
      </c>
      <c r="G244" s="2">
        <v>6.1710749115815103E-2</v>
      </c>
    </row>
    <row r="245" spans="1:7" x14ac:dyDescent="0.3">
      <c r="A245" s="1">
        <v>2025</v>
      </c>
      <c r="B245" s="1">
        <v>1</v>
      </c>
      <c r="C245" s="2"/>
      <c r="D245" s="2">
        <v>0.97876335949807902</v>
      </c>
      <c r="E245" s="2">
        <v>1.1050009104568299</v>
      </c>
      <c r="F245" s="2">
        <v>0.85252580853932403</v>
      </c>
      <c r="G245" s="2">
        <v>6.3764255458260297E-2</v>
      </c>
    </row>
    <row r="246" spans="1:7" x14ac:dyDescent="0.3">
      <c r="A246" s="1">
        <v>2025</v>
      </c>
      <c r="B246" s="1">
        <v>2</v>
      </c>
      <c r="C246" s="2"/>
      <c r="D246" s="2">
        <v>0.96145803939170604</v>
      </c>
      <c r="E246" s="2">
        <v>1.0882947962529801</v>
      </c>
      <c r="F246" s="2">
        <v>0.83462128253043399</v>
      </c>
      <c r="G246" s="2">
        <v>6.4066922279265803E-2</v>
      </c>
    </row>
    <row r="247" spans="1:7" x14ac:dyDescent="0.3">
      <c r="A247" s="1">
        <v>2025</v>
      </c>
      <c r="B247" s="1">
        <v>3</v>
      </c>
      <c r="C247" s="2"/>
      <c r="D247" s="2">
        <v>0.93428714861992901</v>
      </c>
      <c r="E247" s="2">
        <v>1.05872583532139</v>
      </c>
      <c r="F247" s="2">
        <v>0.80984846191847304</v>
      </c>
      <c r="G247" s="2">
        <v>6.2855625346491306E-2</v>
      </c>
    </row>
    <row r="248" spans="1:7" x14ac:dyDescent="0.3">
      <c r="A248" s="1">
        <v>2025</v>
      </c>
      <c r="B248" s="1">
        <v>4</v>
      </c>
      <c r="C248" s="2"/>
      <c r="D248" s="2">
        <v>0.96768781749588295</v>
      </c>
      <c r="E248" s="2">
        <v>1.0908810806193501</v>
      </c>
      <c r="F248" s="2">
        <v>0.84449455437241405</v>
      </c>
      <c r="G248" s="2">
        <v>6.2226545436612303E-2</v>
      </c>
    </row>
    <row r="249" spans="1:7" x14ac:dyDescent="0.3">
      <c r="A249" s="1">
        <v>2025</v>
      </c>
      <c r="B249" s="1">
        <v>5</v>
      </c>
      <c r="C249" s="2"/>
      <c r="D249" s="2">
        <v>1.08662386673852</v>
      </c>
      <c r="E249" s="2">
        <v>1.2095539192435101</v>
      </c>
      <c r="F249" s="2">
        <v>0.96369381423353795</v>
      </c>
      <c r="G249" s="2">
        <v>6.2093594274387501E-2</v>
      </c>
    </row>
    <row r="250" spans="1:7" x14ac:dyDescent="0.3">
      <c r="A250" s="1">
        <v>2025</v>
      </c>
      <c r="B250" s="1">
        <v>6</v>
      </c>
      <c r="C250" s="2"/>
      <c r="D250" s="2">
        <v>1.25072967462897</v>
      </c>
      <c r="E250" s="2">
        <v>1.3745199416534</v>
      </c>
      <c r="F250" s="2">
        <v>1.12693940760454</v>
      </c>
      <c r="G250" s="2">
        <v>6.2528099997528105E-2</v>
      </c>
    </row>
    <row r="251" spans="1:7" x14ac:dyDescent="0.3">
      <c r="A251" s="1">
        <v>2025</v>
      </c>
      <c r="B251" s="1">
        <v>7</v>
      </c>
      <c r="C251" s="2"/>
      <c r="D251" s="2">
        <v>1.3739658428317401</v>
      </c>
      <c r="E251" s="2">
        <v>1.49877918706615</v>
      </c>
      <c r="F251" s="2">
        <v>1.2491524985973299</v>
      </c>
      <c r="G251" s="2">
        <v>6.3044869818196805E-2</v>
      </c>
    </row>
    <row r="252" spans="1:7" x14ac:dyDescent="0.3">
      <c r="A252" s="1">
        <v>2025</v>
      </c>
      <c r="B252" s="1">
        <v>8</v>
      </c>
      <c r="C252" s="2"/>
      <c r="D252" s="2">
        <v>1.43291683068225</v>
      </c>
      <c r="E252" s="2">
        <v>1.5583613500045801</v>
      </c>
      <c r="F252" s="2">
        <v>1.30747231135992</v>
      </c>
      <c r="G252" s="2">
        <v>6.3363684697283304E-2</v>
      </c>
    </row>
    <row r="253" spans="1:7" x14ac:dyDescent="0.3">
      <c r="A253" s="1">
        <v>2025</v>
      </c>
      <c r="B253" s="1">
        <v>9</v>
      </c>
      <c r="C253" s="2"/>
      <c r="D253" s="2">
        <v>1.3860764940005601</v>
      </c>
      <c r="E253" s="2">
        <v>1.5111563301168101</v>
      </c>
      <c r="F253" s="2">
        <v>1.2609966578843099</v>
      </c>
      <c r="G253" s="2">
        <v>6.3179478389911295E-2</v>
      </c>
    </row>
    <row r="254" spans="1:7" x14ac:dyDescent="0.3">
      <c r="A254" s="1">
        <v>2025</v>
      </c>
      <c r="B254" s="1">
        <v>10</v>
      </c>
      <c r="C254" s="2"/>
      <c r="D254" s="2">
        <v>1.2491515751303901</v>
      </c>
      <c r="E254" s="2">
        <v>1.3732838607432001</v>
      </c>
      <c r="F254" s="2">
        <v>1.1250192895175799</v>
      </c>
      <c r="G254" s="2">
        <v>6.2700858106942398E-2</v>
      </c>
    </row>
    <row r="255" spans="1:7" x14ac:dyDescent="0.3">
      <c r="A255" s="1">
        <v>2025</v>
      </c>
      <c r="B255" s="1">
        <v>11</v>
      </c>
      <c r="C255" s="2"/>
      <c r="D255" s="2">
        <v>1.0372215366739801</v>
      </c>
      <c r="E255" s="2">
        <v>1.1605909200126301</v>
      </c>
      <c r="F255" s="2">
        <v>0.91385215333532599</v>
      </c>
      <c r="G255" s="2">
        <v>6.2315506085064497E-2</v>
      </c>
    </row>
    <row r="256" spans="1:7" x14ac:dyDescent="0.3">
      <c r="A256" s="1">
        <v>2025</v>
      </c>
      <c r="B256" s="1">
        <v>12</v>
      </c>
      <c r="C256" s="2"/>
      <c r="D256" s="2">
        <v>0.93460823251506397</v>
      </c>
      <c r="E256" s="2">
        <v>1.0591071706727</v>
      </c>
      <c r="F256" s="2">
        <v>0.81010929435742896</v>
      </c>
      <c r="G256" s="2">
        <v>6.2886059153344498E-2</v>
      </c>
    </row>
    <row r="257" spans="1:7" x14ac:dyDescent="0.3">
      <c r="A257" s="1">
        <v>2026</v>
      </c>
      <c r="B257" s="1">
        <v>1</v>
      </c>
      <c r="C257" s="2"/>
      <c r="D257" s="2">
        <v>0.97834871685723801</v>
      </c>
      <c r="E257" s="2">
        <v>1.1069981818407</v>
      </c>
      <c r="F257" s="2">
        <v>0.84969925187377404</v>
      </c>
      <c r="G257" s="2">
        <v>6.4982545110165796E-2</v>
      </c>
    </row>
    <row r="258" spans="1:7" x14ac:dyDescent="0.3">
      <c r="A258" s="1">
        <v>2026</v>
      </c>
      <c r="B258" s="1">
        <v>2</v>
      </c>
      <c r="C258" s="2"/>
      <c r="D258" s="2">
        <v>0.9613428738648</v>
      </c>
      <c r="E258" s="2">
        <v>1.0906262431256999</v>
      </c>
      <c r="F258" s="2">
        <v>0.83205950460390499</v>
      </c>
      <c r="G258" s="2">
        <v>6.5302738538945401E-2</v>
      </c>
    </row>
    <row r="259" spans="1:7" x14ac:dyDescent="0.3">
      <c r="A259" s="1">
        <v>2026</v>
      </c>
      <c r="B259" s="1">
        <v>3</v>
      </c>
      <c r="C259" s="2"/>
      <c r="D259" s="2">
        <v>0.93444837961967497</v>
      </c>
      <c r="E259" s="2">
        <v>1.06134944920214</v>
      </c>
      <c r="F259" s="2">
        <v>0.80754731003720603</v>
      </c>
      <c r="G259" s="2">
        <v>6.4099407484757204E-2</v>
      </c>
    </row>
    <row r="260" spans="1:7" x14ac:dyDescent="0.3">
      <c r="A260" s="1">
        <v>2026</v>
      </c>
      <c r="B260" s="1">
        <v>4</v>
      </c>
      <c r="C260" s="2"/>
      <c r="D260" s="2">
        <v>0.968211731961788</v>
      </c>
      <c r="E260" s="2">
        <v>1.0939094517971999</v>
      </c>
      <c r="F260" s="2">
        <v>0.842514012126373</v>
      </c>
      <c r="G260" s="2">
        <v>6.3491579622968003E-2</v>
      </c>
    </row>
    <row r="261" spans="1:7" x14ac:dyDescent="0.3">
      <c r="A261" s="1">
        <v>2026</v>
      </c>
      <c r="B261" s="1">
        <v>5</v>
      </c>
      <c r="C261" s="2"/>
      <c r="D261" s="2">
        <v>1.08744753625222</v>
      </c>
      <c r="E261" s="2">
        <v>1.21295878330103</v>
      </c>
      <c r="F261" s="2">
        <v>0.96193628920340002</v>
      </c>
      <c r="G261" s="2">
        <v>6.3397389753864594E-2</v>
      </c>
    </row>
    <row r="262" spans="1:7" x14ac:dyDescent="0.3">
      <c r="A262" s="1">
        <v>2026</v>
      </c>
      <c r="B262" s="1">
        <v>6</v>
      </c>
      <c r="C262" s="2"/>
      <c r="D262" s="2">
        <v>1.2517947356258099</v>
      </c>
      <c r="E262" s="2">
        <v>1.3782821579180999</v>
      </c>
      <c r="F262" s="2">
        <v>1.1253073133335101</v>
      </c>
      <c r="G262" s="2">
        <v>6.3890468771354306E-2</v>
      </c>
    </row>
    <row r="263" spans="1:7" x14ac:dyDescent="0.3">
      <c r="A263" s="1">
        <v>2026</v>
      </c>
      <c r="B263" s="1">
        <v>7</v>
      </c>
      <c r="C263" s="2"/>
      <c r="D263" s="2">
        <v>1.3752267756818199</v>
      </c>
      <c r="E263" s="2">
        <v>1.5028224981000899</v>
      </c>
      <c r="F263" s="2">
        <v>1.24763105326354</v>
      </c>
      <c r="G263" s="2">
        <v>6.44502858132808E-2</v>
      </c>
    </row>
    <row r="264" spans="1:7" x14ac:dyDescent="0.3">
      <c r="A264" s="1">
        <v>2026</v>
      </c>
      <c r="B264" s="1">
        <v>8</v>
      </c>
      <c r="C264" s="2"/>
      <c r="D264" s="2">
        <v>1.4343636482208499</v>
      </c>
      <c r="E264" s="2">
        <v>1.56265798622983</v>
      </c>
      <c r="F264" s="2">
        <v>1.3060693102118599</v>
      </c>
      <c r="G264" s="2">
        <v>6.4803165781678704E-2</v>
      </c>
    </row>
    <row r="265" spans="1:7" x14ac:dyDescent="0.3">
      <c r="A265" s="1">
        <v>2026</v>
      </c>
      <c r="B265" s="1">
        <v>9</v>
      </c>
      <c r="C265" s="2"/>
      <c r="D265" s="2">
        <v>1.38772399677745</v>
      </c>
      <c r="E265" s="2">
        <v>1.51571192548829</v>
      </c>
      <c r="F265" s="2">
        <v>1.2597360680666201</v>
      </c>
      <c r="G265" s="2">
        <v>6.4648394395401404E-2</v>
      </c>
    </row>
    <row r="266" spans="1:7" x14ac:dyDescent="0.3">
      <c r="A266" s="1">
        <v>2026</v>
      </c>
      <c r="B266" s="1">
        <v>10</v>
      </c>
      <c r="C266" s="2"/>
      <c r="D266" s="2">
        <v>1.2510398602873301</v>
      </c>
      <c r="E266" s="2">
        <v>1.3781349423728999</v>
      </c>
      <c r="F266" s="2">
        <v>1.12394477820177</v>
      </c>
      <c r="G266" s="2">
        <v>6.4197405764314305E-2</v>
      </c>
    </row>
    <row r="267" spans="1:7" x14ac:dyDescent="0.3">
      <c r="A267" s="1">
        <v>2026</v>
      </c>
      <c r="B267" s="1">
        <v>11</v>
      </c>
      <c r="C267" s="2"/>
      <c r="D267" s="2">
        <v>1.03942637183229</v>
      </c>
      <c r="E267" s="2">
        <v>1.16579930391764</v>
      </c>
      <c r="F267" s="2">
        <v>0.91305343974694897</v>
      </c>
      <c r="G267" s="2">
        <v>6.3832638254619906E-2</v>
      </c>
    </row>
    <row r="268" spans="1:7" x14ac:dyDescent="0.3">
      <c r="A268" s="1">
        <v>2026</v>
      </c>
      <c r="B268" s="1">
        <v>12</v>
      </c>
      <c r="C268" s="2"/>
      <c r="D268" s="2">
        <v>0.93711278279953303</v>
      </c>
      <c r="E268" s="2">
        <v>1.06475866402388</v>
      </c>
      <c r="F268" s="2">
        <v>0.80946690157518697</v>
      </c>
      <c r="G268" s="2">
        <v>6.4475621689170107E-2</v>
      </c>
    </row>
    <row r="269" spans="1:7" x14ac:dyDescent="0.3">
      <c r="A269" s="1">
        <v>2027</v>
      </c>
      <c r="B269" s="1">
        <v>1</v>
      </c>
      <c r="C269" s="2"/>
      <c r="D269" s="2">
        <v>0.97932142976651204</v>
      </c>
      <c r="E269" s="2">
        <v>1.1119405796731201</v>
      </c>
      <c r="F269" s="2">
        <v>0.84670227985990798</v>
      </c>
      <c r="G269" s="2">
        <v>6.6987685431769806E-2</v>
      </c>
    </row>
    <row r="270" spans="1:7" x14ac:dyDescent="0.3">
      <c r="A270" s="1">
        <v>2027</v>
      </c>
      <c r="B270" s="1">
        <v>2</v>
      </c>
      <c r="C270" s="2"/>
      <c r="D270" s="2">
        <v>0.96057680905410003</v>
      </c>
      <c r="E270" s="2">
        <v>1.0944970365265101</v>
      </c>
      <c r="F270" s="2">
        <v>0.82665658158169397</v>
      </c>
      <c r="G270" s="2">
        <v>6.7644876906467102E-2</v>
      </c>
    </row>
    <row r="271" spans="1:7" x14ac:dyDescent="0.3">
      <c r="A271" s="1">
        <v>2027</v>
      </c>
      <c r="B271" s="1">
        <v>3</v>
      </c>
      <c r="C271" s="2"/>
      <c r="D271" s="2">
        <v>0.933546282594375</v>
      </c>
      <c r="E271" s="2">
        <v>1.06492462008608</v>
      </c>
      <c r="F271" s="2">
        <v>0.80216794510267198</v>
      </c>
      <c r="G271" s="2">
        <v>6.6360934681310796E-2</v>
      </c>
    </row>
    <row r="272" spans="1:7" x14ac:dyDescent="0.3">
      <c r="A272" s="1">
        <v>2027</v>
      </c>
      <c r="B272" s="1">
        <v>4</v>
      </c>
      <c r="C272" s="2"/>
      <c r="D272" s="2">
        <v>0.96713977059134104</v>
      </c>
      <c r="E272" s="2">
        <v>1.09715895970005</v>
      </c>
      <c r="F272" s="2">
        <v>0.83712058148262902</v>
      </c>
      <c r="G272" s="2">
        <v>6.5674410869334399E-2</v>
      </c>
    </row>
    <row r="273" spans="1:7" x14ac:dyDescent="0.3">
      <c r="A273" s="1">
        <v>2027</v>
      </c>
      <c r="B273" s="1">
        <v>5</v>
      </c>
      <c r="C273" s="2"/>
      <c r="D273" s="2">
        <v>1.0862523277701099</v>
      </c>
      <c r="E273" s="2">
        <v>1.2160257935646901</v>
      </c>
      <c r="F273" s="2">
        <v>0.95647886197552401</v>
      </c>
      <c r="G273" s="2">
        <v>6.5550292775667804E-2</v>
      </c>
    </row>
    <row r="274" spans="1:7" x14ac:dyDescent="0.3">
      <c r="A274" s="1">
        <v>2027</v>
      </c>
      <c r="B274" s="1">
        <v>6</v>
      </c>
      <c r="C274" s="2"/>
      <c r="D274" s="2">
        <v>1.25047027169284</v>
      </c>
      <c r="E274" s="2">
        <v>1.3812435215343799</v>
      </c>
      <c r="F274" s="2">
        <v>1.1196970218513</v>
      </c>
      <c r="G274" s="2">
        <v>6.6055296911831304E-2</v>
      </c>
    </row>
    <row r="275" spans="1:7" x14ac:dyDescent="0.3">
      <c r="A275" s="1">
        <v>2027</v>
      </c>
      <c r="B275" s="1">
        <v>7</v>
      </c>
      <c r="C275" s="2"/>
      <c r="D275" s="2">
        <v>1.37374248960683</v>
      </c>
      <c r="E275" s="2">
        <v>1.50560830278108</v>
      </c>
      <c r="F275" s="2">
        <v>1.2418766764325899</v>
      </c>
      <c r="G275" s="2">
        <v>6.6607165091480999E-2</v>
      </c>
    </row>
    <row r="276" spans="1:7" x14ac:dyDescent="0.3">
      <c r="A276" s="1">
        <v>2027</v>
      </c>
      <c r="B276" s="1">
        <v>8</v>
      </c>
      <c r="C276" s="2"/>
      <c r="D276" s="2">
        <v>1.4326452356313899</v>
      </c>
      <c r="E276" s="2">
        <v>1.5651481003115999</v>
      </c>
      <c r="F276" s="2">
        <v>1.3001423709511799</v>
      </c>
      <c r="G276" s="2">
        <v>6.6928948226987098E-2</v>
      </c>
    </row>
    <row r="277" spans="1:7" x14ac:dyDescent="0.3">
      <c r="A277" s="1">
        <v>2027</v>
      </c>
      <c r="B277" s="1">
        <v>9</v>
      </c>
      <c r="C277" s="2"/>
      <c r="D277" s="2">
        <v>1.38573343662369</v>
      </c>
      <c r="E277" s="2">
        <v>1.5178418835868099</v>
      </c>
      <c r="F277" s="2">
        <v>1.25362498966057</v>
      </c>
      <c r="G277" s="2">
        <v>6.6729722625105403E-2</v>
      </c>
    </row>
    <row r="278" spans="1:7" x14ac:dyDescent="0.3">
      <c r="A278" s="1">
        <v>2027</v>
      </c>
      <c r="B278" s="1">
        <v>10</v>
      </c>
      <c r="C278" s="2"/>
      <c r="D278" s="2">
        <v>1.2488018754442201</v>
      </c>
      <c r="E278" s="2">
        <v>1.37992035945497</v>
      </c>
      <c r="F278" s="2">
        <v>1.1176833914334801</v>
      </c>
      <c r="G278" s="2">
        <v>6.6229679253621707E-2</v>
      </c>
    </row>
    <row r="279" spans="1:7" x14ac:dyDescent="0.3">
      <c r="A279" s="1">
        <v>2027</v>
      </c>
      <c r="B279" s="1">
        <v>11</v>
      </c>
      <c r="C279" s="2"/>
      <c r="D279" s="2">
        <v>1.0369926559967599</v>
      </c>
      <c r="E279" s="2">
        <v>1.16727304635891</v>
      </c>
      <c r="F279" s="2">
        <v>0.90671226563461005</v>
      </c>
      <c r="G279" s="2">
        <v>6.5806347074715998E-2</v>
      </c>
    </row>
    <row r="280" spans="1:7" x14ac:dyDescent="0.3">
      <c r="A280" s="1">
        <v>2027</v>
      </c>
      <c r="B280" s="1">
        <v>12</v>
      </c>
      <c r="C280" s="2"/>
      <c r="D280" s="2">
        <v>0.93457216843817603</v>
      </c>
      <c r="E280" s="2">
        <v>1.06616292285257</v>
      </c>
      <c r="F280" s="2">
        <v>0.80298141402378498</v>
      </c>
      <c r="G280" s="2">
        <v>6.64682292764536E-2</v>
      </c>
    </row>
    <row r="281" spans="1:7" x14ac:dyDescent="0.3">
      <c r="A281" s="1">
        <v>2028</v>
      </c>
      <c r="B281" s="1">
        <v>1</v>
      </c>
      <c r="C281" s="2"/>
      <c r="D281" s="2">
        <v>0.97844710189054396</v>
      </c>
      <c r="E281" s="2">
        <v>1.1146025741817001</v>
      </c>
      <c r="F281" s="2">
        <v>0.84229162959938497</v>
      </c>
      <c r="G281" s="2">
        <v>6.8773928607425205E-2</v>
      </c>
    </row>
    <row r="282" spans="1:7" x14ac:dyDescent="0.3">
      <c r="A282" s="1">
        <v>2028</v>
      </c>
      <c r="B282" s="1">
        <v>2</v>
      </c>
      <c r="C282" s="2"/>
      <c r="D282" s="2">
        <v>0.96141315280952</v>
      </c>
      <c r="E282" s="2">
        <v>1.0982799818139299</v>
      </c>
      <c r="F282" s="2">
        <v>0.82454632380511494</v>
      </c>
      <c r="G282" s="2">
        <v>6.9133244285215806E-2</v>
      </c>
    </row>
    <row r="283" spans="1:7" x14ac:dyDescent="0.3">
      <c r="A283" s="1">
        <v>2028</v>
      </c>
      <c r="B283" s="1">
        <v>3</v>
      </c>
      <c r="C283" s="2"/>
      <c r="D283" s="2">
        <v>0.93443310155784498</v>
      </c>
      <c r="E283" s="2">
        <v>1.0687068543931399</v>
      </c>
      <c r="F283" s="2">
        <v>0.80015934872254901</v>
      </c>
      <c r="G283" s="2">
        <v>6.7823447239772003E-2</v>
      </c>
    </row>
    <row r="284" spans="1:7" x14ac:dyDescent="0.3">
      <c r="A284" s="1">
        <v>2028</v>
      </c>
      <c r="B284" s="1">
        <v>4</v>
      </c>
      <c r="C284" s="2"/>
      <c r="D284" s="2">
        <v>0.96805168928767804</v>
      </c>
      <c r="E284" s="2">
        <v>1.10091989020574</v>
      </c>
      <c r="F284" s="2">
        <v>0.83518348836961398</v>
      </c>
      <c r="G284" s="2">
        <v>6.7113484389340103E-2</v>
      </c>
    </row>
    <row r="285" spans="1:7" x14ac:dyDescent="0.3">
      <c r="A285" s="1">
        <v>2028</v>
      </c>
      <c r="B285" s="1">
        <v>5</v>
      </c>
      <c r="C285" s="2"/>
      <c r="D285" s="2">
        <v>1.0871675162284999</v>
      </c>
      <c r="E285" s="2">
        <v>1.21978271535584</v>
      </c>
      <c r="F285" s="2">
        <v>0.95455231710114896</v>
      </c>
      <c r="G285" s="2">
        <v>6.6985689840949394E-2</v>
      </c>
    </row>
    <row r="286" spans="1:7" x14ac:dyDescent="0.3">
      <c r="A286" s="1">
        <v>2028</v>
      </c>
      <c r="B286" s="1">
        <v>6</v>
      </c>
      <c r="C286" s="2"/>
      <c r="D286" s="2">
        <v>1.2513713477825901</v>
      </c>
      <c r="E286" s="2">
        <v>1.38501981292447</v>
      </c>
      <c r="F286" s="2">
        <v>1.11772288264071</v>
      </c>
      <c r="G286" s="2">
        <v>6.7507606161464201E-2</v>
      </c>
    </row>
    <row r="287" spans="1:7" x14ac:dyDescent="0.3">
      <c r="A287" s="1">
        <v>2028</v>
      </c>
      <c r="B287" s="1">
        <v>7</v>
      </c>
      <c r="C287" s="2"/>
      <c r="D287" s="2">
        <v>1.37464725999908</v>
      </c>
      <c r="E287" s="2">
        <v>1.50940966937016</v>
      </c>
      <c r="F287" s="2">
        <v>1.23988485062799</v>
      </c>
      <c r="G287" s="2">
        <v>6.8070274114523793E-2</v>
      </c>
    </row>
    <row r="288" spans="1:7" x14ac:dyDescent="0.3">
      <c r="A288" s="1">
        <v>2028</v>
      </c>
      <c r="B288" s="1">
        <v>8</v>
      </c>
      <c r="C288" s="2"/>
      <c r="D288" s="2">
        <v>1.43359054298833</v>
      </c>
      <c r="E288" s="2">
        <v>1.56900997706016</v>
      </c>
      <c r="F288" s="2">
        <v>1.2981711089165</v>
      </c>
      <c r="G288" s="2">
        <v>6.8402145974699596E-2</v>
      </c>
    </row>
    <row r="289" spans="1:7" x14ac:dyDescent="0.3">
      <c r="A289" s="1">
        <v>2028</v>
      </c>
      <c r="B289" s="1">
        <v>9</v>
      </c>
      <c r="C289" s="2"/>
      <c r="D289" s="2">
        <v>1.38674584753034</v>
      </c>
      <c r="E289" s="2">
        <v>1.52179040708819</v>
      </c>
      <c r="F289" s="2">
        <v>1.25170128797249</v>
      </c>
      <c r="G289" s="2">
        <v>6.8212791903009704E-2</v>
      </c>
    </row>
    <row r="290" spans="1:7" x14ac:dyDescent="0.3">
      <c r="A290" s="1">
        <v>2028</v>
      </c>
      <c r="B290" s="1">
        <v>10</v>
      </c>
      <c r="C290" s="2"/>
      <c r="D290" s="2">
        <v>1.2498908068860599</v>
      </c>
      <c r="E290" s="2">
        <v>1.38395660341376</v>
      </c>
      <c r="F290" s="2">
        <v>1.11582501035837</v>
      </c>
      <c r="G290" s="2">
        <v>6.7718405760264902E-2</v>
      </c>
    </row>
    <row r="291" spans="1:7" x14ac:dyDescent="0.3">
      <c r="A291" s="1">
        <v>2028</v>
      </c>
      <c r="B291" s="1">
        <v>11</v>
      </c>
      <c r="C291" s="2"/>
      <c r="D291" s="2">
        <v>1.0381609260048299</v>
      </c>
      <c r="E291" s="2">
        <v>1.17137653224722</v>
      </c>
      <c r="F291" s="2">
        <v>0.90494531976244397</v>
      </c>
      <c r="G291" s="2">
        <v>6.7288963410277999E-2</v>
      </c>
    </row>
    <row r="292" spans="1:7" x14ac:dyDescent="0.3">
      <c r="A292" s="1">
        <v>2028</v>
      </c>
      <c r="B292" s="1">
        <v>12</v>
      </c>
      <c r="C292" s="2"/>
      <c r="D292" s="2">
        <v>0.93583198169995796</v>
      </c>
      <c r="E292" s="2">
        <v>1.07042739665138</v>
      </c>
      <c r="F292" s="2">
        <v>0.80123656674853105</v>
      </c>
      <c r="G292" s="2">
        <v>6.7985923026005604E-2</v>
      </c>
    </row>
    <row r="293" spans="1:7" x14ac:dyDescent="0.3">
      <c r="A293" s="1">
        <v>2029</v>
      </c>
      <c r="B293" s="1">
        <v>1</v>
      </c>
      <c r="C293" s="2"/>
      <c r="D293" s="2">
        <v>0.98177983006798197</v>
      </c>
      <c r="E293" s="2">
        <v>1.1203410301161001</v>
      </c>
      <c r="F293" s="2">
        <v>0.84321863001986697</v>
      </c>
      <c r="G293" s="2">
        <v>6.9989093493724994E-2</v>
      </c>
    </row>
    <row r="294" spans="1:7" x14ac:dyDescent="0.3">
      <c r="A294" s="1">
        <v>2029</v>
      </c>
      <c r="B294" s="1">
        <v>2</v>
      </c>
      <c r="C294" s="2"/>
      <c r="D294" s="2">
        <v>0.96733856086868197</v>
      </c>
      <c r="E294" s="2">
        <v>1.1056983418677699</v>
      </c>
      <c r="F294" s="2">
        <v>0.828978779869598</v>
      </c>
      <c r="G294" s="2">
        <v>6.9887354069923996E-2</v>
      </c>
    </row>
    <row r="295" spans="1:7" x14ac:dyDescent="0.3">
      <c r="A295" s="1">
        <v>2029</v>
      </c>
      <c r="B295" s="1">
        <v>3</v>
      </c>
      <c r="C295" s="2"/>
      <c r="D295" s="2">
        <v>0.94039964988103797</v>
      </c>
      <c r="E295" s="2">
        <v>1.07617141327892</v>
      </c>
      <c r="F295" s="2">
        <v>0.80462788648315497</v>
      </c>
      <c r="G295" s="2">
        <v>6.8580112173989696E-2</v>
      </c>
    </row>
    <row r="296" spans="1:7" x14ac:dyDescent="0.3">
      <c r="A296" s="1">
        <v>2029</v>
      </c>
      <c r="B296" s="1">
        <v>4</v>
      </c>
      <c r="C296" s="2"/>
      <c r="D296" s="2">
        <v>0.97405455703912003</v>
      </c>
      <c r="E296" s="2">
        <v>1.1084305776074299</v>
      </c>
      <c r="F296" s="2">
        <v>0.83967853647080903</v>
      </c>
      <c r="G296" s="2">
        <v>6.7875104023380206E-2</v>
      </c>
    </row>
    <row r="297" spans="1:7" x14ac:dyDescent="0.3">
      <c r="A297" s="1">
        <v>2029</v>
      </c>
      <c r="B297" s="1">
        <v>5</v>
      </c>
      <c r="C297" s="2"/>
      <c r="D297" s="2">
        <v>1.0931535979299101</v>
      </c>
      <c r="E297" s="2">
        <v>1.2272885165290399</v>
      </c>
      <c r="F297" s="2">
        <v>0.95901867933076801</v>
      </c>
      <c r="G297" s="2">
        <v>6.7753320232130501E-2</v>
      </c>
    </row>
    <row r="298" spans="1:7" x14ac:dyDescent="0.3">
      <c r="A298" s="1">
        <v>2029</v>
      </c>
      <c r="B298" s="1">
        <v>6</v>
      </c>
      <c r="C298" s="2"/>
      <c r="D298" s="2">
        <v>1.2573179076426599</v>
      </c>
      <c r="E298" s="2">
        <v>1.39249771173377</v>
      </c>
      <c r="F298" s="2">
        <v>1.1221381035515501</v>
      </c>
      <c r="G298" s="2">
        <v>6.82811057042714E-2</v>
      </c>
    </row>
    <row r="299" spans="1:7" x14ac:dyDescent="0.3">
      <c r="A299" s="1">
        <v>2029</v>
      </c>
      <c r="B299" s="1">
        <v>7</v>
      </c>
      <c r="C299" s="2"/>
      <c r="D299" s="2">
        <v>1.3805733534304001</v>
      </c>
      <c r="E299" s="2">
        <v>1.51687518465319</v>
      </c>
      <c r="F299" s="2">
        <v>1.2442715222076199</v>
      </c>
      <c r="G299" s="2">
        <v>6.8847856438200405E-2</v>
      </c>
    </row>
    <row r="300" spans="1:7" x14ac:dyDescent="0.3">
      <c r="A300" s="1">
        <v>2029</v>
      </c>
      <c r="B300" s="1">
        <v>8</v>
      </c>
      <c r="C300" s="2"/>
      <c r="D300" s="2">
        <v>1.43953760569256</v>
      </c>
      <c r="E300" s="2">
        <v>1.57651133873865</v>
      </c>
      <c r="F300" s="2">
        <v>1.3025638726464699</v>
      </c>
      <c r="G300" s="2">
        <v>6.9187242929610801E-2</v>
      </c>
    </row>
    <row r="301" spans="1:7" x14ac:dyDescent="0.3">
      <c r="A301" s="1">
        <v>2029</v>
      </c>
      <c r="B301" s="1">
        <v>9</v>
      </c>
      <c r="C301" s="2"/>
      <c r="D301" s="2">
        <v>1.3927123060341899</v>
      </c>
      <c r="E301" s="2">
        <v>1.52931738132641</v>
      </c>
      <c r="F301" s="2">
        <v>1.2561072307419701</v>
      </c>
      <c r="G301" s="2">
        <v>6.9001029025618499E-2</v>
      </c>
    </row>
    <row r="302" spans="1:7" x14ac:dyDescent="0.3">
      <c r="A302" s="1">
        <v>2029</v>
      </c>
      <c r="B302" s="1">
        <v>10</v>
      </c>
      <c r="C302" s="2"/>
      <c r="D302" s="2">
        <v>1.25581057242433</v>
      </c>
      <c r="E302" s="2">
        <v>1.39141616353549</v>
      </c>
      <c r="F302" s="2">
        <v>1.12020498131318</v>
      </c>
      <c r="G302" s="2">
        <v>6.8496176355681199E-2</v>
      </c>
    </row>
    <row r="303" spans="1:7" x14ac:dyDescent="0.3">
      <c r="A303" s="1">
        <v>2029</v>
      </c>
      <c r="B303" s="1">
        <v>11</v>
      </c>
      <c r="C303" s="2"/>
      <c r="D303" s="2">
        <v>1.0439424761788101</v>
      </c>
      <c r="E303" s="2">
        <v>1.17863131271267</v>
      </c>
      <c r="F303" s="2">
        <v>0.90925363964494099</v>
      </c>
      <c r="G303" s="2">
        <v>6.8033111502039001E-2</v>
      </c>
    </row>
    <row r="304" spans="1:7" x14ac:dyDescent="0.3">
      <c r="A304" s="1">
        <v>2029</v>
      </c>
      <c r="B304" s="1">
        <v>12</v>
      </c>
      <c r="C304" s="2"/>
      <c r="D304" s="2">
        <v>0.94146228963437595</v>
      </c>
      <c r="E304" s="2">
        <v>1.07749090597299</v>
      </c>
      <c r="F304" s="2">
        <v>0.80543367329576498</v>
      </c>
      <c r="G304" s="2">
        <v>6.8709851989150694E-2</v>
      </c>
    </row>
    <row r="305" spans="1:7" x14ac:dyDescent="0.3">
      <c r="A305" s="1">
        <v>2030</v>
      </c>
      <c r="B305" s="1">
        <v>1</v>
      </c>
      <c r="C305" s="2"/>
      <c r="D305" s="2">
        <v>0.987213692310284</v>
      </c>
      <c r="E305" s="2">
        <v>1.1272480133419001</v>
      </c>
      <c r="F305" s="2">
        <v>0.84717937127866405</v>
      </c>
      <c r="G305" s="2">
        <v>7.0733186372584897E-2</v>
      </c>
    </row>
    <row r="306" spans="1:7" x14ac:dyDescent="0.3">
      <c r="A306" s="1">
        <v>2030</v>
      </c>
      <c r="B306" s="1">
        <v>2</v>
      </c>
      <c r="C306" s="2"/>
      <c r="D306" s="2">
        <v>0.97229674713718095</v>
      </c>
      <c r="E306" s="2">
        <v>1.1123667965603801</v>
      </c>
      <c r="F306" s="2">
        <v>0.83222669771398605</v>
      </c>
      <c r="G306" s="2">
        <v>7.0751233255387694E-2</v>
      </c>
    </row>
    <row r="307" spans="1:7" x14ac:dyDescent="0.3">
      <c r="A307" s="1">
        <v>2030</v>
      </c>
      <c r="B307" s="1">
        <v>3</v>
      </c>
      <c r="C307" s="2"/>
      <c r="D307" s="2">
        <v>0.945514186491479</v>
      </c>
      <c r="E307" s="2">
        <v>1.0830317274930701</v>
      </c>
      <c r="F307" s="2">
        <v>0.80799664548988304</v>
      </c>
      <c r="G307" s="2">
        <v>6.94619275153915E-2</v>
      </c>
    </row>
    <row r="308" spans="1:7" x14ac:dyDescent="0.3">
      <c r="A308" s="1">
        <v>2030</v>
      </c>
      <c r="B308" s="1">
        <v>4</v>
      </c>
      <c r="C308" s="2"/>
      <c r="D308" s="2">
        <v>0.97934977244211596</v>
      </c>
      <c r="E308" s="2">
        <v>1.11552320647477</v>
      </c>
      <c r="F308" s="2">
        <v>0.84317633840946304</v>
      </c>
      <c r="G308" s="2">
        <v>6.87830013204518E-2</v>
      </c>
    </row>
    <row r="309" spans="1:7" x14ac:dyDescent="0.3">
      <c r="A309" s="1">
        <v>2030</v>
      </c>
      <c r="B309" s="1">
        <v>5</v>
      </c>
      <c r="C309" s="2"/>
      <c r="D309" s="2">
        <v>1.09856835745177</v>
      </c>
      <c r="E309" s="2">
        <v>1.2345535181249601</v>
      </c>
      <c r="F309" s="2">
        <v>0.96258319677857596</v>
      </c>
      <c r="G309" s="2">
        <v>6.8687901958197295E-2</v>
      </c>
    </row>
    <row r="310" spans="1:7" x14ac:dyDescent="0.3">
      <c r="A310" s="1">
        <v>2030</v>
      </c>
      <c r="B310" s="1">
        <v>6</v>
      </c>
      <c r="C310" s="2"/>
      <c r="D310" s="2">
        <v>1.26276620545607</v>
      </c>
      <c r="E310" s="2">
        <v>1.3998338366135099</v>
      </c>
      <c r="F310" s="2">
        <v>1.1256985742986301</v>
      </c>
      <c r="G310" s="2">
        <v>6.92346721066949E-2</v>
      </c>
    </row>
    <row r="311" spans="1:7" x14ac:dyDescent="0.3">
      <c r="A311" s="1">
        <v>2030</v>
      </c>
      <c r="B311" s="1">
        <v>7</v>
      </c>
      <c r="C311" s="2"/>
      <c r="D311" s="2">
        <v>1.38596124272709</v>
      </c>
      <c r="E311" s="2">
        <v>1.5241451922644</v>
      </c>
      <c r="F311" s="2">
        <v>1.2477772931897899</v>
      </c>
      <c r="G311" s="2">
        <v>6.97985392746336E-2</v>
      </c>
    </row>
    <row r="312" spans="1:7" x14ac:dyDescent="0.3">
      <c r="A312" s="1">
        <v>2030</v>
      </c>
      <c r="B312" s="1">
        <v>8</v>
      </c>
      <c r="C312" s="2"/>
      <c r="D312" s="2">
        <v>1.44478033705673</v>
      </c>
      <c r="E312" s="2">
        <v>1.58359306106947</v>
      </c>
      <c r="F312" s="2">
        <v>1.3059676130439899</v>
      </c>
      <c r="G312" s="2">
        <v>7.0116141572622706E-2</v>
      </c>
    </row>
    <row r="313" spans="1:7" x14ac:dyDescent="0.3">
      <c r="A313" s="1">
        <v>2030</v>
      </c>
      <c r="B313" s="1">
        <v>9</v>
      </c>
      <c r="C313" s="2"/>
      <c r="D313" s="2">
        <v>1.3978288259034599</v>
      </c>
      <c r="E313" s="2">
        <v>1.53622869733373</v>
      </c>
      <c r="F313" s="2">
        <v>1.25942895447318</v>
      </c>
      <c r="G313" s="2">
        <v>6.9907604276589402E-2</v>
      </c>
    </row>
    <row r="314" spans="1:7" x14ac:dyDescent="0.3">
      <c r="A314" s="1">
        <v>2030</v>
      </c>
      <c r="B314" s="1">
        <v>10</v>
      </c>
      <c r="C314" s="2"/>
      <c r="D314" s="2">
        <v>1.2609620088731199</v>
      </c>
      <c r="E314" s="2">
        <v>1.39835155263738</v>
      </c>
      <c r="F314" s="2">
        <v>1.1235724651088701</v>
      </c>
      <c r="G314" s="2">
        <v>6.9397274419085497E-2</v>
      </c>
    </row>
    <row r="315" spans="1:7" x14ac:dyDescent="0.3">
      <c r="A315" s="1">
        <v>2030</v>
      </c>
      <c r="B315" s="1">
        <v>11</v>
      </c>
      <c r="C315" s="2"/>
      <c r="D315" s="2">
        <v>1.0493468768223699</v>
      </c>
      <c r="E315" s="2">
        <v>1.1858679321044101</v>
      </c>
      <c r="F315" s="2">
        <v>0.91282582154034098</v>
      </c>
      <c r="G315" s="2">
        <v>6.8958589407989199E-2</v>
      </c>
    </row>
    <row r="316" spans="1:7" x14ac:dyDescent="0.3">
      <c r="A316" s="1">
        <v>2030</v>
      </c>
      <c r="B316" s="1">
        <v>12</v>
      </c>
      <c r="C316" s="2"/>
      <c r="D316" s="2">
        <v>0.94720093229567504</v>
      </c>
      <c r="E316" s="2">
        <v>1.08518960168193</v>
      </c>
      <c r="F316" s="2">
        <v>0.80921226290941894</v>
      </c>
      <c r="G316" s="2">
        <v>6.96999006893399E-2</v>
      </c>
    </row>
    <row r="317" spans="1:7" x14ac:dyDescent="0.3">
      <c r="A317" s="1">
        <v>2031</v>
      </c>
      <c r="B317" s="1">
        <v>1</v>
      </c>
      <c r="C317" s="2"/>
      <c r="D317" s="2">
        <v>0.99246399536863905</v>
      </c>
      <c r="E317" s="2">
        <v>1.1348960839836499</v>
      </c>
      <c r="F317" s="2">
        <v>0.85003190675362705</v>
      </c>
      <c r="G317" s="2">
        <v>7.1944330470008602E-2</v>
      </c>
    </row>
    <row r="318" spans="1:7" x14ac:dyDescent="0.3">
      <c r="A318" s="1">
        <v>2031</v>
      </c>
      <c r="B318" s="1">
        <v>2</v>
      </c>
      <c r="C318" s="2"/>
      <c r="D318" s="2">
        <v>0.97683277643432898</v>
      </c>
      <c r="E318" s="2">
        <v>1.11967294349845</v>
      </c>
      <c r="F318" s="2">
        <v>0.83399260937020603</v>
      </c>
      <c r="G318" s="2">
        <v>7.2150456288186698E-2</v>
      </c>
    </row>
    <row r="319" spans="1:7" x14ac:dyDescent="0.3">
      <c r="A319" s="1">
        <v>2031</v>
      </c>
      <c r="B319" s="1">
        <v>3</v>
      </c>
      <c r="C319" s="2"/>
      <c r="D319" s="2">
        <v>0.95008702304794801</v>
      </c>
      <c r="E319" s="2">
        <v>1.0903432571181</v>
      </c>
      <c r="F319" s="2">
        <v>0.80983078897779803</v>
      </c>
      <c r="G319" s="2">
        <v>7.0845277581348301E-2</v>
      </c>
    </row>
    <row r="320" spans="1:7" x14ac:dyDescent="0.3">
      <c r="A320" s="1">
        <v>2031</v>
      </c>
      <c r="B320" s="1">
        <v>4</v>
      </c>
      <c r="C320" s="2"/>
      <c r="D320" s="2">
        <v>0.98392159526249401</v>
      </c>
      <c r="E320" s="2">
        <v>1.12280716042787</v>
      </c>
      <c r="F320" s="2">
        <v>0.84503603009712203</v>
      </c>
      <c r="G320" s="2">
        <v>7.0152934601552197E-2</v>
      </c>
    </row>
    <row r="321" spans="1:7" x14ac:dyDescent="0.3">
      <c r="A321" s="1">
        <v>2031</v>
      </c>
      <c r="B321" s="1">
        <v>5</v>
      </c>
      <c r="C321" s="2"/>
      <c r="D321" s="2">
        <v>1.1031767352158299</v>
      </c>
      <c r="E321" s="2">
        <v>1.2418932955792401</v>
      </c>
      <c r="F321" s="2">
        <v>0.96446017485241597</v>
      </c>
      <c r="G321" s="2">
        <v>7.0067568042362499E-2</v>
      </c>
    </row>
    <row r="322" spans="1:7" x14ac:dyDescent="0.3">
      <c r="A322" s="1">
        <v>2031</v>
      </c>
      <c r="B322" s="1">
        <v>6</v>
      </c>
      <c r="C322" s="2"/>
      <c r="D322" s="2">
        <v>1.26745384453147</v>
      </c>
      <c r="E322" s="2">
        <v>1.40731432501887</v>
      </c>
      <c r="F322" s="2">
        <v>1.1275933640440701</v>
      </c>
      <c r="G322" s="2">
        <v>7.0645377216067007E-2</v>
      </c>
    </row>
    <row r="323" spans="1:7" x14ac:dyDescent="0.3">
      <c r="A323" s="1">
        <v>2031</v>
      </c>
      <c r="B323" s="1">
        <v>7</v>
      </c>
      <c r="C323" s="2"/>
      <c r="D323" s="2">
        <v>1.3907651484076</v>
      </c>
      <c r="E323" s="2">
        <v>1.5318011937868701</v>
      </c>
      <c r="F323" s="2">
        <v>1.2497291030283399</v>
      </c>
      <c r="G323" s="2">
        <v>7.1239170580271696E-2</v>
      </c>
    </row>
    <row r="324" spans="1:7" x14ac:dyDescent="0.3">
      <c r="A324" s="1">
        <v>2031</v>
      </c>
      <c r="B324" s="1">
        <v>8</v>
      </c>
      <c r="C324" s="2"/>
      <c r="D324" s="2">
        <v>1.4497374785493</v>
      </c>
      <c r="E324" s="2">
        <v>1.59146374596227</v>
      </c>
      <c r="F324" s="2">
        <v>1.30801121113633</v>
      </c>
      <c r="G324" s="2">
        <v>7.1587810852089706E-2</v>
      </c>
    </row>
    <row r="325" spans="1:7" x14ac:dyDescent="0.3">
      <c r="A325" s="1">
        <v>2031</v>
      </c>
      <c r="B325" s="1">
        <v>9</v>
      </c>
      <c r="C325" s="2"/>
      <c r="D325" s="2">
        <v>1.4029621944183801</v>
      </c>
      <c r="E325" s="2">
        <v>1.54433686267613</v>
      </c>
      <c r="F325" s="2">
        <v>1.26158752616063</v>
      </c>
      <c r="G325" s="2">
        <v>7.1410213471738399E-2</v>
      </c>
    </row>
    <row r="326" spans="1:7" x14ac:dyDescent="0.3">
      <c r="A326" s="1">
        <v>2031</v>
      </c>
      <c r="B326" s="1">
        <v>10</v>
      </c>
      <c r="C326" s="2"/>
      <c r="D326" s="2">
        <v>1.2662768587794899</v>
      </c>
      <c r="E326" s="2">
        <v>1.40669552266973</v>
      </c>
      <c r="F326" s="2">
        <v>1.1258581948892601</v>
      </c>
      <c r="G326" s="2">
        <v>7.0927323030291603E-2</v>
      </c>
    </row>
    <row r="327" spans="1:7" x14ac:dyDescent="0.3">
      <c r="A327" s="1">
        <v>2031</v>
      </c>
      <c r="B327" s="1">
        <v>11</v>
      </c>
      <c r="C327" s="2"/>
      <c r="D327" s="2">
        <v>1.0548489543066</v>
      </c>
      <c r="E327" s="2">
        <v>1.1944362428505899</v>
      </c>
      <c r="F327" s="2">
        <v>0.91526166576260704</v>
      </c>
      <c r="G327" s="2">
        <v>7.0507384354700997E-2</v>
      </c>
    </row>
    <row r="328" spans="1:7" x14ac:dyDescent="0.3">
      <c r="A328" s="1">
        <v>2031</v>
      </c>
      <c r="B328" s="1">
        <v>12</v>
      </c>
      <c r="C328" s="2"/>
      <c r="D328" s="2">
        <v>0.95288446802656401</v>
      </c>
      <c r="E328" s="2">
        <v>1.0940341957173201</v>
      </c>
      <c r="F328" s="2">
        <v>0.81173474033580395</v>
      </c>
      <c r="G328" s="2">
        <v>7.1296593018334006E-2</v>
      </c>
    </row>
    <row r="329" spans="1:7" x14ac:dyDescent="0.3">
      <c r="A329" s="1">
        <v>2032</v>
      </c>
      <c r="B329" s="1">
        <v>1</v>
      </c>
      <c r="C329" s="2"/>
      <c r="D329" s="2">
        <v>0.99746789007038905</v>
      </c>
      <c r="E329" s="2">
        <v>1.1435082018496301</v>
      </c>
      <c r="F329" s="2">
        <v>0.85142757829115201</v>
      </c>
      <c r="G329" s="2">
        <v>7.3766891679780996E-2</v>
      </c>
    </row>
    <row r="330" spans="1:7" x14ac:dyDescent="0.3">
      <c r="A330" s="1">
        <v>2032</v>
      </c>
      <c r="B330" s="1">
        <v>2</v>
      </c>
      <c r="C330" s="2"/>
      <c r="D330" s="2">
        <v>0.98111031967773399</v>
      </c>
      <c r="E330" s="2">
        <v>1.1279268781670699</v>
      </c>
      <c r="F330" s="2">
        <v>0.83429376118840104</v>
      </c>
      <c r="G330" s="2">
        <v>7.4158984152624702E-2</v>
      </c>
    </row>
    <row r="331" spans="1:7" x14ac:dyDescent="0.3">
      <c r="A331" s="1">
        <v>2032</v>
      </c>
      <c r="B331" s="1">
        <v>3</v>
      </c>
      <c r="C331" s="2"/>
      <c r="D331" s="2">
        <v>0.95444644828166003</v>
      </c>
      <c r="E331" s="2">
        <v>1.0986638265568001</v>
      </c>
      <c r="F331" s="2">
        <v>0.81022907000651601</v>
      </c>
      <c r="G331" s="2">
        <v>7.2846103873334997E-2</v>
      </c>
    </row>
    <row r="332" spans="1:7" x14ac:dyDescent="0.3">
      <c r="A332" s="1">
        <v>2032</v>
      </c>
      <c r="B332" s="1">
        <v>4</v>
      </c>
      <c r="C332" s="2"/>
      <c r="D332" s="2">
        <v>0.98832740178531198</v>
      </c>
      <c r="E332" s="2">
        <v>1.13114629581258</v>
      </c>
      <c r="F332" s="2">
        <v>0.84550850775803998</v>
      </c>
      <c r="G332" s="2">
        <v>7.2139710996109399E-2</v>
      </c>
    </row>
    <row r="333" spans="1:7" x14ac:dyDescent="0.3">
      <c r="A333" s="1">
        <v>2032</v>
      </c>
      <c r="B333" s="1">
        <v>5</v>
      </c>
      <c r="C333" s="2"/>
      <c r="D333" s="2">
        <v>1.1076209976975899</v>
      </c>
      <c r="E333" s="2">
        <v>1.25028574477218</v>
      </c>
      <c r="F333" s="2">
        <v>0.96495625062300505</v>
      </c>
      <c r="G333" s="2">
        <v>7.2061849332964598E-2</v>
      </c>
    </row>
    <row r="334" spans="1:7" x14ac:dyDescent="0.3">
      <c r="A334" s="1">
        <v>2032</v>
      </c>
      <c r="B334" s="1">
        <v>6</v>
      </c>
      <c r="C334" s="2"/>
      <c r="D334" s="2">
        <v>1.2719320740709401</v>
      </c>
      <c r="E334" s="2">
        <v>1.41579641419994</v>
      </c>
      <c r="F334" s="2">
        <v>1.1280677339419301</v>
      </c>
      <c r="G334" s="2">
        <v>7.2667779639649294E-2</v>
      </c>
    </row>
    <row r="335" spans="1:7" x14ac:dyDescent="0.3">
      <c r="A335" s="1">
        <v>2032</v>
      </c>
      <c r="B335" s="1">
        <v>7</v>
      </c>
      <c r="C335" s="2"/>
      <c r="D335" s="2">
        <v>1.39529120631228</v>
      </c>
      <c r="E335" s="2">
        <v>1.54037150696045</v>
      </c>
      <c r="F335" s="2">
        <v>1.2502109056641</v>
      </c>
      <c r="G335" s="2">
        <v>7.3281977369109005E-2</v>
      </c>
    </row>
    <row r="336" spans="1:7" x14ac:dyDescent="0.3">
      <c r="A336" s="1">
        <v>2032</v>
      </c>
      <c r="B336" s="1">
        <v>8</v>
      </c>
      <c r="C336" s="2"/>
      <c r="D336" s="2">
        <v>1.4543316968531901</v>
      </c>
      <c r="E336" s="2">
        <v>1.6001360735202099</v>
      </c>
      <c r="F336" s="2">
        <v>1.30852732018617</v>
      </c>
      <c r="G336" s="2">
        <v>7.3647717736268103E-2</v>
      </c>
    </row>
    <row r="337" spans="1:7" x14ac:dyDescent="0.3">
      <c r="A337" s="1">
        <v>2032</v>
      </c>
      <c r="B337" s="1">
        <v>9</v>
      </c>
      <c r="C337" s="2"/>
      <c r="D337" s="2">
        <v>1.4076118210644299</v>
      </c>
      <c r="E337" s="2">
        <v>1.5530849145558101</v>
      </c>
      <c r="F337" s="2">
        <v>1.26213872757305</v>
      </c>
      <c r="G337" s="2">
        <v>7.3480382225718704E-2</v>
      </c>
    </row>
    <row r="338" spans="1:7" x14ac:dyDescent="0.3">
      <c r="A338" s="1">
        <v>2032</v>
      </c>
      <c r="B338" s="1">
        <v>10</v>
      </c>
      <c r="C338" s="2"/>
      <c r="D338" s="2">
        <v>1.2709338602014</v>
      </c>
      <c r="E338" s="2">
        <v>1.4154413392490399</v>
      </c>
      <c r="F338" s="2">
        <v>1.12642638115376</v>
      </c>
      <c r="G338" s="2">
        <v>7.2992637607755803E-2</v>
      </c>
    </row>
    <row r="339" spans="1:7" x14ac:dyDescent="0.3">
      <c r="A339" s="1">
        <v>2032</v>
      </c>
      <c r="B339" s="1">
        <v>11</v>
      </c>
      <c r="C339" s="2"/>
      <c r="D339" s="2">
        <v>1.0594467048790399</v>
      </c>
      <c r="E339" s="2">
        <v>1.20305782716511</v>
      </c>
      <c r="F339" s="2">
        <v>0.91583558259296505</v>
      </c>
      <c r="G339" s="2">
        <v>7.2539875960429601E-2</v>
      </c>
    </row>
    <row r="340" spans="1:7" x14ac:dyDescent="0.3">
      <c r="A340" s="1">
        <v>2032</v>
      </c>
      <c r="B340" s="1">
        <v>12</v>
      </c>
      <c r="C340" s="2"/>
      <c r="D340" s="2">
        <v>0.957371974565839</v>
      </c>
      <c r="E340" s="2">
        <v>1.1025452314530599</v>
      </c>
      <c r="F340" s="2">
        <v>0.81219871767861596</v>
      </c>
      <c r="G340" s="2">
        <v>7.3328930794047398E-2</v>
      </c>
    </row>
    <row r="341" spans="1:7" x14ac:dyDescent="0.3">
      <c r="A341" s="1">
        <v>2033</v>
      </c>
      <c r="B341" s="1">
        <v>1</v>
      </c>
      <c r="C341" s="2"/>
      <c r="D341" s="2">
        <v>1.00009558152487</v>
      </c>
      <c r="E341" s="2">
        <v>1.15087795852212</v>
      </c>
      <c r="F341" s="2">
        <v>0.84931320452760795</v>
      </c>
      <c r="G341" s="2">
        <v>7.6162171496801601E-2</v>
      </c>
    </row>
    <row r="342" spans="1:7" x14ac:dyDescent="0.3">
      <c r="A342" s="1">
        <v>2033</v>
      </c>
      <c r="B342" s="1">
        <v>2</v>
      </c>
      <c r="C342" s="2"/>
      <c r="D342" s="2">
        <v>0.98186008334522301</v>
      </c>
      <c r="E342" s="2">
        <v>1.1340743921553</v>
      </c>
      <c r="F342" s="2">
        <v>0.82964577453514898</v>
      </c>
      <c r="G342" s="2">
        <v>7.6885459181153207E-2</v>
      </c>
    </row>
    <row r="343" spans="1:7" x14ac:dyDescent="0.3">
      <c r="A343" s="1">
        <v>2033</v>
      </c>
      <c r="B343" s="1">
        <v>3</v>
      </c>
      <c r="C343" s="2"/>
      <c r="D343" s="2">
        <v>0.95502018346121698</v>
      </c>
      <c r="E343" s="2">
        <v>1.10449317906097</v>
      </c>
      <c r="F343" s="2">
        <v>0.80554718786146895</v>
      </c>
      <c r="G343" s="2">
        <v>7.5500785646957294E-2</v>
      </c>
    </row>
    <row r="344" spans="1:7" x14ac:dyDescent="0.3">
      <c r="A344" s="1">
        <v>2033</v>
      </c>
      <c r="B344" s="1">
        <v>4</v>
      </c>
      <c r="C344" s="2"/>
      <c r="D344" s="2">
        <v>0.98877880240420801</v>
      </c>
      <c r="E344" s="2">
        <v>1.13673368885712</v>
      </c>
      <c r="F344" s="2">
        <v>0.84082391595130002</v>
      </c>
      <c r="G344" s="2">
        <v>7.4733968652193006E-2</v>
      </c>
    </row>
    <row r="345" spans="1:7" x14ac:dyDescent="0.3">
      <c r="A345" s="1">
        <v>2033</v>
      </c>
      <c r="B345" s="1">
        <v>5</v>
      </c>
      <c r="C345" s="2"/>
      <c r="D345" s="2">
        <v>1.10798843179655</v>
      </c>
      <c r="E345" s="2">
        <v>1.2557392526598801</v>
      </c>
      <c r="F345" s="2">
        <v>0.96023761093322302</v>
      </c>
      <c r="G345" s="2">
        <v>7.46308924257819E-2</v>
      </c>
    </row>
    <row r="346" spans="1:7" x14ac:dyDescent="0.3">
      <c r="A346" s="1">
        <v>2033</v>
      </c>
      <c r="B346" s="1">
        <v>6</v>
      </c>
      <c r="C346" s="2"/>
      <c r="D346" s="2">
        <v>1.2722026387671701</v>
      </c>
      <c r="E346" s="2">
        <v>1.42116134147747</v>
      </c>
      <c r="F346" s="2">
        <v>1.12324393605688</v>
      </c>
      <c r="G346" s="2">
        <v>7.5241009511135201E-2</v>
      </c>
    </row>
    <row r="347" spans="1:7" x14ac:dyDescent="0.3">
      <c r="A347" s="1">
        <v>2033</v>
      </c>
      <c r="B347" s="1">
        <v>7</v>
      </c>
      <c r="C347" s="2"/>
      <c r="D347" s="2">
        <v>1.39544294722507</v>
      </c>
      <c r="E347" s="2">
        <v>1.5455936775988299</v>
      </c>
      <c r="F347" s="2">
        <v>1.2452922168513201</v>
      </c>
      <c r="G347" s="2">
        <v>7.5843118438858603E-2</v>
      </c>
    </row>
    <row r="348" spans="1:7" x14ac:dyDescent="0.3">
      <c r="A348" s="1">
        <v>2033</v>
      </c>
      <c r="B348" s="1">
        <v>8</v>
      </c>
      <c r="C348" s="2"/>
      <c r="D348" s="2">
        <v>1.45431564796964</v>
      </c>
      <c r="E348" s="2">
        <v>1.60513200434521</v>
      </c>
      <c r="F348" s="2">
        <v>1.30349929159407</v>
      </c>
      <c r="G348" s="2">
        <v>7.6179334929888903E-2</v>
      </c>
    </row>
    <row r="349" spans="1:7" x14ac:dyDescent="0.3">
      <c r="A349" s="1">
        <v>2033</v>
      </c>
      <c r="B349" s="1">
        <v>9</v>
      </c>
      <c r="C349" s="2"/>
      <c r="D349" s="2">
        <v>1.4074150794183999</v>
      </c>
      <c r="E349" s="2">
        <v>1.5578310677657401</v>
      </c>
      <c r="F349" s="2">
        <v>1.25699909107105</v>
      </c>
      <c r="G349" s="2">
        <v>7.5977103747208397E-2</v>
      </c>
    </row>
    <row r="350" spans="1:7" x14ac:dyDescent="0.3">
      <c r="A350" s="1">
        <v>2033</v>
      </c>
      <c r="B350" s="1">
        <v>10</v>
      </c>
      <c r="C350" s="2"/>
      <c r="D350" s="2">
        <v>1.2706117468615701</v>
      </c>
      <c r="E350" s="2">
        <v>1.4199950553556999</v>
      </c>
      <c r="F350" s="2">
        <v>1.12122843836744</v>
      </c>
      <c r="G350" s="2">
        <v>7.5455483504524301E-2</v>
      </c>
    </row>
    <row r="351" spans="1:7" x14ac:dyDescent="0.3">
      <c r="A351" s="1">
        <v>2033</v>
      </c>
      <c r="B351" s="1">
        <v>11</v>
      </c>
      <c r="C351" s="2"/>
      <c r="D351" s="2">
        <v>1.0590607256049001</v>
      </c>
      <c r="E351" s="2">
        <v>1.2074781631534399</v>
      </c>
      <c r="F351" s="2">
        <v>0.91064328805636496</v>
      </c>
      <c r="G351" s="2">
        <v>7.4967609324085999E-2</v>
      </c>
    </row>
    <row r="352" spans="1:7" x14ac:dyDescent="0.3">
      <c r="A352" s="1">
        <v>2033</v>
      </c>
      <c r="B352" s="1">
        <v>12</v>
      </c>
      <c r="C352" s="2"/>
      <c r="D352" s="2">
        <v>0.95695094811546999</v>
      </c>
      <c r="E352" s="2">
        <v>1.1069630713393499</v>
      </c>
      <c r="F352" s="2">
        <v>0.80693882489158797</v>
      </c>
      <c r="G352" s="2">
        <v>7.5773106135502699E-2</v>
      </c>
    </row>
    <row r="353" spans="1:7" x14ac:dyDescent="0.3">
      <c r="A353" s="1">
        <v>2034</v>
      </c>
      <c r="B353" s="1">
        <v>1</v>
      </c>
      <c r="C353" s="2"/>
      <c r="D353" s="2">
        <v>1.0016727738742901</v>
      </c>
      <c r="E353" s="2">
        <v>1.1565665704824299</v>
      </c>
      <c r="F353" s="2">
        <v>0.84677897726614904</v>
      </c>
      <c r="G353" s="2">
        <v>7.8238903882476493E-2</v>
      </c>
    </row>
    <row r="354" spans="1:7" x14ac:dyDescent="0.3">
      <c r="A354" s="1">
        <v>2034</v>
      </c>
      <c r="B354" s="1">
        <v>2</v>
      </c>
      <c r="C354" s="2"/>
      <c r="D354" s="2">
        <v>0.98531887204181001</v>
      </c>
      <c r="E354" s="2">
        <v>1.1407336740071301</v>
      </c>
      <c r="F354" s="2">
        <v>0.82990407007649003</v>
      </c>
      <c r="G354" s="2">
        <v>7.8502070574463498E-2</v>
      </c>
    </row>
    <row r="355" spans="1:7" x14ac:dyDescent="0.3">
      <c r="A355" s="1">
        <v>2034</v>
      </c>
      <c r="B355" s="1">
        <v>3</v>
      </c>
      <c r="C355" s="2"/>
      <c r="D355" s="2">
        <v>0.95824590710352198</v>
      </c>
      <c r="E355" s="2">
        <v>1.1107960751581201</v>
      </c>
      <c r="F355" s="2">
        <v>0.805695739048926</v>
      </c>
      <c r="G355" s="2">
        <v>7.7055106124579595E-2</v>
      </c>
    </row>
    <row r="356" spans="1:7" x14ac:dyDescent="0.3">
      <c r="A356" s="1">
        <v>2034</v>
      </c>
      <c r="B356" s="1">
        <v>4</v>
      </c>
      <c r="C356" s="2"/>
      <c r="D356" s="2">
        <v>0.99178218676631602</v>
      </c>
      <c r="E356" s="2">
        <v>1.1427025605277801</v>
      </c>
      <c r="F356" s="2">
        <v>0.84086181300485097</v>
      </c>
      <c r="G356" s="2">
        <v>7.6231875486291997E-2</v>
      </c>
    </row>
    <row r="357" spans="1:7" x14ac:dyDescent="0.3">
      <c r="A357" s="1">
        <v>2034</v>
      </c>
      <c r="B357" s="1">
        <v>5</v>
      </c>
      <c r="C357" s="2"/>
      <c r="D357" s="2">
        <v>1.11087723312896</v>
      </c>
      <c r="E357" s="2">
        <v>1.2615490092011299</v>
      </c>
      <c r="F357" s="2">
        <v>0.96020545705679505</v>
      </c>
      <c r="G357" s="2">
        <v>7.6106305507737504E-2</v>
      </c>
    </row>
    <row r="358" spans="1:7" x14ac:dyDescent="0.3">
      <c r="A358" s="1">
        <v>2034</v>
      </c>
      <c r="B358" s="1">
        <v>6</v>
      </c>
      <c r="C358" s="2"/>
      <c r="D358" s="2">
        <v>1.27505414177542</v>
      </c>
      <c r="E358" s="2">
        <v>1.42694387073407</v>
      </c>
      <c r="F358" s="2">
        <v>1.1231644128167699</v>
      </c>
      <c r="G358" s="2">
        <v>7.6721509608259505E-2</v>
      </c>
    </row>
    <row r="359" spans="1:7" x14ac:dyDescent="0.3">
      <c r="A359" s="1">
        <v>2034</v>
      </c>
      <c r="B359" s="1">
        <v>7</v>
      </c>
      <c r="C359" s="2"/>
      <c r="D359" s="2">
        <v>1.3983124435977701</v>
      </c>
      <c r="E359" s="2">
        <v>1.5514128136893599</v>
      </c>
      <c r="F359" s="2">
        <v>1.24521207350619</v>
      </c>
      <c r="G359" s="2">
        <v>7.7333020445429307E-2</v>
      </c>
    </row>
    <row r="360" spans="1:7" x14ac:dyDescent="0.3">
      <c r="A360" s="1">
        <v>2034</v>
      </c>
      <c r="B360" s="1">
        <v>8</v>
      </c>
      <c r="C360" s="2"/>
      <c r="D360" s="2">
        <v>1.45722857274866</v>
      </c>
      <c r="E360" s="2">
        <v>1.61101469993909</v>
      </c>
      <c r="F360" s="2">
        <v>1.3034424455582301</v>
      </c>
      <c r="G360" s="2">
        <v>7.7679405419637304E-2</v>
      </c>
    </row>
    <row r="361" spans="1:7" x14ac:dyDescent="0.3">
      <c r="A361" s="1">
        <v>2034</v>
      </c>
      <c r="B361" s="1">
        <v>9</v>
      </c>
      <c r="C361" s="2"/>
      <c r="D361" s="2">
        <v>1.41037548635337</v>
      </c>
      <c r="E361" s="2">
        <v>1.5637791517639099</v>
      </c>
      <c r="F361" s="2">
        <v>1.25697182094283</v>
      </c>
      <c r="G361" s="2">
        <v>7.7486218919655694E-2</v>
      </c>
    </row>
    <row r="362" spans="1:7" x14ac:dyDescent="0.3">
      <c r="A362" s="1">
        <v>2034</v>
      </c>
      <c r="B362" s="1">
        <v>10</v>
      </c>
      <c r="C362" s="2"/>
      <c r="D362" s="2">
        <v>1.2735975861292299</v>
      </c>
      <c r="E362" s="2">
        <v>1.4259795056047899</v>
      </c>
      <c r="F362" s="2">
        <v>1.1212156666536801</v>
      </c>
      <c r="G362" s="2">
        <v>7.6970121543581099E-2</v>
      </c>
    </row>
    <row r="363" spans="1:7" x14ac:dyDescent="0.3">
      <c r="A363" s="1">
        <v>2034</v>
      </c>
      <c r="B363" s="1">
        <v>11</v>
      </c>
      <c r="C363" s="2"/>
      <c r="D363" s="2">
        <v>1.0620595322242901</v>
      </c>
      <c r="E363" s="2">
        <v>1.2134625892361901</v>
      </c>
      <c r="F363" s="2">
        <v>0.91065647521240101</v>
      </c>
      <c r="G363" s="2">
        <v>7.6475685175659502E-2</v>
      </c>
    </row>
    <row r="364" spans="1:7" x14ac:dyDescent="0.3">
      <c r="A364" s="1">
        <v>2034</v>
      </c>
      <c r="B364" s="1">
        <v>12</v>
      </c>
      <c r="C364" s="2"/>
      <c r="D364" s="2">
        <v>0.95998428446112105</v>
      </c>
      <c r="E364" s="2">
        <v>1.1130149245390499</v>
      </c>
      <c r="F364" s="2">
        <v>0.80695364438319495</v>
      </c>
      <c r="G364" s="2">
        <v>7.7297798893913305E-2</v>
      </c>
    </row>
    <row r="365" spans="1:7" x14ac:dyDescent="0.3">
      <c r="A365" s="1">
        <v>2035</v>
      </c>
      <c r="B365" s="1">
        <v>1</v>
      </c>
      <c r="C365" s="2"/>
      <c r="D365" s="2">
        <v>1.00528350949098</v>
      </c>
      <c r="E365" s="2">
        <v>1.1630709401236901</v>
      </c>
      <c r="F365" s="2">
        <v>0.84749607885826195</v>
      </c>
      <c r="G365" s="2">
        <v>7.9700516673158903E-2</v>
      </c>
    </row>
    <row r="366" spans="1:7" x14ac:dyDescent="0.3">
      <c r="A366" s="1">
        <v>2035</v>
      </c>
      <c r="B366" s="1">
        <v>2</v>
      </c>
      <c r="C366" s="2"/>
      <c r="D366" s="2">
        <v>0.989566487853905</v>
      </c>
      <c r="E366" s="2">
        <v>1.1477186951317599</v>
      </c>
      <c r="F366" s="2">
        <v>0.83141428057605304</v>
      </c>
      <c r="G366" s="2">
        <v>7.9884770177833797E-2</v>
      </c>
    </row>
    <row r="367" spans="1:7" x14ac:dyDescent="0.3">
      <c r="A367" s="1">
        <v>2035</v>
      </c>
      <c r="B367" s="1">
        <v>3</v>
      </c>
      <c r="C367" s="2"/>
      <c r="D367" s="2">
        <v>0.96262165062322802</v>
      </c>
      <c r="E367" s="2">
        <v>1.1179411378033799</v>
      </c>
      <c r="F367" s="2">
        <v>0.80730216344307504</v>
      </c>
      <c r="G367" s="2">
        <v>7.8453925816709902E-2</v>
      </c>
    </row>
    <row r="368" spans="1:7" x14ac:dyDescent="0.3">
      <c r="A368" s="1">
        <v>2035</v>
      </c>
      <c r="B368" s="1">
        <v>4</v>
      </c>
      <c r="C368" s="2"/>
      <c r="D368" s="2">
        <v>0.99627516659313797</v>
      </c>
      <c r="E368" s="2">
        <v>1.1499923971300501</v>
      </c>
      <c r="F368" s="2">
        <v>0.84255793605622298</v>
      </c>
      <c r="G368" s="2">
        <v>7.7644604809345596E-2</v>
      </c>
    </row>
    <row r="369" spans="1:7" x14ac:dyDescent="0.3">
      <c r="A369" s="1">
        <v>2035</v>
      </c>
      <c r="B369" s="1">
        <v>5</v>
      </c>
      <c r="C369" s="2"/>
      <c r="D369" s="2">
        <v>1.11542056105516</v>
      </c>
      <c r="E369" s="2">
        <v>1.26891316124521</v>
      </c>
      <c r="F369" s="2">
        <v>0.96192796086510102</v>
      </c>
      <c r="G369" s="2">
        <v>7.7531141052230496E-2</v>
      </c>
    </row>
    <row r="370" spans="1:7" x14ac:dyDescent="0.3">
      <c r="A370" s="1">
        <v>2035</v>
      </c>
      <c r="B370" s="1">
        <v>6</v>
      </c>
      <c r="C370" s="2"/>
      <c r="D370" s="2">
        <v>1.2795915053845499</v>
      </c>
      <c r="E370" s="2">
        <v>1.4343227784188901</v>
      </c>
      <c r="F370" s="2">
        <v>1.1248602323501999</v>
      </c>
      <c r="G370" s="2">
        <v>7.8156811077295205E-2</v>
      </c>
    </row>
    <row r="371" spans="1:7" x14ac:dyDescent="0.3">
      <c r="A371" s="1">
        <v>2035</v>
      </c>
      <c r="B371" s="1">
        <v>7</v>
      </c>
      <c r="C371" s="2"/>
      <c r="D371" s="2">
        <v>1.4028271340790199</v>
      </c>
      <c r="E371" s="2">
        <v>1.55877174410636</v>
      </c>
      <c r="F371" s="2">
        <v>1.2468825240516701</v>
      </c>
      <c r="G371" s="2">
        <v>7.8769683629013404E-2</v>
      </c>
    </row>
    <row r="372" spans="1:7" x14ac:dyDescent="0.3">
      <c r="A372" s="1">
        <v>2035</v>
      </c>
      <c r="B372" s="1">
        <v>8</v>
      </c>
      <c r="C372" s="2"/>
      <c r="D372" s="2">
        <v>1.46173362253189</v>
      </c>
      <c r="E372" s="2">
        <v>1.6183643276316799</v>
      </c>
      <c r="F372" s="2">
        <v>1.3051029174321001</v>
      </c>
      <c r="G372" s="2">
        <v>7.9116239318152301E-2</v>
      </c>
    </row>
    <row r="373" spans="1:7" x14ac:dyDescent="0.3">
      <c r="A373" s="1">
        <v>2035</v>
      </c>
      <c r="B373" s="1">
        <v>9</v>
      </c>
      <c r="C373" s="2"/>
      <c r="D373" s="2">
        <v>1.4149043985909</v>
      </c>
      <c r="E373" s="2">
        <v>1.57116217592337</v>
      </c>
      <c r="F373" s="2">
        <v>1.25864662125843</v>
      </c>
      <c r="G373" s="2">
        <v>7.8927868573932206E-2</v>
      </c>
    </row>
    <row r="374" spans="1:7" x14ac:dyDescent="0.3">
      <c r="A374" s="1">
        <v>2035</v>
      </c>
      <c r="B374" s="1">
        <v>10</v>
      </c>
      <c r="C374" s="2"/>
      <c r="D374" s="2">
        <v>1.27820420581058</v>
      </c>
      <c r="E374" s="2">
        <v>1.4334614709119899</v>
      </c>
      <c r="F374" s="2">
        <v>1.1229469407091599</v>
      </c>
      <c r="G374" s="2">
        <v>7.8422496622358007E-2</v>
      </c>
    </row>
    <row r="375" spans="1:7" x14ac:dyDescent="0.3">
      <c r="A375" s="1">
        <v>2035</v>
      </c>
      <c r="B375" s="1">
        <v>11</v>
      </c>
      <c r="C375" s="2"/>
      <c r="D375" s="2">
        <v>1.0667966664823401</v>
      </c>
      <c r="E375" s="2">
        <v>1.2211053406487899</v>
      </c>
      <c r="F375" s="2">
        <v>0.91248799231589695</v>
      </c>
      <c r="G375" s="2">
        <v>7.7943350803673303E-2</v>
      </c>
    </row>
    <row r="376" spans="1:7" x14ac:dyDescent="0.3">
      <c r="A376" s="1">
        <v>2035</v>
      </c>
      <c r="B376" s="1">
        <v>12</v>
      </c>
      <c r="C376" s="2"/>
      <c r="D376" s="2">
        <v>0.964850613622519</v>
      </c>
      <c r="E376" s="2">
        <v>1.1208533287489399</v>
      </c>
      <c r="F376" s="2">
        <v>0.80884789849609695</v>
      </c>
      <c r="G376" s="2">
        <v>7.8799033282525299E-2</v>
      </c>
    </row>
    <row r="377" spans="1:7" x14ac:dyDescent="0.3">
      <c r="A377" s="1">
        <v>2036</v>
      </c>
      <c r="B377" s="1">
        <v>1</v>
      </c>
      <c r="C377" s="2"/>
      <c r="D377" s="2">
        <v>1.0078023381710399</v>
      </c>
      <c r="E377" s="2">
        <v>1.16961126658231</v>
      </c>
      <c r="F377" s="2">
        <v>0.84599340975977699</v>
      </c>
      <c r="G377" s="2">
        <v>8.1731828352836197E-2</v>
      </c>
    </row>
    <row r="378" spans="1:7" x14ac:dyDescent="0.3">
      <c r="A378" s="1">
        <v>2036</v>
      </c>
      <c r="B378" s="1">
        <v>2</v>
      </c>
      <c r="C378" s="2"/>
      <c r="D378" s="2">
        <v>0.98961112874619594</v>
      </c>
      <c r="E378" s="2">
        <v>1.15277396140704</v>
      </c>
      <c r="F378" s="2">
        <v>0.82644829608534798</v>
      </c>
      <c r="G378" s="2">
        <v>8.24157032837156E-2</v>
      </c>
    </row>
    <row r="379" spans="1:7" x14ac:dyDescent="0.3">
      <c r="A379" s="1">
        <v>2036</v>
      </c>
      <c r="B379" s="1">
        <v>3</v>
      </c>
      <c r="C379" s="2"/>
      <c r="D379" s="2">
        <v>0.962563967490359</v>
      </c>
      <c r="E379" s="2">
        <v>1.12280115309766</v>
      </c>
      <c r="F379" s="2">
        <v>0.80232678188305895</v>
      </c>
      <c r="G379" s="2">
        <v>8.0937920288986803E-2</v>
      </c>
    </row>
    <row r="380" spans="1:7" x14ac:dyDescent="0.3">
      <c r="A380" s="1">
        <v>2036</v>
      </c>
      <c r="B380" s="1">
        <v>4</v>
      </c>
      <c r="C380" s="2"/>
      <c r="D380" s="2">
        <v>0.99614660338178795</v>
      </c>
      <c r="E380" s="2">
        <v>1.1546930752887199</v>
      </c>
      <c r="F380" s="2">
        <v>0.83760013147485302</v>
      </c>
      <c r="G380" s="2">
        <v>8.0083918452939995E-2</v>
      </c>
    </row>
    <row r="381" spans="1:7" x14ac:dyDescent="0.3">
      <c r="A381" s="1">
        <v>2036</v>
      </c>
      <c r="B381" s="1">
        <v>5</v>
      </c>
      <c r="C381" s="2"/>
      <c r="D381" s="2">
        <v>1.1153407128478301</v>
      </c>
      <c r="E381" s="2">
        <v>1.27366115761424</v>
      </c>
      <c r="F381" s="2">
        <v>0.95702026808141305</v>
      </c>
      <c r="G381" s="2">
        <v>7.9969749156885303E-2</v>
      </c>
    </row>
    <row r="382" spans="1:7" x14ac:dyDescent="0.3">
      <c r="A382" s="1">
        <v>2036</v>
      </c>
      <c r="B382" s="1">
        <v>6</v>
      </c>
      <c r="C382" s="2"/>
      <c r="D382" s="2">
        <v>1.27962134207523</v>
      </c>
      <c r="E382" s="2">
        <v>1.4392552436363799</v>
      </c>
      <c r="F382" s="2">
        <v>1.1199874405140799</v>
      </c>
      <c r="G382" s="2">
        <v>8.0633193543732898E-2</v>
      </c>
    </row>
    <row r="383" spans="1:7" x14ac:dyDescent="0.3">
      <c r="A383" s="1">
        <v>2036</v>
      </c>
      <c r="B383" s="1">
        <v>7</v>
      </c>
      <c r="C383" s="2"/>
      <c r="D383" s="2">
        <v>1.4029660959399</v>
      </c>
      <c r="E383" s="2">
        <v>1.56387029438815</v>
      </c>
      <c r="F383" s="2">
        <v>1.24206189749165</v>
      </c>
      <c r="G383" s="2">
        <v>8.1274837290790797E-2</v>
      </c>
    </row>
    <row r="384" spans="1:7" x14ac:dyDescent="0.3">
      <c r="A384" s="1">
        <v>2036</v>
      </c>
      <c r="B384" s="1">
        <v>8</v>
      </c>
      <c r="C384" s="2"/>
      <c r="D384" s="2">
        <v>1.4619212334496099</v>
      </c>
      <c r="E384" s="2">
        <v>1.6235325435363599</v>
      </c>
      <c r="F384" s="2">
        <v>1.3003099233628601</v>
      </c>
      <c r="G384" s="2">
        <v>8.1632008725221902E-2</v>
      </c>
    </row>
    <row r="385" spans="1:7" x14ac:dyDescent="0.3">
      <c r="A385" s="1">
        <v>2036</v>
      </c>
      <c r="B385" s="1">
        <v>9</v>
      </c>
      <c r="C385" s="2"/>
      <c r="D385" s="2">
        <v>1.4150310222151801</v>
      </c>
      <c r="E385" s="2">
        <v>1.57624451519443</v>
      </c>
      <c r="F385" s="2">
        <v>1.2538175292359299</v>
      </c>
      <c r="G385" s="2">
        <v>8.1431066046313394E-2</v>
      </c>
    </row>
    <row r="386" spans="1:7" x14ac:dyDescent="0.3">
      <c r="A386" s="1">
        <v>2036</v>
      </c>
      <c r="B386" s="1">
        <v>10</v>
      </c>
      <c r="C386" s="2"/>
      <c r="D386" s="2">
        <v>1.27814009432258</v>
      </c>
      <c r="E386" s="2">
        <v>1.4382676810908599</v>
      </c>
      <c r="F386" s="2">
        <v>1.1180125075542999</v>
      </c>
      <c r="G386" s="2">
        <v>8.0882560466841197E-2</v>
      </c>
    </row>
    <row r="387" spans="1:7" x14ac:dyDescent="0.3">
      <c r="A387" s="1">
        <v>2036</v>
      </c>
      <c r="B387" s="1">
        <v>11</v>
      </c>
      <c r="C387" s="2"/>
      <c r="D387" s="2">
        <v>1.06640288268473</v>
      </c>
      <c r="E387" s="2">
        <v>1.22541540947201</v>
      </c>
      <c r="F387" s="2">
        <v>0.90739035589744999</v>
      </c>
      <c r="G387" s="2">
        <v>8.0319328932803094E-2</v>
      </c>
    </row>
    <row r="388" spans="1:7" x14ac:dyDescent="0.3">
      <c r="A388" s="1">
        <v>2036</v>
      </c>
      <c r="B388" s="1">
        <v>12</v>
      </c>
      <c r="C388" s="2"/>
      <c r="D388" s="2">
        <v>0.96413709253301105</v>
      </c>
      <c r="E388" s="2">
        <v>1.12474632034213</v>
      </c>
      <c r="F388" s="2">
        <v>0.80352786472389204</v>
      </c>
      <c r="G388" s="2">
        <v>8.1125843722369806E-2</v>
      </c>
    </row>
    <row r="389" spans="1:7" x14ac:dyDescent="0.3">
      <c r="A389" s="1">
        <v>2037</v>
      </c>
      <c r="B389" s="1">
        <v>1</v>
      </c>
      <c r="C389" s="2"/>
      <c r="D389" s="2">
        <v>1.0082334215236901</v>
      </c>
      <c r="E389" s="2">
        <v>1.17411930904826</v>
      </c>
      <c r="F389" s="2">
        <v>0.842347533999111</v>
      </c>
      <c r="G389" s="2">
        <v>8.3791154285727198E-2</v>
      </c>
    </row>
    <row r="390" spans="1:7" x14ac:dyDescent="0.3">
      <c r="A390" s="1">
        <v>2037</v>
      </c>
      <c r="B390" s="1">
        <v>2</v>
      </c>
      <c r="C390" s="2"/>
      <c r="D390" s="2">
        <v>0.99142358841168698</v>
      </c>
      <c r="E390" s="2">
        <v>1.1581354690779</v>
      </c>
      <c r="F390" s="2">
        <v>0.82471170774547897</v>
      </c>
      <c r="G390" s="2">
        <v>8.4208374338633707E-2</v>
      </c>
    </row>
    <row r="391" spans="1:7" x14ac:dyDescent="0.3">
      <c r="A391" s="1">
        <v>2037</v>
      </c>
      <c r="B391" s="1">
        <v>3</v>
      </c>
      <c r="C391" s="2"/>
      <c r="D391" s="2">
        <v>0.96451367760834394</v>
      </c>
      <c r="E391" s="2">
        <v>1.1283232379250201</v>
      </c>
      <c r="F391" s="2">
        <v>0.80070411729167001</v>
      </c>
      <c r="G391" s="2">
        <v>8.2742373970408095E-2</v>
      </c>
    </row>
    <row r="392" spans="1:7" x14ac:dyDescent="0.3">
      <c r="A392" s="1">
        <v>2037</v>
      </c>
      <c r="B392" s="1">
        <v>4</v>
      </c>
      <c r="C392" s="2"/>
      <c r="D392" s="2">
        <v>0.99823518146998302</v>
      </c>
      <c r="E392" s="2">
        <v>1.1603773407842399</v>
      </c>
      <c r="F392" s="2">
        <v>0.83609302215572801</v>
      </c>
      <c r="G392" s="2">
        <v>8.1900147686214897E-2</v>
      </c>
    </row>
    <row r="393" spans="1:7" x14ac:dyDescent="0.3">
      <c r="A393" s="1">
        <v>2037</v>
      </c>
      <c r="B393" s="1">
        <v>5</v>
      </c>
      <c r="C393" s="2"/>
      <c r="D393" s="2">
        <v>1.11741424440383</v>
      </c>
      <c r="E393" s="2">
        <v>1.2793170926345701</v>
      </c>
      <c r="F393" s="2">
        <v>0.955511396173087</v>
      </c>
      <c r="G393" s="2">
        <v>8.1779268494981697E-2</v>
      </c>
    </row>
    <row r="394" spans="1:7" x14ac:dyDescent="0.3">
      <c r="A394" s="1">
        <v>2037</v>
      </c>
      <c r="B394" s="1">
        <v>6</v>
      </c>
      <c r="C394" s="2"/>
      <c r="D394" s="2">
        <v>1.2815977363145801</v>
      </c>
      <c r="E394" s="2">
        <v>1.4447971504377899</v>
      </c>
      <c r="F394" s="2">
        <v>1.11839832219138</v>
      </c>
      <c r="G394" s="2">
        <v>8.2434181063847298E-2</v>
      </c>
    </row>
    <row r="395" spans="1:7" x14ac:dyDescent="0.3">
      <c r="A395" s="1">
        <v>2037</v>
      </c>
      <c r="B395" s="1">
        <v>7</v>
      </c>
      <c r="C395" s="2"/>
      <c r="D395" s="2">
        <v>1.4049188546462701</v>
      </c>
      <c r="E395" s="2">
        <v>1.56938882914416</v>
      </c>
      <c r="F395" s="2">
        <v>1.2404488801483899</v>
      </c>
      <c r="G395" s="2">
        <v>8.3075957901965702E-2</v>
      </c>
    </row>
    <row r="396" spans="1:7" x14ac:dyDescent="0.3">
      <c r="A396" s="1">
        <v>2037</v>
      </c>
      <c r="B396" s="1">
        <v>8</v>
      </c>
      <c r="C396" s="2"/>
      <c r="D396" s="2">
        <v>1.4640194041904599</v>
      </c>
      <c r="E396" s="2">
        <v>1.62925786262057</v>
      </c>
      <c r="F396" s="2">
        <v>1.2987809457603401</v>
      </c>
      <c r="G396" s="2">
        <v>8.3464129293108799E-2</v>
      </c>
    </row>
    <row r="397" spans="1:7" x14ac:dyDescent="0.3">
      <c r="A397" s="1">
        <v>2037</v>
      </c>
      <c r="B397" s="1">
        <v>9</v>
      </c>
      <c r="C397" s="2"/>
      <c r="D397" s="2">
        <v>1.41735630157293</v>
      </c>
      <c r="E397" s="2">
        <v>1.5822899441103999</v>
      </c>
      <c r="F397" s="2">
        <v>1.2524226590354499</v>
      </c>
      <c r="G397" s="2">
        <v>8.3310162757014403E-2</v>
      </c>
    </row>
    <row r="398" spans="1:7" x14ac:dyDescent="0.3">
      <c r="A398" s="1">
        <v>2037</v>
      </c>
      <c r="B398" s="1">
        <v>10</v>
      </c>
      <c r="C398" s="2"/>
      <c r="D398" s="2">
        <v>1.28064163778928</v>
      </c>
      <c r="E398" s="2">
        <v>1.4445526530622901</v>
      </c>
      <c r="F398" s="2">
        <v>1.1167306225162601</v>
      </c>
      <c r="G398" s="2">
        <v>8.2793620209773794E-2</v>
      </c>
    </row>
    <row r="399" spans="1:7" x14ac:dyDescent="0.3">
      <c r="A399" s="1">
        <v>2037</v>
      </c>
      <c r="B399" s="1">
        <v>11</v>
      </c>
      <c r="C399" s="2"/>
      <c r="D399" s="2">
        <v>1.0689387775564301</v>
      </c>
      <c r="E399" s="2">
        <v>1.23172315937059</v>
      </c>
      <c r="F399" s="2">
        <v>0.90615439574227197</v>
      </c>
      <c r="G399" s="2">
        <v>8.2224542759107899E-2</v>
      </c>
    </row>
    <row r="400" spans="1:7" x14ac:dyDescent="0.3">
      <c r="A400" s="1">
        <v>2037</v>
      </c>
      <c r="B400" s="1">
        <v>12</v>
      </c>
      <c r="C400" s="2"/>
      <c r="D400" s="2">
        <v>0.96659779860688899</v>
      </c>
      <c r="E400" s="2">
        <v>1.13096444777034</v>
      </c>
      <c r="F400" s="2">
        <v>0.80223114944343499</v>
      </c>
      <c r="G400" s="2">
        <v>8.3023766909903804E-2</v>
      </c>
    </row>
    <row r="401" spans="1:7" x14ac:dyDescent="0.3">
      <c r="A401" s="1">
        <v>2038</v>
      </c>
      <c r="B401" s="1">
        <v>1</v>
      </c>
      <c r="C401" s="2"/>
      <c r="D401" s="2">
        <v>1.0111708660662</v>
      </c>
      <c r="E401" s="2">
        <v>1.18054007616727</v>
      </c>
      <c r="F401" s="2">
        <v>0.84180165596513101</v>
      </c>
      <c r="G401" s="2">
        <v>8.5550626557837101E-2</v>
      </c>
    </row>
    <row r="402" spans="1:7" x14ac:dyDescent="0.3">
      <c r="A402" s="1">
        <v>2038</v>
      </c>
      <c r="B402" s="1">
        <v>2</v>
      </c>
      <c r="C402" s="2"/>
      <c r="D402" s="2">
        <v>0.99482761529030395</v>
      </c>
      <c r="E402" s="2">
        <v>1.1646893271310199</v>
      </c>
      <c r="F402" s="2">
        <v>0.82496590344958998</v>
      </c>
      <c r="G402" s="2">
        <v>8.57993956958778E-2</v>
      </c>
    </row>
    <row r="403" spans="1:7" x14ac:dyDescent="0.3">
      <c r="A403" s="1">
        <v>2038</v>
      </c>
      <c r="B403" s="1">
        <v>3</v>
      </c>
      <c r="C403" s="2"/>
      <c r="D403" s="2">
        <v>0.967817033456844</v>
      </c>
      <c r="E403" s="2">
        <v>1.1347116842663001</v>
      </c>
      <c r="F403" s="2">
        <v>0.80092238264738602</v>
      </c>
      <c r="G403" s="2">
        <v>8.4300693953643396E-2</v>
      </c>
    </row>
    <row r="404" spans="1:7" x14ac:dyDescent="0.3">
      <c r="A404" s="1">
        <v>2038</v>
      </c>
      <c r="B404" s="1">
        <v>4</v>
      </c>
      <c r="C404" s="2"/>
      <c r="D404" s="2">
        <v>1.00152719916158</v>
      </c>
      <c r="E404" s="2">
        <v>1.16673084754586</v>
      </c>
      <c r="F404" s="2">
        <v>0.83632355077729204</v>
      </c>
      <c r="G404" s="2">
        <v>8.3446546278880498E-2</v>
      </c>
    </row>
    <row r="405" spans="1:7" x14ac:dyDescent="0.3">
      <c r="A405" s="1">
        <v>2038</v>
      </c>
      <c r="B405" s="1">
        <v>5</v>
      </c>
      <c r="C405" s="2"/>
      <c r="D405" s="2">
        <v>1.12083881526962</v>
      </c>
      <c r="E405" s="2">
        <v>1.28585663586785</v>
      </c>
      <c r="F405" s="2">
        <v>0.95582099467140202</v>
      </c>
      <c r="G405" s="2">
        <v>8.3352682208072695E-2</v>
      </c>
    </row>
    <row r="406" spans="1:7" x14ac:dyDescent="0.3">
      <c r="A406" s="1">
        <v>2038</v>
      </c>
      <c r="B406" s="1">
        <v>6</v>
      </c>
      <c r="C406" s="2"/>
      <c r="D406" s="2">
        <v>1.2852014148994699</v>
      </c>
      <c r="E406" s="2">
        <v>1.4516087274823</v>
      </c>
      <c r="F406" s="2">
        <v>1.1187941023166399</v>
      </c>
      <c r="G406" s="2">
        <v>8.4054532974274496E-2</v>
      </c>
    </row>
    <row r="407" spans="1:7" x14ac:dyDescent="0.3">
      <c r="A407" s="1">
        <v>2038</v>
      </c>
      <c r="B407" s="1">
        <v>7</v>
      </c>
      <c r="C407" s="2"/>
      <c r="D407" s="2">
        <v>1.40863028377525</v>
      </c>
      <c r="E407" s="2">
        <v>1.5763621161218599</v>
      </c>
      <c r="F407" s="2">
        <v>1.2408984514286401</v>
      </c>
      <c r="G407" s="2">
        <v>8.4723565413003202E-2</v>
      </c>
    </row>
    <row r="408" spans="1:7" x14ac:dyDescent="0.3">
      <c r="A408" s="1">
        <v>2038</v>
      </c>
      <c r="B408" s="1">
        <v>8</v>
      </c>
      <c r="C408" s="2"/>
      <c r="D408" s="2">
        <v>1.4676996739097501</v>
      </c>
      <c r="E408" s="2">
        <v>1.63619049676261</v>
      </c>
      <c r="F408" s="2">
        <v>1.29920885105689</v>
      </c>
      <c r="G408" s="2">
        <v>8.51069415492091E-2</v>
      </c>
    </row>
    <row r="409" spans="1:7" x14ac:dyDescent="0.3">
      <c r="A409" s="1">
        <v>2038</v>
      </c>
      <c r="B409" s="1">
        <v>9</v>
      </c>
      <c r="C409" s="2"/>
      <c r="D409" s="2">
        <v>1.4209644392021199</v>
      </c>
      <c r="E409" s="2">
        <v>1.5891219984234399</v>
      </c>
      <c r="F409" s="2">
        <v>1.2528068799808101</v>
      </c>
      <c r="G409" s="2">
        <v>8.4938605684205595E-2</v>
      </c>
    </row>
    <row r="410" spans="1:7" x14ac:dyDescent="0.3">
      <c r="A410" s="1">
        <v>2038</v>
      </c>
      <c r="B410" s="1">
        <v>10</v>
      </c>
      <c r="C410" s="2"/>
      <c r="D410" s="2">
        <v>1.28429483926607</v>
      </c>
      <c r="E410" s="2">
        <v>1.4514363810473701</v>
      </c>
      <c r="F410" s="2">
        <v>1.11715329748477</v>
      </c>
      <c r="G410" s="2">
        <v>8.4425401846654299E-2</v>
      </c>
    </row>
    <row r="411" spans="1:7" x14ac:dyDescent="0.3">
      <c r="A411" s="1">
        <v>2038</v>
      </c>
      <c r="B411" s="1">
        <v>11</v>
      </c>
      <c r="C411" s="2"/>
      <c r="D411" s="2">
        <v>1.0728503287923301</v>
      </c>
      <c r="E411" s="2">
        <v>1.2389409332149199</v>
      </c>
      <c r="F411" s="2">
        <v>0.90675972436973595</v>
      </c>
      <c r="G411" s="2">
        <v>8.3894559496637905E-2</v>
      </c>
    </row>
    <row r="412" spans="1:7" x14ac:dyDescent="0.3">
      <c r="A412" s="1">
        <v>2038</v>
      </c>
      <c r="B412" s="1">
        <v>12</v>
      </c>
      <c r="C412" s="2"/>
      <c r="D412" s="2">
        <v>0.97086506133099404</v>
      </c>
      <c r="E412" s="2">
        <v>1.1386951839867501</v>
      </c>
      <c r="F412" s="2">
        <v>0.80303493867523601</v>
      </c>
      <c r="G412" s="2">
        <v>8.4773213147246895E-2</v>
      </c>
    </row>
    <row r="413" spans="1:7" x14ac:dyDescent="0.3">
      <c r="A413" s="1">
        <v>2039</v>
      </c>
      <c r="B413" s="1">
        <v>1</v>
      </c>
      <c r="C413" s="2"/>
      <c r="D413" s="2">
        <v>1.0156843951196699</v>
      </c>
      <c r="E413" s="2">
        <v>1.1887303298553999</v>
      </c>
      <c r="F413" s="2">
        <v>0.84263846038394696</v>
      </c>
      <c r="G413" s="2">
        <v>8.7407788765702293E-2</v>
      </c>
    </row>
    <row r="414" spans="1:7" x14ac:dyDescent="0.3">
      <c r="A414" s="1">
        <v>2039</v>
      </c>
      <c r="B414" s="1">
        <v>2</v>
      </c>
      <c r="C414" s="2"/>
      <c r="D414" s="2">
        <v>0.99944341902954403</v>
      </c>
      <c r="E414" s="2">
        <v>1.17310311462684</v>
      </c>
      <c r="F414" s="2">
        <v>0.82578372343224604</v>
      </c>
      <c r="G414" s="2">
        <v>8.7717807488897195E-2</v>
      </c>
    </row>
    <row r="415" spans="1:7" x14ac:dyDescent="0.3">
      <c r="A415" s="1">
        <v>2039</v>
      </c>
      <c r="B415" s="1">
        <v>3</v>
      </c>
      <c r="C415" s="2"/>
      <c r="D415" s="2">
        <v>0.97249467674497303</v>
      </c>
      <c r="E415" s="2">
        <v>1.14318788799856</v>
      </c>
      <c r="F415" s="2">
        <v>0.80180146549138398</v>
      </c>
      <c r="G415" s="2">
        <v>8.6219397039165105E-2</v>
      </c>
    </row>
    <row r="416" spans="1:7" x14ac:dyDescent="0.3">
      <c r="A416" s="1">
        <v>2039</v>
      </c>
      <c r="B416" s="1">
        <v>4</v>
      </c>
      <c r="C416" s="2"/>
      <c r="D416" s="2">
        <v>1.00618695640739</v>
      </c>
      <c r="E416" s="2">
        <v>1.17516136134285</v>
      </c>
      <c r="F416" s="2">
        <v>0.83721255147192797</v>
      </c>
      <c r="G416" s="2">
        <v>8.5351205250588105E-2</v>
      </c>
    </row>
    <row r="417" spans="1:7" x14ac:dyDescent="0.3">
      <c r="A417" s="1">
        <v>2039</v>
      </c>
      <c r="B417" s="1">
        <v>5</v>
      </c>
      <c r="C417" s="2"/>
      <c r="D417" s="2">
        <v>1.12542098610104</v>
      </c>
      <c r="E417" s="2">
        <v>1.2941786875571999</v>
      </c>
      <c r="F417" s="2">
        <v>0.95666328464487504</v>
      </c>
      <c r="G417" s="2">
        <v>8.5241745459047794E-2</v>
      </c>
    </row>
    <row r="418" spans="1:7" x14ac:dyDescent="0.3">
      <c r="A418" s="1">
        <v>2039</v>
      </c>
      <c r="B418" s="1">
        <v>6</v>
      </c>
      <c r="C418" s="2"/>
      <c r="D418" s="2">
        <v>1.2896979314886401</v>
      </c>
      <c r="E418" s="2">
        <v>1.45983197392841</v>
      </c>
      <c r="F418" s="2">
        <v>1.1195638890488799</v>
      </c>
      <c r="G418" s="2">
        <v>8.5936953480824294E-2</v>
      </c>
    </row>
    <row r="419" spans="1:7" x14ac:dyDescent="0.3">
      <c r="A419" s="1">
        <v>2039</v>
      </c>
      <c r="B419" s="1">
        <v>7</v>
      </c>
      <c r="C419" s="2"/>
      <c r="D419" s="2">
        <v>1.4131129640364699</v>
      </c>
      <c r="E419" s="2">
        <v>1.58457650355817</v>
      </c>
      <c r="F419" s="2">
        <v>1.24164942451477</v>
      </c>
      <c r="G419" s="2">
        <v>8.6608500028741098E-2</v>
      </c>
    </row>
    <row r="420" spans="1:7" x14ac:dyDescent="0.3">
      <c r="A420" s="1">
        <v>2039</v>
      </c>
      <c r="B420" s="1">
        <v>8</v>
      </c>
      <c r="C420" s="2"/>
      <c r="D420" s="2">
        <v>1.4722793752322501</v>
      </c>
      <c r="E420" s="2">
        <v>1.64454642452785</v>
      </c>
      <c r="F420" s="2">
        <v>1.3000123259366401</v>
      </c>
      <c r="G420" s="2">
        <v>8.7014363435444705E-2</v>
      </c>
    </row>
    <row r="421" spans="1:7" x14ac:dyDescent="0.3">
      <c r="A421" s="1">
        <v>2039</v>
      </c>
      <c r="B421" s="1">
        <v>9</v>
      </c>
      <c r="C421" s="2"/>
      <c r="D421" s="2">
        <v>1.4256833418224699</v>
      </c>
      <c r="E421" s="2">
        <v>1.5976773679676799</v>
      </c>
      <c r="F421" s="2">
        <v>1.2536893156772599</v>
      </c>
      <c r="G421" s="2">
        <v>8.6876455833662006E-2</v>
      </c>
    </row>
    <row r="422" spans="1:7" x14ac:dyDescent="0.3">
      <c r="A422" s="1">
        <v>2039</v>
      </c>
      <c r="B422" s="1">
        <v>10</v>
      </c>
      <c r="C422" s="2"/>
      <c r="D422" s="2">
        <v>1.28910003106032</v>
      </c>
      <c r="E422" s="2">
        <v>1.4601101148626301</v>
      </c>
      <c r="F422" s="2">
        <v>1.1180899472580199</v>
      </c>
      <c r="G422" s="2">
        <v>8.6379453551593502E-2</v>
      </c>
    </row>
    <row r="423" spans="1:7" x14ac:dyDescent="0.3">
      <c r="A423" s="1">
        <v>2039</v>
      </c>
      <c r="B423" s="1">
        <v>11</v>
      </c>
      <c r="C423" s="2"/>
      <c r="D423" s="2">
        <v>1.0776336501117201</v>
      </c>
      <c r="E423" s="2">
        <v>1.24756700395001</v>
      </c>
      <c r="F423" s="2">
        <v>0.90770029627343096</v>
      </c>
      <c r="G423" s="2">
        <v>8.5835583015739E-2</v>
      </c>
    </row>
    <row r="424" spans="1:7" x14ac:dyDescent="0.3">
      <c r="A424" s="1">
        <v>2039</v>
      </c>
      <c r="B424" s="1">
        <v>12</v>
      </c>
      <c r="C424" s="2"/>
      <c r="D424" s="2">
        <v>0.97561772418930703</v>
      </c>
      <c r="E424" s="2">
        <v>1.1472903360667399</v>
      </c>
      <c r="F424" s="2">
        <v>0.80394511231187105</v>
      </c>
      <c r="G424" s="2">
        <v>8.6714105238909406E-2</v>
      </c>
    </row>
    <row r="425" spans="1:7" x14ac:dyDescent="0.3">
      <c r="A425" s="1">
        <v>2040</v>
      </c>
      <c r="B425" s="1">
        <v>1</v>
      </c>
      <c r="C425" s="2"/>
      <c r="D425" s="2">
        <v>1.0202282285111901</v>
      </c>
      <c r="E425" s="2">
        <v>1.1972939777626701</v>
      </c>
      <c r="F425" s="2">
        <v>0.843162479259704</v>
      </c>
      <c r="G425" s="2">
        <v>8.94382502070937E-2</v>
      </c>
    </row>
    <row r="426" spans="1:7" x14ac:dyDescent="0.3">
      <c r="A426" s="1">
        <v>2040</v>
      </c>
      <c r="B426" s="1">
        <v>2</v>
      </c>
      <c r="C426" s="2"/>
      <c r="D426" s="2">
        <v>1.0039527926628</v>
      </c>
      <c r="E426" s="2">
        <v>1.1818473556250599</v>
      </c>
      <c r="F426" s="2">
        <v>0.82605822970054499</v>
      </c>
      <c r="G426" s="2">
        <v>8.9856894966752698E-2</v>
      </c>
    </row>
    <row r="427" spans="1:7" x14ac:dyDescent="0.3">
      <c r="A427" s="1">
        <v>2040</v>
      </c>
      <c r="B427" s="1">
        <v>3</v>
      </c>
      <c r="C427" s="2"/>
      <c r="D427" s="2">
        <v>0.97729892051168399</v>
      </c>
      <c r="E427" s="2">
        <v>1.15232930795408</v>
      </c>
      <c r="F427" s="2">
        <v>0.80226853306928902</v>
      </c>
      <c r="G427" s="2">
        <v>8.8410162056151403E-2</v>
      </c>
    </row>
    <row r="428" spans="1:7" x14ac:dyDescent="0.3">
      <c r="A428" s="1">
        <v>2040</v>
      </c>
      <c r="B428" s="1">
        <v>4</v>
      </c>
      <c r="C428" s="2"/>
      <c r="D428" s="2">
        <v>1.01120124886221</v>
      </c>
      <c r="E428" s="2">
        <v>1.1845778896852399</v>
      </c>
      <c r="F428" s="2">
        <v>0.83782460803919001</v>
      </c>
      <c r="G428" s="2">
        <v>8.7574832781304193E-2</v>
      </c>
    </row>
    <row r="429" spans="1:7" x14ac:dyDescent="0.3">
      <c r="A429" s="1">
        <v>2040</v>
      </c>
      <c r="B429" s="1">
        <v>5</v>
      </c>
      <c r="C429" s="2"/>
      <c r="D429" s="2">
        <v>1.1304529363368701</v>
      </c>
      <c r="E429" s="2">
        <v>1.3036196095563499</v>
      </c>
      <c r="F429" s="2">
        <v>0.95728626311739295</v>
      </c>
      <c r="G429" s="2">
        <v>8.7468775369633101E-2</v>
      </c>
    </row>
    <row r="430" spans="1:7" x14ac:dyDescent="0.3">
      <c r="A430" s="1">
        <v>2040</v>
      </c>
      <c r="B430" s="1">
        <v>6</v>
      </c>
      <c r="C430" s="2"/>
      <c r="D430" s="2">
        <v>1.29458919486402</v>
      </c>
      <c r="E430" s="2">
        <v>1.46909601775173</v>
      </c>
      <c r="F430" s="2">
        <v>1.1200823719763</v>
      </c>
      <c r="G430" s="2">
        <v>8.8145702679682705E-2</v>
      </c>
    </row>
    <row r="431" spans="1:7" x14ac:dyDescent="0.3">
      <c r="A431" s="1">
        <v>2040</v>
      </c>
      <c r="B431" s="1">
        <v>7</v>
      </c>
      <c r="C431" s="2"/>
      <c r="D431" s="2">
        <v>1.4178055467750299</v>
      </c>
      <c r="E431" s="2">
        <v>1.5935677234332299</v>
      </c>
      <c r="F431" s="2">
        <v>1.2420433701168401</v>
      </c>
      <c r="G431" s="2">
        <v>8.8779798461035703E-2</v>
      </c>
    </row>
    <row r="432" spans="1:7" x14ac:dyDescent="0.3">
      <c r="A432" s="1">
        <v>2040</v>
      </c>
      <c r="B432" s="1">
        <v>8</v>
      </c>
      <c r="C432" s="2"/>
      <c r="D432" s="2">
        <v>1.4767813850167499</v>
      </c>
      <c r="E432" s="2">
        <v>1.6532689278447099</v>
      </c>
      <c r="F432" s="2">
        <v>1.30029384218879</v>
      </c>
      <c r="G432" s="2">
        <v>8.9146190500476397E-2</v>
      </c>
    </row>
    <row r="433" spans="1:11" x14ac:dyDescent="0.3">
      <c r="A433" s="1">
        <v>2040</v>
      </c>
      <c r="B433" s="1">
        <v>9</v>
      </c>
      <c r="C433" s="2"/>
      <c r="D433" s="2">
        <v>1.4300649739970399</v>
      </c>
      <c r="E433" s="2">
        <v>1.6062300313634099</v>
      </c>
      <c r="F433" s="2">
        <v>1.2538999166306699</v>
      </c>
      <c r="G433" s="2">
        <v>8.8983298831567706E-2</v>
      </c>
    </row>
    <row r="434" spans="1:11" x14ac:dyDescent="0.3">
      <c r="A434" s="1">
        <v>2040</v>
      </c>
      <c r="B434" s="1">
        <v>10</v>
      </c>
      <c r="C434" s="2"/>
      <c r="D434" s="2">
        <v>1.2934876664882</v>
      </c>
      <c r="E434" s="2">
        <v>1.46866494707746</v>
      </c>
      <c r="F434" s="2">
        <v>1.11831038589895</v>
      </c>
      <c r="G434" s="2">
        <v>8.8484359726101497E-2</v>
      </c>
    </row>
    <row r="435" spans="1:11" x14ac:dyDescent="0.3">
      <c r="A435" s="1">
        <v>2040</v>
      </c>
      <c r="B435" s="1">
        <v>11</v>
      </c>
      <c r="C435" s="2"/>
      <c r="D435" s="2">
        <v>1.08216904263515</v>
      </c>
      <c r="E435" s="2">
        <v>1.2563105058833901</v>
      </c>
      <c r="F435" s="2">
        <v>0.90802757938690304</v>
      </c>
      <c r="G435" s="2">
        <v>8.7961154696863303E-2</v>
      </c>
    </row>
    <row r="436" spans="1:11" x14ac:dyDescent="0.3">
      <c r="A436" s="1">
        <v>2040</v>
      </c>
      <c r="B436" s="1">
        <v>12</v>
      </c>
      <c r="C436" s="2"/>
      <c r="D436" s="2">
        <v>0.98033308968301502</v>
      </c>
      <c r="E436" s="2">
        <v>1.1563031696257799</v>
      </c>
      <c r="F436" s="2">
        <v>0.80436300974024599</v>
      </c>
      <c r="G436" s="2">
        <v>8.8884813157911594E-2</v>
      </c>
    </row>
    <row r="439" spans="1:11" x14ac:dyDescent="0.3">
      <c r="A439">
        <v>2013</v>
      </c>
      <c r="D439" s="43">
        <f>SUM(C101:C112)</f>
        <v>13.159308244011672</v>
      </c>
      <c r="H439" s="43">
        <f>+D439</f>
        <v>13.159308244011672</v>
      </c>
      <c r="I439" s="43">
        <f t="shared" ref="I439:K440" si="0">+E439</f>
        <v>0</v>
      </c>
      <c r="J439" s="43">
        <f t="shared" si="0"/>
        <v>0</v>
      </c>
      <c r="K439" s="43">
        <f t="shared" si="0"/>
        <v>0</v>
      </c>
    </row>
    <row r="440" spans="1:11" x14ac:dyDescent="0.3">
      <c r="A440">
        <v>2014</v>
      </c>
      <c r="D440" s="44">
        <f>SUM(C113:C124)</f>
        <v>13.240094236759145</v>
      </c>
      <c r="H440" s="43">
        <f>+D440</f>
        <v>13.240094236759145</v>
      </c>
      <c r="I440" s="43">
        <f t="shared" si="0"/>
        <v>0</v>
      </c>
      <c r="J440" s="43">
        <f t="shared" si="0"/>
        <v>0</v>
      </c>
      <c r="K440" s="43">
        <f t="shared" si="0"/>
        <v>0</v>
      </c>
    </row>
    <row r="441" spans="1:11" x14ac:dyDescent="0.3">
      <c r="A441">
        <v>2015</v>
      </c>
      <c r="D441" s="44">
        <f>SUM($C$125:$C$131,D132:D136)</f>
        <v>13.804716650538241</v>
      </c>
      <c r="H441" s="44">
        <f>SUM($C$125:$C$131,H132:H136)</f>
        <v>13.806598244606933</v>
      </c>
      <c r="I441" s="44">
        <f>SUM($C$125:$C$131,I132:I136)</f>
        <v>7.7781982446069327</v>
      </c>
      <c r="J441" s="44">
        <f>SUM($C$125:$C$131,J132:J136)</f>
        <v>7.7781982446069327</v>
      </c>
      <c r="K441" s="44">
        <f>SUM($C$125:$C$131,K132:K136)</f>
        <v>7.7781982446069327</v>
      </c>
    </row>
    <row r="442" spans="1:11" x14ac:dyDescent="0.3">
      <c r="A442">
        <v>2016</v>
      </c>
      <c r="D442" s="44">
        <f>SUM(D137:D148)</f>
        <v>13.627419322348176</v>
      </c>
      <c r="H442" s="44">
        <f>SUM(H137:H148)</f>
        <v>13.6363</v>
      </c>
      <c r="I442" s="44">
        <f>SUM(I137:I148)</f>
        <v>0</v>
      </c>
      <c r="J442" s="44">
        <f>SUM(J137:J148)</f>
        <v>0</v>
      </c>
      <c r="K442" s="44">
        <f>SUM(K137:K148)</f>
        <v>0</v>
      </c>
    </row>
    <row r="443" spans="1:11" x14ac:dyDescent="0.3">
      <c r="A443">
        <v>2017</v>
      </c>
      <c r="D443" s="44">
        <f>SUM(D149:D160)</f>
        <v>13.60263906345612</v>
      </c>
      <c r="H443" s="44">
        <f>SUM(H149:H160)</f>
        <v>13.615600000000001</v>
      </c>
      <c r="I443" s="44">
        <f>SUM(I149:I160)</f>
        <v>0</v>
      </c>
      <c r="J443" s="44">
        <f>SUM(J149:J160)</f>
        <v>0</v>
      </c>
      <c r="K443" s="44">
        <f>SUM(K149:K160)</f>
        <v>0</v>
      </c>
    </row>
    <row r="444" spans="1:11" x14ac:dyDescent="0.3">
      <c r="A444">
        <v>2018</v>
      </c>
      <c r="D444" s="44">
        <f>SUM(D161:D172)</f>
        <v>13.602064036497747</v>
      </c>
      <c r="H444" s="44">
        <f>SUM(H161:H172)</f>
        <v>13.622000000000002</v>
      </c>
      <c r="I444" s="44">
        <f>SUM(I161:I172)</f>
        <v>0</v>
      </c>
      <c r="J444" s="44">
        <f>SUM(J161:J172)</f>
        <v>0</v>
      </c>
      <c r="K444" s="44">
        <f>SUM(K161:K172)</f>
        <v>0</v>
      </c>
    </row>
    <row r="445" spans="1:11" x14ac:dyDescent="0.3">
      <c r="A445">
        <v>2019</v>
      </c>
      <c r="D445" s="44">
        <f>SUM(D173:D184)</f>
        <v>13.627098965163583</v>
      </c>
      <c r="H445" s="44">
        <f>SUM(H173:H184)</f>
        <v>13.6547</v>
      </c>
      <c r="I445" s="44">
        <f>SUM(I173:I184)</f>
        <v>0</v>
      </c>
      <c r="J445" s="44">
        <f>SUM(J173:J184)</f>
        <v>0</v>
      </c>
      <c r="K445" s="44">
        <f>SUM(K173:K184)</f>
        <v>0</v>
      </c>
    </row>
    <row r="446" spans="1:11" x14ac:dyDescent="0.3">
      <c r="A446">
        <v>2020</v>
      </c>
      <c r="D446" s="44">
        <f>SUM(D185:D196)</f>
        <v>13.582466818232017</v>
      </c>
      <c r="H446" s="44">
        <f>SUM(H185:H196)</f>
        <v>13.611500000000001</v>
      </c>
      <c r="I446" s="44">
        <f>SUM(I185:I196)</f>
        <v>0</v>
      </c>
      <c r="J446" s="44">
        <f>SUM(J185:J196)</f>
        <v>0</v>
      </c>
      <c r="K446" s="44">
        <f>SUM(K185:K196)</f>
        <v>0</v>
      </c>
    </row>
    <row r="447" spans="1:11" x14ac:dyDescent="0.3">
      <c r="A447">
        <v>2021</v>
      </c>
      <c r="D447" s="44">
        <f>SUM(D197:D208)</f>
        <v>13.605651854583462</v>
      </c>
      <c r="H447" s="44">
        <f>SUM(H197:H208)</f>
        <v>13.642299999999997</v>
      </c>
      <c r="I447" s="44">
        <f>SUM(I197:I208)</f>
        <v>0</v>
      </c>
      <c r="J447" s="44">
        <f>SUM(J197:J208)</f>
        <v>0</v>
      </c>
      <c r="K447" s="44">
        <f>SUM(K197:K208)</f>
        <v>0</v>
      </c>
    </row>
    <row r="448" spans="1:11" x14ac:dyDescent="0.3">
      <c r="A448">
        <v>2022</v>
      </c>
      <c r="D448" s="44">
        <f>SUM(D209:D220)</f>
        <v>13.615617747323361</v>
      </c>
      <c r="H448" s="44">
        <f>SUM(H209:H220)</f>
        <v>13.660800000000002</v>
      </c>
      <c r="I448" s="44">
        <f>SUM(I209:I220)</f>
        <v>0</v>
      </c>
      <c r="J448" s="44">
        <f>SUM(J209:J220)</f>
        <v>0</v>
      </c>
      <c r="K448" s="44">
        <f>SUM(K209:K220)</f>
        <v>0</v>
      </c>
    </row>
    <row r="449" spans="1:11" x14ac:dyDescent="0.3">
      <c r="A449">
        <v>2023</v>
      </c>
      <c r="D449" s="44">
        <f>SUM(D221:D232)</f>
        <v>13.615630760227365</v>
      </c>
      <c r="H449" s="44">
        <f>SUM(H221:H232)</f>
        <v>13.668899999999999</v>
      </c>
      <c r="I449" s="44">
        <f>SUM(I221:I232)</f>
        <v>0</v>
      </c>
      <c r="J449" s="44">
        <f>SUM(J221:J232)</f>
        <v>0</v>
      </c>
      <c r="K449" s="44">
        <f>SUM(K221:K232)</f>
        <v>0</v>
      </c>
    </row>
    <row r="450" spans="1:11" x14ac:dyDescent="0.3">
      <c r="A450">
        <v>2024</v>
      </c>
      <c r="D450" s="44">
        <f>SUM(D233:D244)</f>
        <v>13.601263776845919</v>
      </c>
      <c r="H450" s="44">
        <f>SUM(H233:H244)</f>
        <v>0</v>
      </c>
      <c r="I450" s="44">
        <f>SUM(I233:I244)</f>
        <v>0</v>
      </c>
      <c r="J450" s="44">
        <f>SUM(J233:J244)</f>
        <v>0</v>
      </c>
      <c r="K450" s="44">
        <f>SUM(K233:K244)</f>
        <v>0</v>
      </c>
    </row>
    <row r="451" spans="1:11" x14ac:dyDescent="0.3">
      <c r="A451">
        <v>2025</v>
      </c>
      <c r="D451" s="44">
        <f>SUM(D245:D256)</f>
        <v>13.593490418207073</v>
      </c>
      <c r="H451" s="44">
        <f>SUM(H245:H256)</f>
        <v>0</v>
      </c>
      <c r="I451" s="44">
        <f>SUM(I245:I256)</f>
        <v>0</v>
      </c>
      <c r="J451" s="44">
        <f>SUM(J245:J256)</f>
        <v>0</v>
      </c>
      <c r="K451" s="44">
        <f>SUM(K245:K256)</f>
        <v>0</v>
      </c>
    </row>
    <row r="452" spans="1:11" x14ac:dyDescent="0.3">
      <c r="A452">
        <v>2026</v>
      </c>
      <c r="D452" s="44">
        <f>SUM(D257:D268)</f>
        <v>13.606487409780803</v>
      </c>
      <c r="H452" s="44">
        <f>SUM(H257:H268)</f>
        <v>0</v>
      </c>
      <c r="I452" s="44">
        <f>SUM(I257:I268)</f>
        <v>0</v>
      </c>
      <c r="J452" s="44">
        <f>SUM(J257:J268)</f>
        <v>0</v>
      </c>
      <c r="K452" s="44">
        <f>SUM(K257:K268)</f>
        <v>0</v>
      </c>
    </row>
    <row r="453" spans="1:11" x14ac:dyDescent="0.3">
      <c r="A453">
        <v>2027</v>
      </c>
      <c r="D453" s="44">
        <f>SUM(D269:D280)</f>
        <v>13.589794753210345</v>
      </c>
      <c r="H453" s="44">
        <f>SUM(H269:H280)</f>
        <v>0</v>
      </c>
      <c r="I453" s="44">
        <f>SUM(I269:I280)</f>
        <v>0</v>
      </c>
      <c r="J453" s="44">
        <f>SUM(J269:J280)</f>
        <v>0</v>
      </c>
      <c r="K453" s="44">
        <f>SUM(K269:K280)</f>
        <v>0</v>
      </c>
    </row>
    <row r="454" spans="1:11" x14ac:dyDescent="0.3">
      <c r="A454">
        <v>2028</v>
      </c>
      <c r="D454" s="44">
        <f>SUM(D281:D292)</f>
        <v>13.599751274665277</v>
      </c>
      <c r="H454" s="44">
        <f>SUM(H281:H292)</f>
        <v>0</v>
      </c>
      <c r="I454" s="44">
        <f>SUM(I281:I292)</f>
        <v>0</v>
      </c>
      <c r="J454" s="44">
        <f>SUM(J281:J292)</f>
        <v>0</v>
      </c>
      <c r="K454" s="44">
        <f>SUM(K281:K292)</f>
        <v>0</v>
      </c>
    </row>
    <row r="455" spans="1:11" x14ac:dyDescent="0.3">
      <c r="A455">
        <v>2029</v>
      </c>
      <c r="D455" s="44">
        <f>SUM(D293:D304)</f>
        <v>13.668082706824059</v>
      </c>
      <c r="H455" s="44">
        <f>SUM(H293:H304)</f>
        <v>0</v>
      </c>
      <c r="I455" s="44">
        <f>SUM(I293:I304)</f>
        <v>0</v>
      </c>
      <c r="J455" s="44">
        <f>SUM(J293:J304)</f>
        <v>0</v>
      </c>
      <c r="K455" s="44">
        <f>SUM(K293:K304)</f>
        <v>0</v>
      </c>
    </row>
    <row r="456" spans="1:11" x14ac:dyDescent="0.3">
      <c r="A456">
        <v>2030</v>
      </c>
      <c r="D456" s="44">
        <f>SUM(D305:D316)</f>
        <v>13.731789184967345</v>
      </c>
      <c r="H456" s="44">
        <f>SUM(H305:H316)</f>
        <v>0</v>
      </c>
      <c r="I456" s="44">
        <f>SUM(I305:I316)</f>
        <v>0</v>
      </c>
      <c r="J456" s="44">
        <f>SUM(J305:J316)</f>
        <v>0</v>
      </c>
      <c r="K456" s="44">
        <f>SUM(K305:K316)</f>
        <v>0</v>
      </c>
    </row>
    <row r="457" spans="1:11" x14ac:dyDescent="0.3">
      <c r="A457">
        <v>2031</v>
      </c>
      <c r="D457" s="44">
        <f>SUM(D317:D328)</f>
        <v>13.791411072348644</v>
      </c>
      <c r="H457" s="44">
        <f>SUM(H317:H328)</f>
        <v>0</v>
      </c>
      <c r="I457" s="44">
        <f>SUM(I317:I328)</f>
        <v>0</v>
      </c>
      <c r="J457" s="44">
        <f>SUM(J317:J328)</f>
        <v>0</v>
      </c>
      <c r="K457" s="44">
        <f>SUM(K317:K328)</f>
        <v>0</v>
      </c>
    </row>
    <row r="458" spans="1:11" x14ac:dyDescent="0.3">
      <c r="A458">
        <v>2032</v>
      </c>
      <c r="D458" s="44">
        <f>SUM(D329:D340)</f>
        <v>13.845892395459805</v>
      </c>
      <c r="H458" s="44">
        <f>SUM(H329:H340)</f>
        <v>0</v>
      </c>
      <c r="I458" s="44">
        <f>SUM(I329:I340)</f>
        <v>0</v>
      </c>
      <c r="J458" s="44">
        <f>SUM(J329:J340)</f>
        <v>0</v>
      </c>
      <c r="K458" s="44">
        <f>SUM(K329:K340)</f>
        <v>0</v>
      </c>
    </row>
    <row r="459" spans="1:11" x14ac:dyDescent="0.3">
      <c r="A459">
        <v>2033</v>
      </c>
      <c r="D459" s="44">
        <f>SUM(D341:D352)</f>
        <v>13.849742816494286</v>
      </c>
      <c r="H459" s="44">
        <f>SUM(H341:H352)</f>
        <v>0</v>
      </c>
      <c r="I459" s="44">
        <f>SUM(I341:I352)</f>
        <v>0</v>
      </c>
      <c r="J459" s="44">
        <f>SUM(J341:J352)</f>
        <v>0</v>
      </c>
      <c r="K459" s="44">
        <f>SUM(K341:K352)</f>
        <v>0</v>
      </c>
    </row>
    <row r="460" spans="1:11" x14ac:dyDescent="0.3">
      <c r="A460">
        <v>2034</v>
      </c>
      <c r="D460" s="44">
        <f>SUM(D353:D364)</f>
        <v>13.88450902020476</v>
      </c>
      <c r="H460" s="44">
        <f>SUM(H353:H364)</f>
        <v>0</v>
      </c>
      <c r="I460" s="44">
        <f>SUM(I353:I364)</f>
        <v>0</v>
      </c>
      <c r="J460" s="44">
        <f>SUM(J353:J364)</f>
        <v>0</v>
      </c>
      <c r="K460" s="44">
        <f>SUM(K353:K364)</f>
        <v>0</v>
      </c>
    </row>
    <row r="461" spans="1:11" x14ac:dyDescent="0.3">
      <c r="A461">
        <v>2035</v>
      </c>
      <c r="D461" s="44">
        <f>SUM(D365:D376)</f>
        <v>13.93807552211821</v>
      </c>
      <c r="H461" s="44">
        <f>SUM(H365:H376)</f>
        <v>0</v>
      </c>
      <c r="I461" s="44">
        <f>SUM(I365:I376)</f>
        <v>0</v>
      </c>
      <c r="J461" s="44">
        <f>SUM(J365:J376)</f>
        <v>0</v>
      </c>
      <c r="K461" s="44">
        <f>SUM(K365:K376)</f>
        <v>0</v>
      </c>
    </row>
    <row r="462" spans="1:11" x14ac:dyDescent="0.3">
      <c r="A462">
        <v>2036</v>
      </c>
      <c r="D462" s="44">
        <f>SUM(D377:D388)</f>
        <v>13.939684513857454</v>
      </c>
      <c r="H462" s="44">
        <f>SUM(H377:H388)</f>
        <v>0</v>
      </c>
      <c r="I462" s="44">
        <f>SUM(I377:I388)</f>
        <v>0</v>
      </c>
      <c r="J462" s="44">
        <f>SUM(J377:J388)</f>
        <v>0</v>
      </c>
      <c r="K462" s="44">
        <f>SUM(K377:K388)</f>
        <v>0</v>
      </c>
    </row>
    <row r="463" spans="1:11" x14ac:dyDescent="0.3">
      <c r="A463">
        <v>2037</v>
      </c>
      <c r="D463" s="44">
        <f>SUM(D389:D400)</f>
        <v>13.963890624094374</v>
      </c>
      <c r="H463" s="44">
        <f>SUM(H389:H400)</f>
        <v>0</v>
      </c>
      <c r="I463" s="44">
        <f>SUM(I389:I400)</f>
        <v>0</v>
      </c>
      <c r="J463" s="44">
        <f>SUM(J389:J400)</f>
        <v>0</v>
      </c>
      <c r="K463" s="44">
        <f>SUM(K389:K400)</f>
        <v>0</v>
      </c>
    </row>
    <row r="464" spans="1:11" x14ac:dyDescent="0.3">
      <c r="A464">
        <v>2038</v>
      </c>
      <c r="D464" s="44">
        <f>SUM(D401:D412)</f>
        <v>14.006687570420532</v>
      </c>
      <c r="H464" s="44">
        <f>SUM(H401:H412)</f>
        <v>0</v>
      </c>
      <c r="I464" s="44">
        <f>SUM(I401:I412)</f>
        <v>0</v>
      </c>
      <c r="J464" s="44">
        <f>SUM(J401:J412)</f>
        <v>0</v>
      </c>
      <c r="K464" s="44">
        <f>SUM(K401:K412)</f>
        <v>0</v>
      </c>
    </row>
    <row r="465" spans="1:11" x14ac:dyDescent="0.3">
      <c r="A465">
        <v>2039</v>
      </c>
      <c r="D465" s="44">
        <f>SUM(D413:D424)</f>
        <v>14.062355451343794</v>
      </c>
      <c r="H465" s="44">
        <f>SUM(H413:H424)</f>
        <v>0</v>
      </c>
      <c r="I465" s="44">
        <f>SUM(I413:I424)</f>
        <v>0</v>
      </c>
      <c r="J465" s="44">
        <f>SUM(J413:J424)</f>
        <v>0</v>
      </c>
      <c r="K465" s="44">
        <f>SUM(K413:K424)</f>
        <v>0</v>
      </c>
    </row>
    <row r="466" spans="1:11" x14ac:dyDescent="0.3">
      <c r="A466">
        <v>2040</v>
      </c>
      <c r="D466" s="44">
        <f>SUM(D425:D436)</f>
        <v>14.118365026343959</v>
      </c>
      <c r="H466" s="44">
        <f>SUM(H425:H436)</f>
        <v>0</v>
      </c>
      <c r="I466" s="44">
        <f>SUM(I425:I436)</f>
        <v>0</v>
      </c>
      <c r="J466" s="44">
        <f>SUM(J425:J436)</f>
        <v>0</v>
      </c>
      <c r="K466" s="44">
        <f>SUM(K425:K436)</f>
        <v>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Comments xmlns="c85253b9-0a55-49a1-98ad-b5b6252d7079" xsi:nil="true"/>
    <Document_x0020_Type xmlns="c85253b9-0a55-49a1-98ad-b5b6252d70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09427-D955-4908-AEA8-C1FCF8915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743B0D-705B-4372-8BE1-5D8874C399E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FC075C20-2927-405F-ADB3-BAD0D1FB7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Forecast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2016-04-11T19:58:16Z</dcterms:created>
  <dcterms:modified xsi:type="dcterms:W3CDTF">2016-04-18T17:16:38Z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