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9410" windowHeight="11010"/>
  </bookViews>
  <sheets>
    <sheet name="2016RC" sheetId="2" r:id="rId1"/>
  </sheets>
  <definedNames>
    <definedName name="_xlnm.Print_Titles" localSheetId="0">'2016RC'!$A:$A</definedName>
  </definedNames>
  <calcPr calcId="145621"/>
</workbook>
</file>

<file path=xl/calcChain.xml><?xml version="1.0" encoding="utf-8"?>
<calcChain xmlns="http://schemas.openxmlformats.org/spreadsheetml/2006/main">
  <c r="CI124" i="2" l="1"/>
  <c r="CI121" i="2"/>
  <c r="CI118" i="2"/>
  <c r="CI115" i="2"/>
  <c r="CI112" i="2"/>
  <c r="CI109" i="2"/>
  <c r="CI106" i="2"/>
  <c r="CI103" i="2"/>
  <c r="CI100" i="2"/>
  <c r="CI97" i="2"/>
  <c r="CI94" i="2"/>
  <c r="CI91" i="2"/>
  <c r="CI88" i="2"/>
  <c r="CI85" i="2"/>
  <c r="CI82" i="2"/>
  <c r="CI79" i="2"/>
  <c r="CI76" i="2"/>
  <c r="CI73" i="2"/>
  <c r="CI70" i="2"/>
  <c r="CI67" i="2"/>
  <c r="CI64" i="2"/>
  <c r="CI58" i="2"/>
  <c r="CI52" i="2"/>
  <c r="CI49" i="2"/>
  <c r="CI46" i="2"/>
  <c r="CI43" i="2"/>
  <c r="CI40" i="2"/>
  <c r="CI37" i="2"/>
  <c r="CI34" i="2"/>
  <c r="CI31" i="2"/>
  <c r="CI28" i="2"/>
  <c r="CI25" i="2"/>
  <c r="CI22" i="2"/>
  <c r="CI19" i="2"/>
  <c r="CI16" i="2"/>
  <c r="CI13" i="2"/>
  <c r="CI130" i="2" l="1"/>
  <c r="CF130" i="2"/>
  <c r="CE130" i="2"/>
  <c r="CI127" i="2"/>
  <c r="CF127" i="2"/>
  <c r="CE127" i="2"/>
  <c r="CH124" i="2"/>
  <c r="CG124" i="2"/>
  <c r="CF124" i="2"/>
  <c r="CE124" i="2"/>
  <c r="CH121" i="2"/>
  <c r="CG121" i="2"/>
  <c r="CF121" i="2"/>
  <c r="CE121" i="2"/>
  <c r="CH118" i="2"/>
  <c r="CG118" i="2"/>
  <c r="CF118" i="2"/>
  <c r="CE118" i="2"/>
  <c r="CH115" i="2"/>
  <c r="CG115" i="2"/>
  <c r="CF115" i="2"/>
  <c r="CE115" i="2"/>
  <c r="CH112" i="2"/>
  <c r="CG112" i="2"/>
  <c r="CF112" i="2"/>
  <c r="CE112" i="2"/>
  <c r="CH109" i="2"/>
  <c r="CG109" i="2"/>
  <c r="CF109" i="2"/>
  <c r="CE109" i="2"/>
  <c r="CH106" i="2"/>
  <c r="CG106" i="2"/>
  <c r="CF106" i="2"/>
  <c r="CE106" i="2"/>
  <c r="CH103" i="2"/>
  <c r="CG103" i="2"/>
  <c r="CF103" i="2"/>
  <c r="CE103" i="2"/>
  <c r="CH100" i="2"/>
  <c r="CG100" i="2"/>
  <c r="CF100" i="2"/>
  <c r="CE100" i="2"/>
  <c r="CH97" i="2"/>
  <c r="CG97" i="2"/>
  <c r="CF97" i="2"/>
  <c r="CE97" i="2"/>
  <c r="CH94" i="2"/>
  <c r="CG94" i="2"/>
  <c r="CF94" i="2"/>
  <c r="CE94" i="2"/>
  <c r="CH91" i="2"/>
  <c r="CG91" i="2"/>
  <c r="CF91" i="2"/>
  <c r="CE91" i="2"/>
  <c r="CH88" i="2"/>
  <c r="CG88" i="2"/>
  <c r="CF88" i="2"/>
  <c r="CE88" i="2"/>
  <c r="CH85" i="2"/>
  <c r="CG85" i="2"/>
  <c r="CF85" i="2"/>
  <c r="CE85" i="2"/>
  <c r="CH82" i="2"/>
  <c r="CG82" i="2"/>
  <c r="CF82" i="2"/>
  <c r="CE82" i="2"/>
  <c r="CH79" i="2"/>
  <c r="CG79" i="2"/>
  <c r="CF79" i="2"/>
  <c r="CE79" i="2"/>
  <c r="CH76" i="2"/>
  <c r="CG76" i="2"/>
  <c r="CF76" i="2"/>
  <c r="CE76" i="2"/>
  <c r="CH73" i="2"/>
  <c r="CG73" i="2"/>
  <c r="CF73" i="2"/>
  <c r="CE73" i="2"/>
  <c r="CH70" i="2"/>
  <c r="CG70" i="2"/>
  <c r="CF70" i="2"/>
  <c r="CE70" i="2"/>
  <c r="CH67" i="2"/>
  <c r="CG67" i="2"/>
  <c r="CF67" i="2"/>
  <c r="CE67" i="2"/>
  <c r="CH64" i="2"/>
  <c r="CG64" i="2"/>
  <c r="CF64" i="2"/>
  <c r="CE64" i="2"/>
  <c r="CH58" i="2"/>
  <c r="CG58" i="2"/>
  <c r="CF58" i="2"/>
  <c r="CE58" i="2"/>
  <c r="CH52" i="2"/>
  <c r="CG52" i="2"/>
  <c r="CF52" i="2"/>
  <c r="CE52" i="2"/>
  <c r="CH49" i="2"/>
  <c r="CG49" i="2"/>
  <c r="CF49" i="2"/>
  <c r="CE49" i="2"/>
  <c r="CH46" i="2"/>
  <c r="CG46" i="2"/>
  <c r="CF46" i="2"/>
  <c r="CE46" i="2"/>
  <c r="CH43" i="2"/>
  <c r="CG43" i="2"/>
  <c r="CF43" i="2"/>
  <c r="CE43" i="2"/>
  <c r="CE42" i="2"/>
  <c r="CE41" i="2"/>
  <c r="CH40" i="2"/>
  <c r="CG40" i="2"/>
  <c r="CF40" i="2"/>
  <c r="CE40" i="2"/>
  <c r="CH37" i="2"/>
  <c r="CG37" i="2"/>
  <c r="CF37" i="2"/>
  <c r="CE37" i="2"/>
  <c r="CH34" i="2"/>
  <c r="CG34" i="2"/>
  <c r="CF34" i="2"/>
  <c r="CE34" i="2"/>
  <c r="CH31" i="2"/>
  <c r="CG31" i="2"/>
  <c r="CF31" i="2"/>
  <c r="CE31" i="2"/>
  <c r="CH28" i="2"/>
  <c r="CG28" i="2"/>
  <c r="CF28" i="2"/>
  <c r="CE28" i="2"/>
  <c r="CH25" i="2"/>
  <c r="CG25" i="2"/>
  <c r="CF25" i="2"/>
  <c r="CE25" i="2"/>
  <c r="CH22" i="2"/>
  <c r="CG22" i="2"/>
  <c r="CF22" i="2"/>
  <c r="CE22" i="2"/>
  <c r="CH19" i="2"/>
  <c r="CG19" i="2"/>
  <c r="CF19" i="2"/>
  <c r="CE19" i="2"/>
  <c r="CH16" i="2"/>
  <c r="CG16" i="2"/>
  <c r="CF16" i="2"/>
  <c r="CE16" i="2"/>
  <c r="CH13" i="2"/>
  <c r="CG13" i="2"/>
  <c r="CF13" i="2"/>
  <c r="CE13" i="2"/>
  <c r="CB133" i="2" l="1"/>
  <c r="CA133" i="2"/>
  <c r="BZ133" i="2"/>
  <c r="BY133" i="2"/>
  <c r="BX133" i="2"/>
  <c r="BW133" i="2"/>
  <c r="CB132" i="2"/>
  <c r="CA132" i="2"/>
  <c r="BZ132" i="2"/>
  <c r="BY132" i="2"/>
  <c r="BX132" i="2"/>
  <c r="BW132" i="2"/>
  <c r="CB131" i="2"/>
  <c r="CA131" i="2"/>
  <c r="BZ131" i="2"/>
  <c r="BY131" i="2"/>
  <c r="BX131" i="2"/>
  <c r="BW131" i="2"/>
  <c r="CB130" i="2"/>
  <c r="CA130" i="2"/>
  <c r="BZ130" i="2"/>
  <c r="BY130" i="2"/>
  <c r="BX130" i="2"/>
  <c r="BW130" i="2"/>
  <c r="CB129" i="2"/>
  <c r="CA129" i="2"/>
  <c r="BZ129" i="2"/>
  <c r="BY129" i="2"/>
  <c r="BX129" i="2"/>
  <c r="BW129" i="2"/>
  <c r="CB128" i="2"/>
  <c r="CA128" i="2"/>
  <c r="BZ128" i="2"/>
  <c r="BY128" i="2"/>
  <c r="BX128" i="2"/>
  <c r="BW128" i="2"/>
  <c r="CB127" i="2"/>
  <c r="CA127" i="2"/>
  <c r="BZ127" i="2"/>
  <c r="BY127" i="2"/>
  <c r="BX127" i="2"/>
  <c r="BW127" i="2"/>
  <c r="CB126" i="2"/>
  <c r="CA126" i="2"/>
  <c r="BZ126" i="2"/>
  <c r="BY126" i="2"/>
  <c r="BX126" i="2"/>
  <c r="BW126" i="2"/>
  <c r="CB125" i="2"/>
  <c r="CA125" i="2"/>
  <c r="BZ125" i="2"/>
  <c r="BY125" i="2"/>
  <c r="BX125" i="2"/>
  <c r="BW125" i="2"/>
  <c r="CB124" i="2"/>
  <c r="CA124" i="2"/>
  <c r="BZ124" i="2"/>
  <c r="BY124" i="2"/>
  <c r="BX124" i="2"/>
  <c r="BW124" i="2"/>
  <c r="CB123" i="2"/>
  <c r="CA123" i="2"/>
  <c r="BZ123" i="2"/>
  <c r="BY123" i="2"/>
  <c r="BX123" i="2"/>
  <c r="BW123" i="2"/>
  <c r="CB122" i="2"/>
  <c r="CA122" i="2"/>
  <c r="BZ122" i="2"/>
  <c r="BY122" i="2"/>
  <c r="BX122" i="2"/>
  <c r="BW122" i="2"/>
  <c r="CB121" i="2"/>
  <c r="CA121" i="2"/>
  <c r="BZ121" i="2"/>
  <c r="BY121" i="2"/>
  <c r="BX121" i="2"/>
  <c r="BW121" i="2"/>
  <c r="CB120" i="2"/>
  <c r="CA120" i="2"/>
  <c r="BZ120" i="2"/>
  <c r="BY120" i="2"/>
  <c r="BX120" i="2"/>
  <c r="BW120" i="2"/>
  <c r="CB119" i="2"/>
  <c r="CA119" i="2"/>
  <c r="BZ119" i="2"/>
  <c r="BY119" i="2"/>
  <c r="BX119" i="2"/>
  <c r="BW119" i="2"/>
  <c r="CB118" i="2"/>
  <c r="CA118" i="2"/>
  <c r="BZ118" i="2"/>
  <c r="BY118" i="2"/>
  <c r="BX118" i="2"/>
  <c r="BW118" i="2"/>
  <c r="CB117" i="2"/>
  <c r="CA117" i="2"/>
  <c r="BZ117" i="2"/>
  <c r="BY117" i="2"/>
  <c r="BX117" i="2"/>
  <c r="BW117" i="2"/>
  <c r="CB116" i="2"/>
  <c r="CA116" i="2"/>
  <c r="BZ116" i="2"/>
  <c r="BY116" i="2"/>
  <c r="BX116" i="2"/>
  <c r="BW116" i="2"/>
  <c r="CB115" i="2"/>
  <c r="CA115" i="2"/>
  <c r="BZ115" i="2"/>
  <c r="BY115" i="2"/>
  <c r="BX115" i="2"/>
  <c r="BW115" i="2"/>
  <c r="CB114" i="2"/>
  <c r="CA114" i="2"/>
  <c r="BZ114" i="2"/>
  <c r="BY114" i="2"/>
  <c r="BX114" i="2"/>
  <c r="BW114" i="2"/>
  <c r="CB113" i="2"/>
  <c r="CA113" i="2"/>
  <c r="BZ113" i="2"/>
  <c r="BY113" i="2"/>
  <c r="BX113" i="2"/>
  <c r="BW113" i="2"/>
  <c r="CB112" i="2"/>
  <c r="CA112" i="2"/>
  <c r="BZ112" i="2"/>
  <c r="BY112" i="2"/>
  <c r="BX112" i="2"/>
  <c r="BW112" i="2"/>
  <c r="CB111" i="2"/>
  <c r="CA111" i="2"/>
  <c r="BZ111" i="2"/>
  <c r="BY111" i="2"/>
  <c r="BX111" i="2"/>
  <c r="BW111" i="2"/>
  <c r="CB110" i="2"/>
  <c r="CA110" i="2"/>
  <c r="BZ110" i="2"/>
  <c r="BY110" i="2"/>
  <c r="BX110" i="2"/>
  <c r="BW110" i="2"/>
  <c r="CB109" i="2"/>
  <c r="CA109" i="2"/>
  <c r="BZ109" i="2"/>
  <c r="BY109" i="2"/>
  <c r="BX109" i="2"/>
  <c r="BW109" i="2"/>
  <c r="CB108" i="2"/>
  <c r="CA108" i="2"/>
  <c r="BZ108" i="2"/>
  <c r="BY108" i="2"/>
  <c r="BX108" i="2"/>
  <c r="BW108" i="2"/>
  <c r="CB107" i="2"/>
  <c r="CA107" i="2"/>
  <c r="BZ107" i="2"/>
  <c r="BY107" i="2"/>
  <c r="BX107" i="2"/>
  <c r="BW107" i="2"/>
  <c r="CB106" i="2"/>
  <c r="CA106" i="2"/>
  <c r="BZ106" i="2"/>
  <c r="BY106" i="2"/>
  <c r="BX106" i="2"/>
  <c r="BW106" i="2"/>
  <c r="CB105" i="2"/>
  <c r="CA105" i="2"/>
  <c r="BZ105" i="2"/>
  <c r="BY105" i="2"/>
  <c r="BX105" i="2"/>
  <c r="BW105" i="2"/>
  <c r="CB104" i="2"/>
  <c r="CA104" i="2"/>
  <c r="BZ104" i="2"/>
  <c r="BY104" i="2"/>
  <c r="BX104" i="2"/>
  <c r="BW104" i="2"/>
  <c r="CB103" i="2"/>
  <c r="CA103" i="2"/>
  <c r="BZ103" i="2"/>
  <c r="BY103" i="2"/>
  <c r="BX103" i="2"/>
  <c r="BW103" i="2"/>
  <c r="CB102" i="2"/>
  <c r="CA102" i="2"/>
  <c r="BZ102" i="2"/>
  <c r="BY102" i="2"/>
  <c r="BX102" i="2"/>
  <c r="BW102" i="2"/>
  <c r="CB101" i="2"/>
  <c r="CA101" i="2"/>
  <c r="BZ101" i="2"/>
  <c r="BY101" i="2"/>
  <c r="BX101" i="2"/>
  <c r="BW101" i="2"/>
  <c r="CB100" i="2"/>
  <c r="CA100" i="2"/>
  <c r="BZ100" i="2"/>
  <c r="BY100" i="2"/>
  <c r="BX100" i="2"/>
  <c r="BW100" i="2"/>
  <c r="CB99" i="2"/>
  <c r="CA99" i="2"/>
  <c r="BZ99" i="2"/>
  <c r="BY99" i="2"/>
  <c r="BX99" i="2"/>
  <c r="BW99" i="2"/>
  <c r="CB98" i="2"/>
  <c r="CA98" i="2"/>
  <c r="BZ98" i="2"/>
  <c r="BY98" i="2"/>
  <c r="BX98" i="2"/>
  <c r="BW98" i="2"/>
  <c r="CB97" i="2"/>
  <c r="CA97" i="2"/>
  <c r="BZ97" i="2"/>
  <c r="BY97" i="2"/>
  <c r="BX97" i="2"/>
  <c r="BW97" i="2"/>
  <c r="CB96" i="2"/>
  <c r="CA96" i="2"/>
  <c r="BZ96" i="2"/>
  <c r="BY96" i="2"/>
  <c r="BX96" i="2"/>
  <c r="BW96" i="2"/>
  <c r="CB95" i="2"/>
  <c r="CA95" i="2"/>
  <c r="BZ95" i="2"/>
  <c r="BY95" i="2"/>
  <c r="BX95" i="2"/>
  <c r="BW95" i="2"/>
  <c r="CB94" i="2"/>
  <c r="CA94" i="2"/>
  <c r="BZ94" i="2"/>
  <c r="BY94" i="2"/>
  <c r="BX94" i="2"/>
  <c r="BW94" i="2"/>
  <c r="CB93" i="2"/>
  <c r="CA93" i="2"/>
  <c r="BZ93" i="2"/>
  <c r="BY93" i="2"/>
  <c r="BX93" i="2"/>
  <c r="BW93" i="2"/>
  <c r="CB92" i="2"/>
  <c r="CA92" i="2"/>
  <c r="BZ92" i="2"/>
  <c r="BY92" i="2"/>
  <c r="BX92" i="2"/>
  <c r="BW92" i="2"/>
  <c r="CB91" i="2"/>
  <c r="CA91" i="2"/>
  <c r="BZ91" i="2"/>
  <c r="BY91" i="2"/>
  <c r="BX91" i="2"/>
  <c r="BW91" i="2"/>
  <c r="CB90" i="2"/>
  <c r="CA90" i="2"/>
  <c r="BZ90" i="2"/>
  <c r="BY90" i="2"/>
  <c r="BX90" i="2"/>
  <c r="BW90" i="2"/>
  <c r="CB89" i="2"/>
  <c r="CA89" i="2"/>
  <c r="BZ89" i="2"/>
  <c r="BY89" i="2"/>
  <c r="BX89" i="2"/>
  <c r="BW89" i="2"/>
  <c r="CB88" i="2"/>
  <c r="CA88" i="2"/>
  <c r="BZ88" i="2"/>
  <c r="BY88" i="2"/>
  <c r="BX88" i="2"/>
  <c r="BW88" i="2"/>
  <c r="CB87" i="2"/>
  <c r="CA87" i="2"/>
  <c r="BZ87" i="2"/>
  <c r="BY87" i="2"/>
  <c r="BX87" i="2"/>
  <c r="BW87" i="2"/>
  <c r="CB86" i="2"/>
  <c r="CA86" i="2"/>
  <c r="BZ86" i="2"/>
  <c r="BY86" i="2"/>
  <c r="BX86" i="2"/>
  <c r="BW86" i="2"/>
  <c r="CB85" i="2"/>
  <c r="CA85" i="2"/>
  <c r="BZ85" i="2"/>
  <c r="BY85" i="2"/>
  <c r="BX85" i="2"/>
  <c r="BW85" i="2"/>
  <c r="CB84" i="2"/>
  <c r="CA84" i="2"/>
  <c r="BZ84" i="2"/>
  <c r="BY84" i="2"/>
  <c r="BX84" i="2"/>
  <c r="BW84" i="2"/>
  <c r="CB83" i="2"/>
  <c r="CA83" i="2"/>
  <c r="BZ83" i="2"/>
  <c r="BY83" i="2"/>
  <c r="BX83" i="2"/>
  <c r="BW83" i="2"/>
  <c r="CB82" i="2"/>
  <c r="CA82" i="2"/>
  <c r="BZ82" i="2"/>
  <c r="BY82" i="2"/>
  <c r="BX82" i="2"/>
  <c r="BW82" i="2"/>
  <c r="CB81" i="2"/>
  <c r="CA81" i="2"/>
  <c r="BZ81" i="2"/>
  <c r="BY81" i="2"/>
  <c r="BX81" i="2"/>
  <c r="BW81" i="2"/>
  <c r="CB80" i="2"/>
  <c r="CA80" i="2"/>
  <c r="BZ80" i="2"/>
  <c r="BY80" i="2"/>
  <c r="BX80" i="2"/>
  <c r="BW80" i="2"/>
  <c r="CB79" i="2"/>
  <c r="CA79" i="2"/>
  <c r="BZ79" i="2"/>
  <c r="BY79" i="2"/>
  <c r="BX79" i="2"/>
  <c r="BW79" i="2"/>
  <c r="CB78" i="2"/>
  <c r="CA78" i="2"/>
  <c r="BZ78" i="2"/>
  <c r="BY78" i="2"/>
  <c r="BX78" i="2"/>
  <c r="BW78" i="2"/>
  <c r="CB77" i="2"/>
  <c r="CA77" i="2"/>
  <c r="BZ77" i="2"/>
  <c r="BY77" i="2"/>
  <c r="BX77" i="2"/>
  <c r="BW77" i="2"/>
  <c r="CB76" i="2"/>
  <c r="CA76" i="2"/>
  <c r="BZ76" i="2"/>
  <c r="BY76" i="2"/>
  <c r="BX76" i="2"/>
  <c r="BW76" i="2"/>
  <c r="CB75" i="2"/>
  <c r="CA75" i="2"/>
  <c r="BZ75" i="2"/>
  <c r="BY75" i="2"/>
  <c r="BX75" i="2"/>
  <c r="BW75" i="2"/>
  <c r="CB74" i="2"/>
  <c r="CA74" i="2"/>
  <c r="BZ74" i="2"/>
  <c r="BY74" i="2"/>
  <c r="BX74" i="2"/>
  <c r="BW74" i="2"/>
  <c r="CB73" i="2"/>
  <c r="CA73" i="2"/>
  <c r="BZ73" i="2"/>
  <c r="BY73" i="2"/>
  <c r="BX73" i="2"/>
  <c r="BW73" i="2"/>
  <c r="CB72" i="2"/>
  <c r="CA72" i="2"/>
  <c r="BZ72" i="2"/>
  <c r="BY72" i="2"/>
  <c r="BX72" i="2"/>
  <c r="BW72" i="2"/>
  <c r="CB71" i="2"/>
  <c r="CA71" i="2"/>
  <c r="BZ71" i="2"/>
  <c r="BY71" i="2"/>
  <c r="BX71" i="2"/>
  <c r="BW71" i="2"/>
  <c r="CB70" i="2"/>
  <c r="CA70" i="2"/>
  <c r="BZ70" i="2"/>
  <c r="BY70" i="2"/>
  <c r="BX70" i="2"/>
  <c r="BW70" i="2"/>
  <c r="CB69" i="2"/>
  <c r="CA69" i="2"/>
  <c r="BZ69" i="2"/>
  <c r="BY69" i="2"/>
  <c r="BX69" i="2"/>
  <c r="BW69" i="2"/>
  <c r="CB68" i="2"/>
  <c r="CA68" i="2"/>
  <c r="BZ68" i="2"/>
  <c r="BY68" i="2"/>
  <c r="BX68" i="2"/>
  <c r="BW68" i="2"/>
  <c r="CB67" i="2"/>
  <c r="CA67" i="2"/>
  <c r="BZ67" i="2"/>
  <c r="BY67" i="2"/>
  <c r="BX67" i="2"/>
  <c r="BW67" i="2"/>
  <c r="CB66" i="2"/>
  <c r="CA66" i="2"/>
  <c r="BZ66" i="2"/>
  <c r="BY66" i="2"/>
  <c r="BX66" i="2"/>
  <c r="BW66" i="2"/>
  <c r="CB65" i="2"/>
  <c r="CA65" i="2"/>
  <c r="BZ65" i="2"/>
  <c r="BY65" i="2"/>
  <c r="BX65" i="2"/>
  <c r="BW65" i="2"/>
  <c r="CB64" i="2"/>
  <c r="CA64" i="2"/>
  <c r="BZ64" i="2"/>
  <c r="BY64" i="2"/>
  <c r="BX64" i="2"/>
  <c r="BW64" i="2"/>
  <c r="CB63" i="2"/>
  <c r="CA63" i="2"/>
  <c r="BZ63" i="2"/>
  <c r="BY63" i="2"/>
  <c r="BX63" i="2"/>
  <c r="BW63" i="2"/>
  <c r="CB62" i="2"/>
  <c r="CA62" i="2"/>
  <c r="BZ62" i="2"/>
  <c r="BY62" i="2"/>
  <c r="BX62" i="2"/>
  <c r="BW62" i="2"/>
  <c r="CB61" i="2"/>
  <c r="CA61" i="2"/>
  <c r="BZ61" i="2"/>
  <c r="BY61" i="2"/>
  <c r="BX61" i="2"/>
  <c r="BW61" i="2"/>
  <c r="CB60" i="2"/>
  <c r="CA60" i="2"/>
  <c r="BZ60" i="2"/>
  <c r="BY60" i="2"/>
  <c r="BX60" i="2"/>
  <c r="BW60" i="2"/>
  <c r="CB59" i="2"/>
  <c r="CA59" i="2"/>
  <c r="BZ59" i="2"/>
  <c r="BY59" i="2"/>
  <c r="BX59" i="2"/>
  <c r="BW59" i="2"/>
  <c r="CB58" i="2"/>
  <c r="CA58" i="2"/>
  <c r="BZ58" i="2"/>
  <c r="BY58" i="2"/>
  <c r="BX58" i="2"/>
  <c r="BW58" i="2"/>
  <c r="CB57" i="2"/>
  <c r="CA57" i="2"/>
  <c r="BZ57" i="2"/>
  <c r="BY57" i="2"/>
  <c r="BX57" i="2"/>
  <c r="BW57" i="2"/>
  <c r="CB56" i="2"/>
  <c r="CA56" i="2"/>
  <c r="BZ56" i="2"/>
  <c r="BY56" i="2"/>
  <c r="BX56" i="2"/>
  <c r="BW56" i="2"/>
  <c r="CB55" i="2"/>
  <c r="CA55" i="2"/>
  <c r="BZ55" i="2"/>
  <c r="BY55" i="2"/>
  <c r="BX55" i="2"/>
  <c r="BW55" i="2"/>
  <c r="CB54" i="2"/>
  <c r="CA54" i="2"/>
  <c r="BZ54" i="2"/>
  <c r="BY54" i="2"/>
  <c r="BX54" i="2"/>
  <c r="BW54" i="2"/>
  <c r="CB53" i="2"/>
  <c r="CA53" i="2"/>
  <c r="BZ53" i="2"/>
  <c r="BY53" i="2"/>
  <c r="BX53" i="2"/>
  <c r="BW53" i="2"/>
  <c r="CB52" i="2"/>
  <c r="CA52" i="2"/>
  <c r="BZ52" i="2"/>
  <c r="BY52" i="2"/>
  <c r="BX52" i="2"/>
  <c r="BW52" i="2"/>
  <c r="CB51" i="2"/>
  <c r="CA51" i="2"/>
  <c r="BZ51" i="2"/>
  <c r="BY51" i="2"/>
  <c r="BX51" i="2"/>
  <c r="BW51" i="2"/>
  <c r="CB50" i="2"/>
  <c r="CA50" i="2"/>
  <c r="BZ50" i="2"/>
  <c r="BY50" i="2"/>
  <c r="BX50" i="2"/>
  <c r="BW50" i="2"/>
  <c r="CB49" i="2"/>
  <c r="CA49" i="2"/>
  <c r="BZ49" i="2"/>
  <c r="BY49" i="2"/>
  <c r="BX49" i="2"/>
  <c r="BW49" i="2"/>
  <c r="CB48" i="2"/>
  <c r="CA48" i="2"/>
  <c r="BZ48" i="2"/>
  <c r="BY48" i="2"/>
  <c r="BX48" i="2"/>
  <c r="BW48" i="2"/>
  <c r="CB47" i="2"/>
  <c r="CA47" i="2"/>
  <c r="BZ47" i="2"/>
  <c r="BY47" i="2"/>
  <c r="BX47" i="2"/>
  <c r="BW47" i="2"/>
  <c r="CB46" i="2"/>
  <c r="CA46" i="2"/>
  <c r="BZ46" i="2"/>
  <c r="BY46" i="2"/>
  <c r="BX46" i="2"/>
  <c r="BW46" i="2"/>
  <c r="CB45" i="2"/>
  <c r="CA45" i="2"/>
  <c r="BZ45" i="2"/>
  <c r="BY45" i="2"/>
  <c r="BX45" i="2"/>
  <c r="BW45" i="2"/>
  <c r="CB44" i="2"/>
  <c r="CA44" i="2"/>
  <c r="BZ44" i="2"/>
  <c r="BY44" i="2"/>
  <c r="BX44" i="2"/>
  <c r="BW44" i="2"/>
  <c r="CB43" i="2"/>
  <c r="CA43" i="2"/>
  <c r="BZ43" i="2"/>
  <c r="BY43" i="2"/>
  <c r="BX43" i="2"/>
  <c r="BW43" i="2"/>
  <c r="CB42" i="2"/>
  <c r="CA42" i="2"/>
  <c r="BZ42" i="2"/>
  <c r="BY42" i="2"/>
  <c r="BX42" i="2"/>
  <c r="BW42" i="2"/>
  <c r="CB41" i="2"/>
  <c r="CA41" i="2"/>
  <c r="BZ41" i="2"/>
  <c r="BY41" i="2"/>
  <c r="BX41" i="2"/>
  <c r="BW41" i="2"/>
  <c r="CB40" i="2"/>
  <c r="CA40" i="2"/>
  <c r="BZ40" i="2"/>
  <c r="BY40" i="2"/>
  <c r="BX40" i="2"/>
  <c r="BW40" i="2"/>
  <c r="CB39" i="2"/>
  <c r="CA39" i="2"/>
  <c r="BZ39" i="2"/>
  <c r="BY39" i="2"/>
  <c r="BX39" i="2"/>
  <c r="BW39" i="2"/>
  <c r="CB38" i="2"/>
  <c r="CA38" i="2"/>
  <c r="BZ38" i="2"/>
  <c r="BY38" i="2"/>
  <c r="BX38" i="2"/>
  <c r="BW38" i="2"/>
  <c r="CB37" i="2"/>
  <c r="CA37" i="2"/>
  <c r="BZ37" i="2"/>
  <c r="BY37" i="2"/>
  <c r="BX37" i="2"/>
  <c r="BW37" i="2"/>
  <c r="CB36" i="2"/>
  <c r="CA36" i="2"/>
  <c r="BZ36" i="2"/>
  <c r="BY36" i="2"/>
  <c r="BX36" i="2"/>
  <c r="BW36" i="2"/>
  <c r="CB35" i="2"/>
  <c r="CA35" i="2"/>
  <c r="BZ35" i="2"/>
  <c r="BY35" i="2"/>
  <c r="BX35" i="2"/>
  <c r="BW35" i="2"/>
  <c r="CB34" i="2"/>
  <c r="CA34" i="2"/>
  <c r="BZ34" i="2"/>
  <c r="BY34" i="2"/>
  <c r="BX34" i="2"/>
  <c r="BW34" i="2"/>
  <c r="CB33" i="2"/>
  <c r="CA33" i="2"/>
  <c r="BZ33" i="2"/>
  <c r="BY33" i="2"/>
  <c r="BX33" i="2"/>
  <c r="BW33" i="2"/>
  <c r="CB32" i="2"/>
  <c r="CA32" i="2"/>
  <c r="BZ32" i="2"/>
  <c r="BY32" i="2"/>
  <c r="BX32" i="2"/>
  <c r="BW32" i="2"/>
  <c r="CB31" i="2"/>
  <c r="CA31" i="2"/>
  <c r="BZ31" i="2"/>
  <c r="BY31" i="2"/>
  <c r="BX31" i="2"/>
  <c r="BW31" i="2"/>
  <c r="CB30" i="2"/>
  <c r="CA30" i="2"/>
  <c r="BZ30" i="2"/>
  <c r="BY30" i="2"/>
  <c r="BX30" i="2"/>
  <c r="BW30" i="2"/>
  <c r="CB29" i="2"/>
  <c r="CA29" i="2"/>
  <c r="BZ29" i="2"/>
  <c r="BY29" i="2"/>
  <c r="BX29" i="2"/>
  <c r="BW29" i="2"/>
  <c r="CB28" i="2"/>
  <c r="CA28" i="2"/>
  <c r="BZ28" i="2"/>
  <c r="BY28" i="2"/>
  <c r="BX28" i="2"/>
  <c r="BW28" i="2"/>
  <c r="CB27" i="2"/>
  <c r="CA27" i="2"/>
  <c r="BZ27" i="2"/>
  <c r="BY27" i="2"/>
  <c r="BX27" i="2"/>
  <c r="BW27" i="2"/>
  <c r="CB26" i="2"/>
  <c r="CA26" i="2"/>
  <c r="BZ26" i="2"/>
  <c r="BY26" i="2"/>
  <c r="BX26" i="2"/>
  <c r="BW26" i="2"/>
  <c r="CB25" i="2"/>
  <c r="CA25" i="2"/>
  <c r="BZ25" i="2"/>
  <c r="BY25" i="2"/>
  <c r="BX25" i="2"/>
  <c r="BW25" i="2"/>
  <c r="CB24" i="2"/>
  <c r="CA24" i="2"/>
  <c r="BZ24" i="2"/>
  <c r="BY24" i="2"/>
  <c r="BX24" i="2"/>
  <c r="BW24" i="2"/>
  <c r="CB23" i="2"/>
  <c r="CA23" i="2"/>
  <c r="BZ23" i="2"/>
  <c r="BY23" i="2"/>
  <c r="BX23" i="2"/>
  <c r="BW23" i="2"/>
  <c r="CB22" i="2"/>
  <c r="CA22" i="2"/>
  <c r="BZ22" i="2"/>
  <c r="BY22" i="2"/>
  <c r="BX22" i="2"/>
  <c r="BW22" i="2"/>
  <c r="CB21" i="2"/>
  <c r="CA21" i="2"/>
  <c r="BZ21" i="2"/>
  <c r="BY21" i="2"/>
  <c r="BX21" i="2"/>
  <c r="BW21" i="2"/>
  <c r="CB20" i="2"/>
  <c r="CA20" i="2"/>
  <c r="BZ20" i="2"/>
  <c r="BY20" i="2"/>
  <c r="BX20" i="2"/>
  <c r="BW20" i="2"/>
  <c r="CB19" i="2"/>
  <c r="CA19" i="2"/>
  <c r="BZ19" i="2"/>
  <c r="BY19" i="2"/>
  <c r="BX19" i="2"/>
  <c r="BW19" i="2"/>
  <c r="CB18" i="2"/>
  <c r="CA18" i="2"/>
  <c r="BZ18" i="2"/>
  <c r="BY18" i="2"/>
  <c r="BX18" i="2"/>
  <c r="BW18" i="2"/>
  <c r="CB17" i="2"/>
  <c r="CA17" i="2"/>
  <c r="BZ17" i="2"/>
  <c r="BY17" i="2"/>
  <c r="BX17" i="2"/>
  <c r="BW17" i="2"/>
  <c r="CB16" i="2"/>
  <c r="CA16" i="2"/>
  <c r="BZ16" i="2"/>
  <c r="BY16" i="2"/>
  <c r="BX16" i="2"/>
  <c r="BW16" i="2"/>
  <c r="CB15" i="2"/>
  <c r="CA15" i="2"/>
  <c r="BZ15" i="2"/>
  <c r="BY15" i="2"/>
  <c r="BX15" i="2"/>
  <c r="BW15" i="2"/>
  <c r="CB14" i="2"/>
  <c r="CA14" i="2"/>
  <c r="BZ14" i="2"/>
  <c r="BY14" i="2"/>
  <c r="BX14" i="2"/>
  <c r="BW14" i="2"/>
  <c r="CB13" i="2"/>
  <c r="CA13" i="2"/>
  <c r="BZ13" i="2"/>
  <c r="BY13" i="2"/>
  <c r="BX13" i="2"/>
  <c r="BW13" i="2"/>
</calcChain>
</file>

<file path=xl/sharedStrings.xml><?xml version="1.0" encoding="utf-8"?>
<sst xmlns="http://schemas.openxmlformats.org/spreadsheetml/2006/main" count="209" uniqueCount="128">
  <si>
    <t>Revenue Forecast 2015-2021 January 2016 FC WCEC3 Mid Course 20160111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</si>
  <si>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</si>
  <si>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</si>
  <si>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</si>
  <si>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</si>
  <si>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</si>
  <si>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</si>
  <si>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</si>
  <si>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</si>
  <si>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</si>
  <si>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</si>
  <si>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</si>
  <si>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</si>
  <si>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</si>
  <si>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</si>
  <si>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</si>
  <si>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</si>
  <si>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</si>
  <si>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</si>
  <si>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</si>
  <si>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</si>
  <si>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</si>
  <si>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</si>
  <si>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</si>
  <si>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</si>
  <si>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</si>
  <si>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</si>
  <si>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</si>
  <si>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</si>
  <si>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</si>
  <si>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</si>
  <si>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</si>
  <si>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</si>
  <si>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</si>
  <si>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</si>
  <si>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</si>
  <si>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</si>
  <si>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</si>
  <si>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</si>
  <si>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</si>
  <si>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</si>
  <si>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</si>
  <si>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</si>
  <si>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</si>
  <si>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</si>
  <si>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</si>
  <si>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</si>
  <si>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</si>
  <si>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</si>
  <si>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</si>
  <si>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</si>
  <si>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</si>
  <si>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</si>
  <si>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</si>
  <si>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</si>
  <si>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</si>
  <si>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</si>
  <si>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</si>
  <si>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</si>
  <si>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</si>
  <si>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</si>
  <si>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</si>
  <si>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</si>
  <si>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</si>
  <si>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</si>
  <si>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</si>
  <si>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</si>
  <si>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</si>
  <si>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</si>
  <si>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</si>
  <si>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</si>
  <si>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</si>
  <si>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</si>
  <si>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Compunded Growth Rate Percentage</t>
  </si>
  <si>
    <t>2015</t>
  </si>
  <si>
    <t>2016</t>
  </si>
  <si>
    <t>2017</t>
  </si>
  <si>
    <t>2018</t>
  </si>
  <si>
    <t>2019</t>
  </si>
  <si>
    <t>2020</t>
  </si>
  <si>
    <t>Company Total </t>
  </si>
  <si>
    <t>Monthly kWh Sales</t>
  </si>
  <si>
    <t>11 - OL-1 - Outdoor Lighting</t>
  </si>
  <si>
    <t>TF:[Total Revenue]</t>
  </si>
  <si>
    <t>145 - RTR-1 - Residential Time of Use Rider</t>
  </si>
  <si>
    <t xml:space="preserve">164 - HLFT-2 - High Load Factor TOU (500 - 1,999 kW) </t>
  </si>
  <si>
    <t xml:space="preserve">165 - HLFT-3 - High Load Factor TOU (2,000+ kW) </t>
  </si>
  <si>
    <t xml:space="preserve">168 - GSCU-1 - General Service Constant Usage </t>
  </si>
  <si>
    <t xml:space="preserve">170 - HLFT-1 - High Load Factor TOU (21 - 499 kW) </t>
  </si>
  <si>
    <t xml:space="preserve">19 - OS-2 - Sports Field Service </t>
  </si>
  <si>
    <t xml:space="preserve">264 - SDTR-2A - GSLD-1 with Seasonal Demand Rider </t>
  </si>
  <si>
    <t xml:space="preserve">265 - SDTR-3A - GSLD-2 with Seasonal Demand Rider </t>
  </si>
  <si>
    <t xml:space="preserve">270 - SDTR-1A - GSD-1 with Seasonal Demand Rider </t>
  </si>
  <si>
    <t xml:space="preserve">364 - SDTR-2B - GSLDT-1 with Seasonal Demand Rider </t>
  </si>
  <si>
    <t xml:space="preserve">365 - SDTR-3B - GSLDT-2 with Seasonal Demand Rider </t>
  </si>
  <si>
    <t xml:space="preserve">370 - SDTR-1B - GSDT-1 with Seasonal Demand Rider </t>
  </si>
  <si>
    <t>44 - RS-1 - Residential</t>
  </si>
  <si>
    <t xml:space="preserve">54 - CILC-1D - Commercial/Industrial Load Control (Distribution) </t>
  </si>
  <si>
    <t xml:space="preserve">55 - CILC-1T - Commercial/Industrial Load Control (Transmission) </t>
  </si>
  <si>
    <t xml:space="preserve">56 - CILC-1G - Commercial/Industrial Load Control </t>
  </si>
  <si>
    <t xml:space="preserve">62 - GSLD-1 - General Service Large Demand (500 - 2000 kw) </t>
  </si>
  <si>
    <t xml:space="preserve">63 - GSLD-2 - General Service Large Demand (2000 kw+) </t>
  </si>
  <si>
    <t xml:space="preserve">64 - GSLDT-1 - General Service Large Demand Time of Use (500 - 2000 kw) </t>
  </si>
  <si>
    <t xml:space="preserve">65 - GSLDT-2 - General Service Large Demand Time of Use (2000 kw+) </t>
  </si>
  <si>
    <t xml:space="preserve">68 - GS-1 - General Service (0 - 20 kw) </t>
  </si>
  <si>
    <t xml:space="preserve">69 - GST-1 - General Service Time of Use (0 - 20 kw) </t>
  </si>
  <si>
    <t xml:space="preserve">70 - GSDT-1 - General Service Demand Time of Use (21 - 499 kw) </t>
  </si>
  <si>
    <t xml:space="preserve">71 - CS-2 - Curtailable Service (2000 kw+) </t>
  </si>
  <si>
    <t xml:space="preserve">72 - GSD-1 - General Service Demand (21 - 499 kw) </t>
  </si>
  <si>
    <t xml:space="preserve">73 - CS-1 - Curtailable Service (500 - 2000 kw) </t>
  </si>
  <si>
    <t xml:space="preserve">74 - CST-1 - Curtailable Service Time of Use (500 - 2000 kw) </t>
  </si>
  <si>
    <t xml:space="preserve">75 - CST-2 - Curtailable Service Time of Use (2000 kw+) </t>
  </si>
  <si>
    <t xml:space="preserve">80 - MET - Metropolitan Transit Service(Metrorail) </t>
  </si>
  <si>
    <t xml:space="preserve">82 - CST-3 - Curtailable Service Time of Use (2000 kw+) </t>
  </si>
  <si>
    <t xml:space="preserve">851 - SST-1 - Standby and Supplemental Service (Distribution) </t>
  </si>
  <si>
    <t xml:space="preserve">853 - SST-3 - Standby and Supplemental Service (Distribution) </t>
  </si>
  <si>
    <t xml:space="preserve">85 - SST-1 - Standby and Supplemental Service (Transmission) </t>
  </si>
  <si>
    <t xml:space="preserve">86 - SL-2 - Traffic Signal </t>
  </si>
  <si>
    <t xml:space="preserve">87 - SL-1 - Street Lighting </t>
  </si>
  <si>
    <t xml:space="preserve">90 - GSLDT-3 - General Service Large Demand - TOU Transmission (2000 kw+) </t>
  </si>
  <si>
    <t>Rate Code Total</t>
  </si>
  <si>
    <t>Annual Base Revenue</t>
  </si>
  <si>
    <t>Florida Power &amp; Light Company</t>
  </si>
  <si>
    <t>Docket No. 160021-EI</t>
  </si>
  <si>
    <t>SFHHA's First Set of Interrogatories</t>
  </si>
  <si>
    <t>Interrogatory No. 15</t>
  </si>
  <si>
    <t>Attachment No. 2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</si>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</sst>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_);[Red]\(#,##0\);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65" fontId="18" fillId="0" borderId="0" xfId="2" applyNumberFormat="1" applyFont="1" applyAlignment="1">
      <alignment horizontal="right"/>
    </xf>
    <xf numFmtId="49" fontId="18" fillId="0" borderId="0" xfId="0" applyNumberFormat="1" applyFont="1" applyAlignment="1">
      <alignment horizontal="center" wrapText="1"/>
    </xf>
    <xf numFmtId="0" fontId="0" fillId="0" borderId="0" xfId="0"/>
    <xf numFmtId="166" fontId="18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6" fontId="19" fillId="0" borderId="0" xfId="0" applyNumberFormat="1" applyFont="1" applyAlignment="1">
      <alignment horizontal="left"/>
    </xf>
    <xf numFmtId="164" fontId="14" fillId="0" borderId="0" xfId="1" applyNumberFormat="1" applyFont="1"/>
    <xf numFmtId="49" fontId="20" fillId="0" borderId="0" xfId="0" applyNumberFormat="1" applyFont="1" applyAlignment="1">
      <alignment horizontal="center" wrapText="1"/>
    </xf>
    <xf numFmtId="0" fontId="16" fillId="0" borderId="0" xfId="0" applyFont="1"/>
    <xf numFmtId="49" fontId="18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370"/>
  <sheetViews>
    <sheetView tabSelected="1" view="pageBreakPreview" zoomScaleNormal="100" zoomScaleSheetLayoutView="100" workbookViewId="0">
      <pane xSplit="1" topLeftCell="B1" activePane="topRight" state="frozen"/>
      <selection pane="topRight" activeCell="A7" sqref="A7"/>
    </sheetView>
  </sheetViews>
  <sheetFormatPr defaultColWidth="9.140625" defaultRowHeight="15" x14ac:dyDescent="0.25"/>
  <cols>
    <col min="1" max="1" width="40.28515625" style="3" customWidth="1"/>
    <col min="2" max="2" width="12.5703125" style="3" customWidth="1"/>
    <col min="3" max="15" width="12.5703125" style="3" bestFit="1" customWidth="1"/>
    <col min="16" max="19" width="11.28515625" style="3" bestFit="1" customWidth="1"/>
    <col min="20" max="22" width="12.140625" style="3" bestFit="1" customWidth="1"/>
    <col min="23" max="31" width="11.28515625" style="3" bestFit="1" customWidth="1"/>
    <col min="32" max="34" width="12.140625" style="3" bestFit="1" customWidth="1"/>
    <col min="35" max="43" width="11.28515625" style="3" bestFit="1" customWidth="1"/>
    <col min="44" max="46" width="12.140625" style="3" bestFit="1" customWidth="1"/>
    <col min="47" max="55" width="11.28515625" style="3" bestFit="1" customWidth="1"/>
    <col min="56" max="58" width="12.140625" style="3" bestFit="1" customWidth="1"/>
    <col min="59" max="67" width="11.28515625" style="3" bestFit="1" customWidth="1"/>
    <col min="68" max="70" width="12.140625" style="3" bestFit="1" customWidth="1"/>
    <col min="71" max="73" width="11.28515625" style="3" bestFit="1" customWidth="1"/>
    <col min="74" max="74" width="5" style="3" customWidth="1"/>
    <col min="75" max="80" width="13.140625" style="4" bestFit="1" customWidth="1"/>
    <col min="81" max="81" width="3.85546875" style="3" customWidth="1"/>
    <col min="82" max="82" width="4.42578125" style="3" bestFit="1" customWidth="1"/>
    <col min="83" max="83" width="6.42578125" style="3" customWidth="1"/>
    <col min="84" max="84" width="6.5703125" style="3" customWidth="1"/>
    <col min="85" max="85" width="6.85546875" style="3" customWidth="1"/>
    <col min="86" max="87" width="6.7109375" style="3" customWidth="1"/>
    <col min="88" max="16384" width="9.140625" style="3"/>
  </cols>
  <sheetData>
    <row r="1" spans="1:87" ht="14.45" x14ac:dyDescent="0.3">
      <c r="A1" s="11" t="s">
        <v>122</v>
      </c>
    </row>
    <row r="2" spans="1:87" ht="14.45" x14ac:dyDescent="0.3">
      <c r="A2" s="11" t="s">
        <v>123</v>
      </c>
    </row>
    <row r="3" spans="1:87" ht="14.45" x14ac:dyDescent="0.3">
      <c r="A3" s="11" t="s">
        <v>124</v>
      </c>
    </row>
    <row r="4" spans="1:87" ht="14.45" x14ac:dyDescent="0.3">
      <c r="A4" s="11" t="s">
        <v>125</v>
      </c>
    </row>
    <row r="5" spans="1:87" ht="14.45" x14ac:dyDescent="0.3">
      <c r="A5" s="11" t="s">
        <v>126</v>
      </c>
    </row>
    <row r="6" spans="1:87" ht="14.45" x14ac:dyDescent="0.3">
      <c r="A6" s="11" t="s">
        <v>127</v>
      </c>
    </row>
    <row r="8" spans="1:87" ht="15" customHeight="1" x14ac:dyDescent="0.3">
      <c r="A8" s="7"/>
      <c r="B8" s="12" t="s">
        <v>81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W8" s="12" t="s">
        <v>121</v>
      </c>
      <c r="BX8" s="13"/>
      <c r="BY8" s="13"/>
      <c r="BZ8" s="13"/>
      <c r="CA8" s="13"/>
      <c r="CB8" s="13"/>
      <c r="CC8" s="6"/>
      <c r="CD8" s="12" t="s">
        <v>73</v>
      </c>
      <c r="CE8" s="13"/>
      <c r="CF8" s="13"/>
      <c r="CG8" s="13"/>
      <c r="CH8" s="13"/>
      <c r="CI8" s="13"/>
    </row>
    <row r="9" spans="1:87" ht="21.6" x14ac:dyDescent="0.3">
      <c r="A9" s="7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6" t="s">
        <v>12</v>
      </c>
      <c r="N9" s="6" t="s">
        <v>13</v>
      </c>
      <c r="O9" s="6" t="s">
        <v>14</v>
      </c>
      <c r="P9" s="6" t="s">
        <v>15</v>
      </c>
      <c r="Q9" s="6" t="s">
        <v>16</v>
      </c>
      <c r="R9" s="6" t="s">
        <v>17</v>
      </c>
      <c r="S9" s="6" t="s">
        <v>18</v>
      </c>
      <c r="T9" s="6" t="s">
        <v>19</v>
      </c>
      <c r="U9" s="6" t="s">
        <v>20</v>
      </c>
      <c r="V9" s="6" t="s">
        <v>21</v>
      </c>
      <c r="W9" s="6" t="s">
        <v>22</v>
      </c>
      <c r="X9" s="6" t="s">
        <v>23</v>
      </c>
      <c r="Y9" s="6" t="s">
        <v>24</v>
      </c>
      <c r="Z9" s="6" t="s">
        <v>25</v>
      </c>
      <c r="AA9" s="6" t="s">
        <v>26</v>
      </c>
      <c r="AB9" s="6" t="s">
        <v>27</v>
      </c>
      <c r="AC9" s="6" t="s">
        <v>28</v>
      </c>
      <c r="AD9" s="6" t="s">
        <v>29</v>
      </c>
      <c r="AE9" s="6" t="s">
        <v>30</v>
      </c>
      <c r="AF9" s="6" t="s">
        <v>31</v>
      </c>
      <c r="AG9" s="6" t="s">
        <v>32</v>
      </c>
      <c r="AH9" s="6" t="s">
        <v>33</v>
      </c>
      <c r="AI9" s="6" t="s">
        <v>34</v>
      </c>
      <c r="AJ9" s="6" t="s">
        <v>35</v>
      </c>
      <c r="AK9" s="6" t="s">
        <v>36</v>
      </c>
      <c r="AL9" s="6" t="s">
        <v>37</v>
      </c>
      <c r="AM9" s="6" t="s">
        <v>38</v>
      </c>
      <c r="AN9" s="6" t="s">
        <v>39</v>
      </c>
      <c r="AO9" s="6" t="s">
        <v>40</v>
      </c>
      <c r="AP9" s="6" t="s">
        <v>41</v>
      </c>
      <c r="AQ9" s="6" t="s">
        <v>42</v>
      </c>
      <c r="AR9" s="6" t="s">
        <v>43</v>
      </c>
      <c r="AS9" s="6" t="s">
        <v>44</v>
      </c>
      <c r="AT9" s="6" t="s">
        <v>45</v>
      </c>
      <c r="AU9" s="6" t="s">
        <v>46</v>
      </c>
      <c r="AV9" s="6" t="s">
        <v>47</v>
      </c>
      <c r="AW9" s="6" t="s">
        <v>48</v>
      </c>
      <c r="AX9" s="6" t="s">
        <v>49</v>
      </c>
      <c r="AY9" s="6" t="s">
        <v>50</v>
      </c>
      <c r="AZ9" s="6" t="s">
        <v>51</v>
      </c>
      <c r="BA9" s="6" t="s">
        <v>52</v>
      </c>
      <c r="BB9" s="6" t="s">
        <v>53</v>
      </c>
      <c r="BC9" s="6" t="s">
        <v>54</v>
      </c>
      <c r="BD9" s="6" t="s">
        <v>55</v>
      </c>
      <c r="BE9" s="6" t="s">
        <v>56</v>
      </c>
      <c r="BF9" s="6" t="s">
        <v>57</v>
      </c>
      <c r="BG9" s="6" t="s">
        <v>58</v>
      </c>
      <c r="BH9" s="6" t="s">
        <v>59</v>
      </c>
      <c r="BI9" s="6" t="s">
        <v>60</v>
      </c>
      <c r="BJ9" s="6" t="s">
        <v>61</v>
      </c>
      <c r="BK9" s="6" t="s">
        <v>62</v>
      </c>
      <c r="BL9" s="6" t="s">
        <v>63</v>
      </c>
      <c r="BM9" s="6" t="s">
        <v>64</v>
      </c>
      <c r="BN9" s="6" t="s">
        <v>65</v>
      </c>
      <c r="BO9" s="6" t="s">
        <v>66</v>
      </c>
      <c r="BP9" s="6" t="s">
        <v>67</v>
      </c>
      <c r="BQ9" s="6" t="s">
        <v>68</v>
      </c>
      <c r="BR9" s="6" t="s">
        <v>69</v>
      </c>
      <c r="BS9" s="6" t="s">
        <v>70</v>
      </c>
      <c r="BT9" s="6" t="s">
        <v>71</v>
      </c>
      <c r="BU9" s="6" t="s">
        <v>72</v>
      </c>
      <c r="BW9" s="2" t="s">
        <v>74</v>
      </c>
      <c r="BX9" s="2" t="s">
        <v>75</v>
      </c>
      <c r="BY9" s="2" t="s">
        <v>76</v>
      </c>
      <c r="BZ9" s="2" t="s">
        <v>77</v>
      </c>
      <c r="CA9" s="2" t="s">
        <v>78</v>
      </c>
      <c r="CB9" s="2" t="s">
        <v>79</v>
      </c>
      <c r="CC9" s="6"/>
      <c r="CD9" s="10" t="s">
        <v>74</v>
      </c>
      <c r="CE9" s="10" t="s">
        <v>75</v>
      </c>
      <c r="CF9" s="10" t="s">
        <v>76</v>
      </c>
      <c r="CG9" s="10" t="s">
        <v>77</v>
      </c>
      <c r="CH9" s="10" t="s">
        <v>78</v>
      </c>
      <c r="CI9" s="10" t="s">
        <v>79</v>
      </c>
    </row>
    <row r="10" spans="1:87" ht="14.45" x14ac:dyDescent="0.3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7" ht="14.45" x14ac:dyDescent="0.3">
      <c r="A11" s="8" t="s">
        <v>82</v>
      </c>
    </row>
    <row r="12" spans="1:87" x14ac:dyDescent="0.25">
      <c r="A12" s="8" t="s">
        <v>80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87" ht="14.45" x14ac:dyDescent="0.3">
      <c r="A13" s="5" t="s">
        <v>83</v>
      </c>
      <c r="B13" s="4">
        <v>1153102.74</v>
      </c>
      <c r="C13" s="4">
        <v>1101154.25</v>
      </c>
      <c r="D13" s="4">
        <v>1142596.8600000001</v>
      </c>
      <c r="E13" s="4">
        <v>1132039.26</v>
      </c>
      <c r="F13" s="4">
        <v>1145059.1100000001</v>
      </c>
      <c r="G13" s="4">
        <v>1144520.5</v>
      </c>
      <c r="H13" s="4">
        <v>1145210.94</v>
      </c>
      <c r="I13" s="4">
        <v>1140793.19</v>
      </c>
      <c r="J13" s="4">
        <v>1129058</v>
      </c>
      <c r="K13" s="4">
        <v>1136357</v>
      </c>
      <c r="L13" s="4">
        <v>1135552</v>
      </c>
      <c r="M13" s="4">
        <v>1135005</v>
      </c>
      <c r="N13" s="4">
        <v>1134362</v>
      </c>
      <c r="O13" s="4">
        <v>1133685</v>
      </c>
      <c r="P13" s="4">
        <v>1132783</v>
      </c>
      <c r="Q13" s="4">
        <v>1175974</v>
      </c>
      <c r="R13" s="4">
        <v>1175169</v>
      </c>
      <c r="S13" s="4">
        <v>1174225</v>
      </c>
      <c r="T13" s="4">
        <v>1173418</v>
      </c>
      <c r="U13" s="4">
        <v>1172707</v>
      </c>
      <c r="V13" s="4">
        <v>1166638</v>
      </c>
      <c r="W13" s="4">
        <v>1174192</v>
      </c>
      <c r="X13" s="4">
        <v>1173420</v>
      </c>
      <c r="Y13" s="4">
        <v>1172791</v>
      </c>
      <c r="Z13" s="4">
        <v>1174904</v>
      </c>
      <c r="AA13" s="4">
        <v>1174201</v>
      </c>
      <c r="AB13" s="4">
        <v>1173265</v>
      </c>
      <c r="AC13" s="4">
        <v>1172499</v>
      </c>
      <c r="AD13" s="4">
        <v>1171694</v>
      </c>
      <c r="AE13" s="4">
        <v>1170753</v>
      </c>
      <c r="AF13" s="4">
        <v>1169946</v>
      </c>
      <c r="AG13" s="4">
        <v>1169236</v>
      </c>
      <c r="AH13" s="4">
        <v>1163174</v>
      </c>
      <c r="AI13" s="4">
        <v>1170700</v>
      </c>
      <c r="AJ13" s="4">
        <v>1169929</v>
      </c>
      <c r="AK13" s="4">
        <v>1169299</v>
      </c>
      <c r="AL13" s="4">
        <v>1488501</v>
      </c>
      <c r="AM13" s="4">
        <v>1487717</v>
      </c>
      <c r="AN13" s="4">
        <v>1486701</v>
      </c>
      <c r="AO13" s="4">
        <v>1485855</v>
      </c>
      <c r="AP13" s="4">
        <v>1484970</v>
      </c>
      <c r="AQ13" s="4">
        <v>1483950</v>
      </c>
      <c r="AR13" s="4">
        <v>1483063</v>
      </c>
      <c r="AS13" s="4">
        <v>1482272</v>
      </c>
      <c r="AT13" s="4">
        <v>1476135</v>
      </c>
      <c r="AU13" s="4">
        <v>1483557</v>
      </c>
      <c r="AV13" s="4">
        <v>1482705</v>
      </c>
      <c r="AW13" s="4">
        <v>1481995</v>
      </c>
      <c r="AX13" s="4">
        <v>1481248</v>
      </c>
      <c r="AY13" s="4">
        <v>1480466</v>
      </c>
      <c r="AZ13" s="4">
        <v>1479453</v>
      </c>
      <c r="BA13" s="4">
        <v>1478608</v>
      </c>
      <c r="BB13" s="4">
        <v>1477726</v>
      </c>
      <c r="BC13" s="4">
        <v>1476709</v>
      </c>
      <c r="BD13" s="4">
        <v>1475824</v>
      </c>
      <c r="BE13" s="4">
        <v>1475035</v>
      </c>
      <c r="BF13" s="4">
        <v>1468904</v>
      </c>
      <c r="BG13" s="4">
        <v>1476305</v>
      </c>
      <c r="BH13" s="4">
        <v>1475455</v>
      </c>
      <c r="BI13" s="4">
        <v>1474745</v>
      </c>
      <c r="BJ13" s="4">
        <v>1474001</v>
      </c>
      <c r="BK13" s="4">
        <v>1473220</v>
      </c>
      <c r="BL13" s="4">
        <v>1472210</v>
      </c>
      <c r="BM13" s="4">
        <v>1471367</v>
      </c>
      <c r="BN13" s="4">
        <v>1470488</v>
      </c>
      <c r="BO13" s="4">
        <v>1469473</v>
      </c>
      <c r="BP13" s="4">
        <v>1468590</v>
      </c>
      <c r="BQ13" s="4">
        <v>1467803</v>
      </c>
      <c r="BR13" s="4">
        <v>1461679</v>
      </c>
      <c r="BS13" s="4">
        <v>1469057</v>
      </c>
      <c r="BT13" s="4">
        <v>1468210</v>
      </c>
      <c r="BU13" s="4">
        <v>1467501</v>
      </c>
      <c r="BW13" s="4">
        <f t="shared" ref="BW13:BW76" si="0">SUM(B13:M13)</f>
        <v>13640448.85</v>
      </c>
      <c r="BX13" s="4">
        <f t="shared" ref="BX13:BX76" si="1">SUM(N13:Y13)</f>
        <v>13959364</v>
      </c>
      <c r="BY13" s="4">
        <f t="shared" ref="BY13:BY76" si="2">SUM(Z13:AK13)</f>
        <v>14049600</v>
      </c>
      <c r="BZ13" s="4">
        <f t="shared" ref="BZ13:BZ76" si="3">SUM(AL13:AW13)</f>
        <v>17807421</v>
      </c>
      <c r="CA13" s="4">
        <f t="shared" ref="CA13:CA76" si="4">SUM(AX13:BI13)</f>
        <v>17720478</v>
      </c>
      <c r="CB13" s="4">
        <f t="shared" ref="CB13:CB76" si="5">SUM(BJ13:BU13)</f>
        <v>17633599</v>
      </c>
      <c r="CC13" s="4"/>
      <c r="CE13" s="1">
        <f>IF($BW13=0," ",(BX13/$BW13)^(1/1)-1)</f>
        <v>2.3380106733071448E-2</v>
      </c>
      <c r="CF13" s="1">
        <f>IF($BW13=0," ",(BY13/$BW13)^(1/2)-1)</f>
        <v>1.4886905800488126E-2</v>
      </c>
      <c r="CG13" s="1">
        <f>IF($BW13=0," ",(BZ13/$BW13)^(1/3))-1</f>
        <v>9.2926077145780939E-2</v>
      </c>
      <c r="CH13" s="1">
        <f>IF($BW13=0," ",(CA13/$BW13)^(1/4))-1</f>
        <v>6.7607688622415951E-2</v>
      </c>
      <c r="CI13" s="1">
        <f>IF($BW13=0," ",(CB13/$BW13)^(1/5)-1)</f>
        <v>5.2694756746819005E-2</v>
      </c>
    </row>
    <row r="14" spans="1:87" ht="14.45" x14ac:dyDescent="0.3">
      <c r="A14" s="8" t="s">
        <v>84</v>
      </c>
      <c r="BW14" s="4">
        <f t="shared" si="0"/>
        <v>0</v>
      </c>
      <c r="BX14" s="4">
        <f t="shared" si="1"/>
        <v>0</v>
      </c>
      <c r="BY14" s="4">
        <f t="shared" si="2"/>
        <v>0</v>
      </c>
      <c r="BZ14" s="4">
        <f t="shared" si="3"/>
        <v>0</v>
      </c>
      <c r="CA14" s="4">
        <f t="shared" si="4"/>
        <v>0</v>
      </c>
      <c r="CB14" s="4">
        <f t="shared" si="5"/>
        <v>0</v>
      </c>
      <c r="CE14" s="1"/>
      <c r="CF14" s="1"/>
      <c r="CG14" s="1"/>
      <c r="CH14" s="1"/>
      <c r="CI14" s="1"/>
    </row>
    <row r="15" spans="1:87" x14ac:dyDescent="0.25">
      <c r="A15" s="8" t="s">
        <v>80</v>
      </c>
      <c r="B15" s="9"/>
      <c r="C15" s="9"/>
      <c r="D15" s="9"/>
      <c r="E15" s="9"/>
      <c r="F15" s="9"/>
      <c r="G15" s="9"/>
      <c r="H15" s="9"/>
      <c r="I15" s="9"/>
      <c r="J15" s="9"/>
      <c r="K15" s="9"/>
      <c r="BW15" s="4">
        <f t="shared" si="0"/>
        <v>0</v>
      </c>
      <c r="BX15" s="4">
        <f t="shared" si="1"/>
        <v>0</v>
      </c>
      <c r="BY15" s="4">
        <f t="shared" si="2"/>
        <v>0</v>
      </c>
      <c r="BZ15" s="4">
        <f t="shared" si="3"/>
        <v>0</v>
      </c>
      <c r="CA15" s="4">
        <f t="shared" si="4"/>
        <v>0</v>
      </c>
      <c r="CB15" s="4">
        <f t="shared" si="5"/>
        <v>0</v>
      </c>
      <c r="CE15" s="1"/>
      <c r="CF15" s="1"/>
      <c r="CG15" s="1"/>
      <c r="CH15" s="1"/>
      <c r="CI15" s="1"/>
    </row>
    <row r="16" spans="1:87" ht="14.45" x14ac:dyDescent="0.3">
      <c r="A16" s="5" t="s">
        <v>83</v>
      </c>
      <c r="B16" s="4">
        <v>11525.46</v>
      </c>
      <c r="C16" s="4">
        <v>10834.01</v>
      </c>
      <c r="D16" s="4">
        <v>10898.27</v>
      </c>
      <c r="E16" s="4">
        <v>12657.85</v>
      </c>
      <c r="F16" s="4">
        <v>12995.02</v>
      </c>
      <c r="G16" s="4">
        <v>13749.24</v>
      </c>
      <c r="H16" s="4">
        <v>14925.97</v>
      </c>
      <c r="I16" s="4">
        <v>15059.91</v>
      </c>
      <c r="J16" s="4">
        <v>14504</v>
      </c>
      <c r="K16" s="4">
        <v>12670</v>
      </c>
      <c r="L16" s="4">
        <v>12091</v>
      </c>
      <c r="M16" s="4">
        <v>11669</v>
      </c>
      <c r="N16" s="4">
        <v>12266</v>
      </c>
      <c r="O16" s="4">
        <v>11369</v>
      </c>
      <c r="P16" s="4">
        <v>11384</v>
      </c>
      <c r="Q16" s="4">
        <v>13366</v>
      </c>
      <c r="R16" s="4">
        <v>14092</v>
      </c>
      <c r="S16" s="4">
        <v>14499</v>
      </c>
      <c r="T16" s="4">
        <v>15457</v>
      </c>
      <c r="U16" s="4">
        <v>15499</v>
      </c>
      <c r="V16" s="4">
        <v>15069</v>
      </c>
      <c r="W16" s="4">
        <v>13164</v>
      </c>
      <c r="X16" s="4">
        <v>12562</v>
      </c>
      <c r="Y16" s="4">
        <v>12123</v>
      </c>
      <c r="Z16" s="4">
        <v>13143</v>
      </c>
      <c r="AA16" s="4">
        <v>12161</v>
      </c>
      <c r="AB16" s="4">
        <v>12181</v>
      </c>
      <c r="AC16" s="4">
        <v>13763</v>
      </c>
      <c r="AD16" s="4">
        <v>14504</v>
      </c>
      <c r="AE16" s="4">
        <v>14930</v>
      </c>
      <c r="AF16" s="4">
        <v>15905</v>
      </c>
      <c r="AG16" s="4">
        <v>15922</v>
      </c>
      <c r="AH16" s="4">
        <v>15501</v>
      </c>
      <c r="AI16" s="4">
        <v>13536</v>
      </c>
      <c r="AJ16" s="4">
        <v>12936</v>
      </c>
      <c r="AK16" s="4">
        <v>12501</v>
      </c>
      <c r="AL16" s="4">
        <v>13129</v>
      </c>
      <c r="AM16" s="4">
        <v>12149</v>
      </c>
      <c r="AN16" s="4">
        <v>12169</v>
      </c>
      <c r="AO16" s="4">
        <v>13750</v>
      </c>
      <c r="AP16" s="4">
        <v>14490</v>
      </c>
      <c r="AQ16" s="4">
        <v>14916</v>
      </c>
      <c r="AR16" s="4">
        <v>15889</v>
      </c>
      <c r="AS16" s="4">
        <v>15908</v>
      </c>
      <c r="AT16" s="4">
        <v>15486</v>
      </c>
      <c r="AU16" s="4">
        <v>13523</v>
      </c>
      <c r="AV16" s="4">
        <v>12923</v>
      </c>
      <c r="AW16" s="4">
        <v>12488</v>
      </c>
      <c r="AX16" s="4">
        <v>13129</v>
      </c>
      <c r="AY16" s="4">
        <v>12149</v>
      </c>
      <c r="AZ16" s="4">
        <v>12169</v>
      </c>
      <c r="BA16" s="4">
        <v>13750</v>
      </c>
      <c r="BB16" s="4">
        <v>14490</v>
      </c>
      <c r="BC16" s="4">
        <v>14916</v>
      </c>
      <c r="BD16" s="4">
        <v>15889</v>
      </c>
      <c r="BE16" s="4">
        <v>15908</v>
      </c>
      <c r="BF16" s="4">
        <v>15486</v>
      </c>
      <c r="BG16" s="4">
        <v>13523</v>
      </c>
      <c r="BH16" s="4">
        <v>12923</v>
      </c>
      <c r="BI16" s="4">
        <v>12488</v>
      </c>
      <c r="BJ16" s="4">
        <v>13129</v>
      </c>
      <c r="BK16" s="4">
        <v>12149</v>
      </c>
      <c r="BL16" s="4">
        <v>12169</v>
      </c>
      <c r="BM16" s="4">
        <v>13750</v>
      </c>
      <c r="BN16" s="4">
        <v>14490</v>
      </c>
      <c r="BO16" s="4">
        <v>14916</v>
      </c>
      <c r="BP16" s="4">
        <v>15889</v>
      </c>
      <c r="BQ16" s="4">
        <v>15908</v>
      </c>
      <c r="BR16" s="4">
        <v>15486</v>
      </c>
      <c r="BS16" s="4">
        <v>13523</v>
      </c>
      <c r="BT16" s="4">
        <v>12923</v>
      </c>
      <c r="BU16" s="4">
        <v>12488</v>
      </c>
      <c r="BW16" s="4">
        <f t="shared" si="0"/>
        <v>153579.73000000001</v>
      </c>
      <c r="BX16" s="4">
        <f t="shared" si="1"/>
        <v>160850</v>
      </c>
      <c r="BY16" s="4">
        <f t="shared" si="2"/>
        <v>166983</v>
      </c>
      <c r="BZ16" s="4">
        <f t="shared" si="3"/>
        <v>166820</v>
      </c>
      <c r="CA16" s="4">
        <f t="shared" si="4"/>
        <v>166820</v>
      </c>
      <c r="CB16" s="4">
        <f t="shared" si="5"/>
        <v>166820</v>
      </c>
      <c r="CC16" s="4"/>
      <c r="CD16" s="4"/>
      <c r="CE16" s="1">
        <f>IF($BW16=0," ",(BX16/$BW16)^(1/1)-1)</f>
        <v>4.7338734089453105E-2</v>
      </c>
      <c r="CF16" s="1">
        <f>IF($BW16=0," ",(BY16/$BW16)^(1/2)-1)</f>
        <v>4.2723544088604237E-2</v>
      </c>
      <c r="CG16" s="1">
        <f>IF($BW16=0," ",(BZ16/$BW16)^(1/3))-1</f>
        <v>2.7948614941311734E-2</v>
      </c>
      <c r="CH16" s="1">
        <f>IF($BW16=0," ",(CA16/$BW16)^(1/4))-1</f>
        <v>2.0889070349734418E-2</v>
      </c>
      <c r="CI16" s="1">
        <f>IF($BW16=0," ",(CB16/$BW16)^(1/5)-1)</f>
        <v>1.6676636392470412E-2</v>
      </c>
    </row>
    <row r="17" spans="1:87" ht="14.45" x14ac:dyDescent="0.3">
      <c r="A17" s="8" t="s">
        <v>85</v>
      </c>
      <c r="BW17" s="4">
        <f t="shared" si="0"/>
        <v>0</v>
      </c>
      <c r="BX17" s="4">
        <f t="shared" si="1"/>
        <v>0</v>
      </c>
      <c r="BY17" s="4">
        <f t="shared" si="2"/>
        <v>0</v>
      </c>
      <c r="BZ17" s="4">
        <f t="shared" si="3"/>
        <v>0</v>
      </c>
      <c r="CA17" s="4">
        <f t="shared" si="4"/>
        <v>0</v>
      </c>
      <c r="CB17" s="4">
        <f t="shared" si="5"/>
        <v>0</v>
      </c>
      <c r="CE17" s="1"/>
      <c r="CF17" s="1"/>
      <c r="CG17" s="1"/>
      <c r="CH17" s="1"/>
      <c r="CI17" s="1"/>
    </row>
    <row r="18" spans="1:87" x14ac:dyDescent="0.25">
      <c r="A18" s="8" t="s">
        <v>80</v>
      </c>
      <c r="BW18" s="4">
        <f t="shared" si="0"/>
        <v>0</v>
      </c>
      <c r="BX18" s="4">
        <f t="shared" si="1"/>
        <v>0</v>
      </c>
      <c r="BY18" s="4">
        <f t="shared" si="2"/>
        <v>0</v>
      </c>
      <c r="BZ18" s="4">
        <f t="shared" si="3"/>
        <v>0</v>
      </c>
      <c r="CA18" s="4">
        <f t="shared" si="4"/>
        <v>0</v>
      </c>
      <c r="CB18" s="4">
        <f t="shared" si="5"/>
        <v>0</v>
      </c>
      <c r="CE18" s="1"/>
      <c r="CF18" s="1"/>
      <c r="CG18" s="1"/>
      <c r="CH18" s="1"/>
      <c r="CI18" s="1"/>
    </row>
    <row r="19" spans="1:87" ht="14.45" x14ac:dyDescent="0.3">
      <c r="A19" s="5" t="s">
        <v>83</v>
      </c>
      <c r="B19" s="4">
        <v>3388856.11</v>
      </c>
      <c r="C19" s="4">
        <v>2881525.62</v>
      </c>
      <c r="D19" s="4">
        <v>3156771.29</v>
      </c>
      <c r="E19" s="4">
        <v>3342350.62</v>
      </c>
      <c r="F19" s="4">
        <v>3426563.4</v>
      </c>
      <c r="G19" s="4">
        <v>3370254.72</v>
      </c>
      <c r="H19" s="4">
        <v>3514396.36</v>
      </c>
      <c r="I19" s="4">
        <v>3608981.79</v>
      </c>
      <c r="J19" s="4">
        <v>3408785</v>
      </c>
      <c r="K19" s="4">
        <v>3384075</v>
      </c>
      <c r="L19" s="4">
        <v>3216968</v>
      </c>
      <c r="M19" s="4">
        <v>3291953</v>
      </c>
      <c r="N19" s="4">
        <v>3333787</v>
      </c>
      <c r="O19" s="4">
        <v>3076283</v>
      </c>
      <c r="P19" s="4">
        <v>3171866</v>
      </c>
      <c r="Q19" s="4">
        <v>3277178</v>
      </c>
      <c r="R19" s="4">
        <v>3434291</v>
      </c>
      <c r="S19" s="4">
        <v>3576801</v>
      </c>
      <c r="T19" s="4">
        <v>3688276</v>
      </c>
      <c r="U19" s="4">
        <v>3650239</v>
      </c>
      <c r="V19" s="4">
        <v>3573736</v>
      </c>
      <c r="W19" s="4">
        <v>3542081</v>
      </c>
      <c r="X19" s="4">
        <v>3386454</v>
      </c>
      <c r="Y19" s="4">
        <v>3461007</v>
      </c>
      <c r="Z19" s="4">
        <v>3570308</v>
      </c>
      <c r="AA19" s="4">
        <v>3284746</v>
      </c>
      <c r="AB19" s="4">
        <v>3383012</v>
      </c>
      <c r="AC19" s="4">
        <v>3371217</v>
      </c>
      <c r="AD19" s="4">
        <v>3518574</v>
      </c>
      <c r="AE19" s="4">
        <v>3680255</v>
      </c>
      <c r="AF19" s="4">
        <v>3792270</v>
      </c>
      <c r="AG19" s="4">
        <v>3742422</v>
      </c>
      <c r="AH19" s="4">
        <v>3672012</v>
      </c>
      <c r="AI19" s="4">
        <v>3649767</v>
      </c>
      <c r="AJ19" s="4">
        <v>3480337</v>
      </c>
      <c r="AK19" s="4">
        <v>3550808</v>
      </c>
      <c r="AL19" s="4">
        <v>3576193</v>
      </c>
      <c r="AM19" s="4">
        <v>3284815</v>
      </c>
      <c r="AN19" s="4">
        <v>3389674</v>
      </c>
      <c r="AO19" s="4">
        <v>3394821</v>
      </c>
      <c r="AP19" s="4">
        <v>3542693</v>
      </c>
      <c r="AQ19" s="4">
        <v>3692005</v>
      </c>
      <c r="AR19" s="4">
        <v>3802880</v>
      </c>
      <c r="AS19" s="4">
        <v>3764517</v>
      </c>
      <c r="AT19" s="4">
        <v>3677320</v>
      </c>
      <c r="AU19" s="4">
        <v>3659630</v>
      </c>
      <c r="AV19" s="4">
        <v>3504271</v>
      </c>
      <c r="AW19" s="4">
        <v>3578310</v>
      </c>
      <c r="AX19" s="4">
        <v>3592349</v>
      </c>
      <c r="AY19" s="4">
        <v>3305749</v>
      </c>
      <c r="AZ19" s="4">
        <v>3419501</v>
      </c>
      <c r="BA19" s="4">
        <v>3409311</v>
      </c>
      <c r="BB19" s="4">
        <v>3552842</v>
      </c>
      <c r="BC19" s="4">
        <v>3701126</v>
      </c>
      <c r="BD19" s="4">
        <v>3822759</v>
      </c>
      <c r="BE19" s="4">
        <v>3771429</v>
      </c>
      <c r="BF19" s="4">
        <v>3682024</v>
      </c>
      <c r="BG19" s="4">
        <v>3680567</v>
      </c>
      <c r="BH19" s="4">
        <v>3517474</v>
      </c>
      <c r="BI19" s="4">
        <v>3594690</v>
      </c>
      <c r="BJ19" s="4">
        <v>3606883</v>
      </c>
      <c r="BK19" s="4">
        <v>3390012</v>
      </c>
      <c r="BL19" s="4">
        <v>3480679</v>
      </c>
      <c r="BM19" s="4">
        <v>3433139</v>
      </c>
      <c r="BN19" s="4">
        <v>3578262</v>
      </c>
      <c r="BO19" s="4">
        <v>3738723</v>
      </c>
      <c r="BP19" s="4">
        <v>3846774</v>
      </c>
      <c r="BQ19" s="4">
        <v>3794266</v>
      </c>
      <c r="BR19" s="4">
        <v>3702953</v>
      </c>
      <c r="BS19" s="4">
        <v>3704210</v>
      </c>
      <c r="BT19" s="4">
        <v>3542897</v>
      </c>
      <c r="BU19" s="4">
        <v>3623451</v>
      </c>
      <c r="BW19" s="4">
        <f t="shared" si="0"/>
        <v>39991480.909999996</v>
      </c>
      <c r="BX19" s="4">
        <f t="shared" si="1"/>
        <v>41171999</v>
      </c>
      <c r="BY19" s="4">
        <f t="shared" si="2"/>
        <v>42695728</v>
      </c>
      <c r="BZ19" s="4">
        <f t="shared" si="3"/>
        <v>42867129</v>
      </c>
      <c r="CA19" s="4">
        <f t="shared" si="4"/>
        <v>43049821</v>
      </c>
      <c r="CB19" s="4">
        <f t="shared" si="5"/>
        <v>43442249</v>
      </c>
      <c r="CC19" s="4"/>
      <c r="CD19" s="4"/>
      <c r="CE19" s="1">
        <f>IF($BW19=0," ",(BX19/$BW19)^(1/1)-1)</f>
        <v>2.9519239176381884E-2</v>
      </c>
      <c r="CF19" s="1">
        <f>IF($BW19=0," ",(BY19/$BW19)^(1/2)-1)</f>
        <v>3.3257266558012866E-2</v>
      </c>
      <c r="CG19" s="1">
        <f>IF($BW19=0," ",(BZ19/$BW19)^(1/3))-1</f>
        <v>2.34162387955128E-2</v>
      </c>
      <c r="CH19" s="1">
        <f>IF($BW19=0," ",(CA19/$BW19)^(1/4))-1</f>
        <v>1.8593653340821747E-2</v>
      </c>
      <c r="CI19" s="1">
        <f>IF($BW19=0," ",(CB19/$BW19)^(1/5)-1)</f>
        <v>1.66909618149651E-2</v>
      </c>
    </row>
    <row r="20" spans="1:87" ht="14.45" x14ac:dyDescent="0.3">
      <c r="A20" s="8" t="s">
        <v>86</v>
      </c>
      <c r="BW20" s="4">
        <f t="shared" si="0"/>
        <v>0</v>
      </c>
      <c r="BX20" s="4">
        <f t="shared" si="1"/>
        <v>0</v>
      </c>
      <c r="BY20" s="4">
        <f t="shared" si="2"/>
        <v>0</v>
      </c>
      <c r="BZ20" s="4">
        <f t="shared" si="3"/>
        <v>0</v>
      </c>
      <c r="CA20" s="4">
        <f t="shared" si="4"/>
        <v>0</v>
      </c>
      <c r="CB20" s="4">
        <f t="shared" si="5"/>
        <v>0</v>
      </c>
      <c r="CE20" s="1"/>
      <c r="CF20" s="1"/>
      <c r="CG20" s="1"/>
      <c r="CH20" s="1"/>
      <c r="CI20" s="1"/>
    </row>
    <row r="21" spans="1:87" x14ac:dyDescent="0.25">
      <c r="A21" s="8" t="s">
        <v>80</v>
      </c>
      <c r="BW21" s="4">
        <f t="shared" si="0"/>
        <v>0</v>
      </c>
      <c r="BX21" s="4">
        <f t="shared" si="1"/>
        <v>0</v>
      </c>
      <c r="BY21" s="4">
        <f t="shared" si="2"/>
        <v>0</v>
      </c>
      <c r="BZ21" s="4">
        <f t="shared" si="3"/>
        <v>0</v>
      </c>
      <c r="CA21" s="4">
        <f t="shared" si="4"/>
        <v>0</v>
      </c>
      <c r="CB21" s="4">
        <f t="shared" si="5"/>
        <v>0</v>
      </c>
      <c r="CE21" s="1"/>
      <c r="CF21" s="1"/>
      <c r="CG21" s="1"/>
      <c r="CH21" s="1"/>
      <c r="CI21" s="1"/>
    </row>
    <row r="22" spans="1:87" ht="14.45" x14ac:dyDescent="0.3">
      <c r="A22" s="5" t="s">
        <v>83</v>
      </c>
      <c r="B22" s="4">
        <v>1879407.42</v>
      </c>
      <c r="C22" s="4">
        <v>1826686.95</v>
      </c>
      <c r="D22" s="4">
        <v>1926448.4</v>
      </c>
      <c r="E22" s="4">
        <v>1929520.77</v>
      </c>
      <c r="F22" s="4">
        <v>1981622.35</v>
      </c>
      <c r="G22" s="4">
        <v>2022966.09</v>
      </c>
      <c r="H22" s="4">
        <v>2174766.41</v>
      </c>
      <c r="I22" s="4">
        <v>2161472.36</v>
      </c>
      <c r="J22" s="4">
        <v>2002314</v>
      </c>
      <c r="K22" s="4">
        <v>1998484</v>
      </c>
      <c r="L22" s="4">
        <v>1926661</v>
      </c>
      <c r="M22" s="4">
        <v>1953642</v>
      </c>
      <c r="N22" s="4">
        <v>1946126</v>
      </c>
      <c r="O22" s="4">
        <v>1810217</v>
      </c>
      <c r="P22" s="4">
        <v>1870255</v>
      </c>
      <c r="Q22" s="4">
        <v>1895301</v>
      </c>
      <c r="R22" s="4">
        <v>1991715</v>
      </c>
      <c r="S22" s="4">
        <v>2080941</v>
      </c>
      <c r="T22" s="4">
        <v>2117794</v>
      </c>
      <c r="U22" s="4">
        <v>2087578</v>
      </c>
      <c r="V22" s="4">
        <v>2070479</v>
      </c>
      <c r="W22" s="4">
        <v>2133240</v>
      </c>
      <c r="X22" s="4">
        <v>2061257</v>
      </c>
      <c r="Y22" s="4">
        <v>2087432</v>
      </c>
      <c r="Z22" s="4">
        <v>2126814</v>
      </c>
      <c r="AA22" s="4">
        <v>1965014</v>
      </c>
      <c r="AB22" s="4">
        <v>2028584</v>
      </c>
      <c r="AC22" s="4">
        <v>1989431</v>
      </c>
      <c r="AD22" s="4">
        <v>2082264</v>
      </c>
      <c r="AE22" s="4">
        <v>2176897</v>
      </c>
      <c r="AF22" s="4">
        <v>2214551</v>
      </c>
      <c r="AG22" s="4">
        <v>2183787</v>
      </c>
      <c r="AH22" s="4">
        <v>2162988</v>
      </c>
      <c r="AI22" s="4">
        <v>2169392</v>
      </c>
      <c r="AJ22" s="4">
        <v>2097620</v>
      </c>
      <c r="AK22" s="4">
        <v>2121367</v>
      </c>
      <c r="AL22" s="4">
        <v>2101814</v>
      </c>
      <c r="AM22" s="4">
        <v>1945700</v>
      </c>
      <c r="AN22" s="4">
        <v>2012383</v>
      </c>
      <c r="AO22" s="4">
        <v>1976522</v>
      </c>
      <c r="AP22" s="4">
        <v>2068290</v>
      </c>
      <c r="AQ22" s="4">
        <v>2161982</v>
      </c>
      <c r="AR22" s="4">
        <v>2198475</v>
      </c>
      <c r="AS22" s="4">
        <v>2167118</v>
      </c>
      <c r="AT22" s="4">
        <v>2144451</v>
      </c>
      <c r="AU22" s="4">
        <v>2153382</v>
      </c>
      <c r="AV22" s="4">
        <v>2083722</v>
      </c>
      <c r="AW22" s="4">
        <v>2109131</v>
      </c>
      <c r="AX22" s="4">
        <v>2090254</v>
      </c>
      <c r="AY22" s="4">
        <v>1938663</v>
      </c>
      <c r="AZ22" s="4">
        <v>2003099</v>
      </c>
      <c r="BA22" s="4">
        <v>1965280</v>
      </c>
      <c r="BB22" s="4">
        <v>2114025</v>
      </c>
      <c r="BC22" s="4">
        <v>2208924</v>
      </c>
      <c r="BD22" s="4">
        <v>2244736</v>
      </c>
      <c r="BE22" s="4">
        <v>2212918</v>
      </c>
      <c r="BF22" s="4">
        <v>2188504</v>
      </c>
      <c r="BG22" s="4">
        <v>2199900</v>
      </c>
      <c r="BH22" s="4">
        <v>2131777</v>
      </c>
      <c r="BI22" s="4">
        <v>2159438</v>
      </c>
      <c r="BJ22" s="4">
        <v>2139021</v>
      </c>
      <c r="BK22" s="4">
        <v>2018708</v>
      </c>
      <c r="BL22" s="4">
        <v>2077601</v>
      </c>
      <c r="BM22" s="4">
        <v>2016930</v>
      </c>
      <c r="BN22" s="4">
        <v>2107916</v>
      </c>
      <c r="BO22" s="4">
        <v>2201703</v>
      </c>
      <c r="BP22" s="4">
        <v>2236404</v>
      </c>
      <c r="BQ22" s="4">
        <v>2204172</v>
      </c>
      <c r="BR22" s="4">
        <v>2179085</v>
      </c>
      <c r="BS22" s="4">
        <v>2192067</v>
      </c>
      <c r="BT22" s="4">
        <v>2125923</v>
      </c>
      <c r="BU22" s="4">
        <v>2155162</v>
      </c>
      <c r="BW22" s="4">
        <f t="shared" si="0"/>
        <v>23783991.75</v>
      </c>
      <c r="BX22" s="4">
        <f t="shared" si="1"/>
        <v>24152335</v>
      </c>
      <c r="BY22" s="4">
        <f t="shared" si="2"/>
        <v>25318709</v>
      </c>
      <c r="BZ22" s="4">
        <f t="shared" si="3"/>
        <v>25122970</v>
      </c>
      <c r="CA22" s="4">
        <f t="shared" si="4"/>
        <v>25457518</v>
      </c>
      <c r="CB22" s="4">
        <f t="shared" si="5"/>
        <v>25654692</v>
      </c>
      <c r="CC22" s="4"/>
      <c r="CD22" s="4"/>
      <c r="CE22" s="1">
        <f>IF($BW22=0," ",(BX22/$BW22)^(1/1)-1)</f>
        <v>1.5487023955934598E-2</v>
      </c>
      <c r="CF22" s="1">
        <f>IF($BW22=0," ",(BY22/$BW22)^(1/2)-1)</f>
        <v>3.1759332473379143E-2</v>
      </c>
      <c r="CG22" s="1">
        <f>IF($BW22=0," ",(BZ22/$BW22)^(1/3))-1</f>
        <v>1.8424280129524462E-2</v>
      </c>
      <c r="CH22" s="1">
        <f>IF($BW22=0," ",(CA22/$BW22)^(1/4))-1</f>
        <v>1.7144906134972882E-2</v>
      </c>
      <c r="CI22" s="1">
        <f>IF($BW22=0," ",(CB22/$BW22)^(1/5)-1)</f>
        <v>1.5257980326748299E-2</v>
      </c>
    </row>
    <row r="23" spans="1:87" ht="14.45" x14ac:dyDescent="0.3">
      <c r="A23" s="8" t="s">
        <v>87</v>
      </c>
      <c r="BW23" s="4">
        <f t="shared" si="0"/>
        <v>0</v>
      </c>
      <c r="BX23" s="4">
        <f t="shared" si="1"/>
        <v>0</v>
      </c>
      <c r="BY23" s="4">
        <f t="shared" si="2"/>
        <v>0</v>
      </c>
      <c r="BZ23" s="4">
        <f t="shared" si="3"/>
        <v>0</v>
      </c>
      <c r="CA23" s="4">
        <f t="shared" si="4"/>
        <v>0</v>
      </c>
      <c r="CB23" s="4">
        <f t="shared" si="5"/>
        <v>0</v>
      </c>
      <c r="CE23" s="1"/>
      <c r="CF23" s="1"/>
      <c r="CG23" s="1"/>
      <c r="CH23" s="1"/>
      <c r="CI23" s="1"/>
    </row>
    <row r="24" spans="1:87" x14ac:dyDescent="0.25">
      <c r="A24" s="8" t="s">
        <v>80</v>
      </c>
      <c r="BW24" s="4">
        <f t="shared" si="0"/>
        <v>0</v>
      </c>
      <c r="BX24" s="4">
        <f t="shared" si="1"/>
        <v>0</v>
      </c>
      <c r="BY24" s="4">
        <f t="shared" si="2"/>
        <v>0</v>
      </c>
      <c r="BZ24" s="4">
        <f t="shared" si="3"/>
        <v>0</v>
      </c>
      <c r="CA24" s="4">
        <f t="shared" si="4"/>
        <v>0</v>
      </c>
      <c r="CB24" s="4">
        <f t="shared" si="5"/>
        <v>0</v>
      </c>
      <c r="CE24" s="1"/>
      <c r="CF24" s="1"/>
      <c r="CG24" s="1"/>
      <c r="CH24" s="1"/>
      <c r="CI24" s="1"/>
    </row>
    <row r="25" spans="1:87" ht="14.45" x14ac:dyDescent="0.3">
      <c r="A25" s="5" t="s">
        <v>83</v>
      </c>
      <c r="B25" s="4">
        <v>371568.09</v>
      </c>
      <c r="C25" s="4">
        <v>349686.85</v>
      </c>
      <c r="D25" s="4">
        <v>342674.39</v>
      </c>
      <c r="E25" s="4">
        <v>342073.24</v>
      </c>
      <c r="F25" s="4">
        <v>340302.4</v>
      </c>
      <c r="G25" s="4">
        <v>332437.90999999997</v>
      </c>
      <c r="H25" s="4">
        <v>330431.63</v>
      </c>
      <c r="I25" s="4">
        <v>326053.75</v>
      </c>
      <c r="J25" s="4">
        <v>322668</v>
      </c>
      <c r="K25" s="4">
        <v>323062</v>
      </c>
      <c r="L25" s="4">
        <v>323396</v>
      </c>
      <c r="M25" s="4">
        <v>323730</v>
      </c>
      <c r="N25" s="4">
        <v>324094</v>
      </c>
      <c r="O25" s="4">
        <v>324428</v>
      </c>
      <c r="P25" s="4">
        <v>324762</v>
      </c>
      <c r="Q25" s="4">
        <v>337853</v>
      </c>
      <c r="R25" s="4">
        <v>338263</v>
      </c>
      <c r="S25" s="4">
        <v>338641</v>
      </c>
      <c r="T25" s="4">
        <v>338988</v>
      </c>
      <c r="U25" s="4">
        <v>339366</v>
      </c>
      <c r="V25" s="4">
        <v>339745</v>
      </c>
      <c r="W25" s="4">
        <v>340092</v>
      </c>
      <c r="X25" s="4">
        <v>340438</v>
      </c>
      <c r="Y25" s="4">
        <v>340785</v>
      </c>
      <c r="Z25" s="4">
        <v>346571</v>
      </c>
      <c r="AA25" s="4">
        <v>346923</v>
      </c>
      <c r="AB25" s="4">
        <v>347276</v>
      </c>
      <c r="AC25" s="4">
        <v>347660</v>
      </c>
      <c r="AD25" s="4">
        <v>348045</v>
      </c>
      <c r="AE25" s="4">
        <v>348429</v>
      </c>
      <c r="AF25" s="4">
        <v>348814</v>
      </c>
      <c r="AG25" s="4">
        <v>349166</v>
      </c>
      <c r="AH25" s="4">
        <v>349551</v>
      </c>
      <c r="AI25" s="4">
        <v>349903</v>
      </c>
      <c r="AJ25" s="4">
        <v>350224</v>
      </c>
      <c r="AK25" s="4">
        <v>350544</v>
      </c>
      <c r="AL25" s="4">
        <v>350688</v>
      </c>
      <c r="AM25" s="4">
        <v>351008</v>
      </c>
      <c r="AN25" s="4">
        <v>351328</v>
      </c>
      <c r="AO25" s="4">
        <v>351712</v>
      </c>
      <c r="AP25" s="4">
        <v>352097</v>
      </c>
      <c r="AQ25" s="4">
        <v>352449</v>
      </c>
      <c r="AR25" s="4">
        <v>352801</v>
      </c>
      <c r="AS25" s="4">
        <v>353121</v>
      </c>
      <c r="AT25" s="4">
        <v>353474</v>
      </c>
      <c r="AU25" s="4">
        <v>353794</v>
      </c>
      <c r="AV25" s="4">
        <v>354114</v>
      </c>
      <c r="AW25" s="4">
        <v>354434</v>
      </c>
      <c r="AX25" s="4">
        <v>354755</v>
      </c>
      <c r="AY25" s="4">
        <v>355075</v>
      </c>
      <c r="AZ25" s="4">
        <v>355395</v>
      </c>
      <c r="BA25" s="4">
        <v>355747</v>
      </c>
      <c r="BB25" s="4">
        <v>356100</v>
      </c>
      <c r="BC25" s="4">
        <v>356452</v>
      </c>
      <c r="BD25" s="4">
        <v>356804</v>
      </c>
      <c r="BE25" s="4">
        <v>357124</v>
      </c>
      <c r="BF25" s="4">
        <v>357477</v>
      </c>
      <c r="BG25" s="4">
        <v>357797</v>
      </c>
      <c r="BH25" s="4">
        <v>358117</v>
      </c>
      <c r="BI25" s="4">
        <v>358437</v>
      </c>
      <c r="BJ25" s="4">
        <v>358725</v>
      </c>
      <c r="BK25" s="4">
        <v>359078</v>
      </c>
      <c r="BL25" s="4">
        <v>359398</v>
      </c>
      <c r="BM25" s="4">
        <v>359750</v>
      </c>
      <c r="BN25" s="4">
        <v>360102</v>
      </c>
      <c r="BO25" s="4">
        <v>360423</v>
      </c>
      <c r="BP25" s="4">
        <v>360743</v>
      </c>
      <c r="BQ25" s="4">
        <v>361063</v>
      </c>
      <c r="BR25" s="4">
        <v>361383</v>
      </c>
      <c r="BS25" s="4">
        <v>361704</v>
      </c>
      <c r="BT25" s="4">
        <v>362024</v>
      </c>
      <c r="BU25" s="4">
        <v>362344</v>
      </c>
      <c r="BW25" s="4">
        <f t="shared" si="0"/>
        <v>4028084.2600000002</v>
      </c>
      <c r="BX25" s="4">
        <f t="shared" si="1"/>
        <v>4027455</v>
      </c>
      <c r="BY25" s="4">
        <f t="shared" si="2"/>
        <v>4183106</v>
      </c>
      <c r="BZ25" s="4">
        <f t="shared" si="3"/>
        <v>4231020</v>
      </c>
      <c r="CA25" s="4">
        <f t="shared" si="4"/>
        <v>4279280</v>
      </c>
      <c r="CB25" s="4">
        <f t="shared" si="5"/>
        <v>4326737</v>
      </c>
      <c r="CC25" s="4"/>
      <c r="CD25" s="4"/>
      <c r="CE25" s="1">
        <f>IF($BW25=0," ",(BX25/$BW25)^(1/1)-1)</f>
        <v>-1.5621818199007542E-4</v>
      </c>
      <c r="CF25" s="1">
        <f>IF($BW25=0," ",(BY25/$BW25)^(1/2)-1)</f>
        <v>1.9060953876006037E-2</v>
      </c>
      <c r="CG25" s="1">
        <f>IF($BW25=0," ",(BZ25/$BW25)^(1/3))-1</f>
        <v>1.6519023391126098E-2</v>
      </c>
      <c r="CH25" s="1">
        <f>IF($BW25=0," ",(CA25/$BW25)^(1/4))-1</f>
        <v>1.5238407839832879E-2</v>
      </c>
      <c r="CI25" s="1">
        <f>IF($BW25=0," ",(CB25/$BW25)^(1/5)-1)</f>
        <v>1.4407356768352697E-2</v>
      </c>
    </row>
    <row r="26" spans="1:87" ht="14.45" x14ac:dyDescent="0.3">
      <c r="A26" s="8" t="s">
        <v>88</v>
      </c>
      <c r="BW26" s="4">
        <f t="shared" si="0"/>
        <v>0</v>
      </c>
      <c r="BX26" s="4">
        <f t="shared" si="1"/>
        <v>0</v>
      </c>
      <c r="BY26" s="4">
        <f t="shared" si="2"/>
        <v>0</v>
      </c>
      <c r="BZ26" s="4">
        <f t="shared" si="3"/>
        <v>0</v>
      </c>
      <c r="CA26" s="4">
        <f t="shared" si="4"/>
        <v>0</v>
      </c>
      <c r="CB26" s="4">
        <f t="shared" si="5"/>
        <v>0</v>
      </c>
      <c r="CE26" s="1"/>
      <c r="CF26" s="1"/>
      <c r="CG26" s="1"/>
      <c r="CH26" s="1"/>
      <c r="CI26" s="1"/>
    </row>
    <row r="27" spans="1:87" x14ac:dyDescent="0.25">
      <c r="A27" s="8" t="s">
        <v>80</v>
      </c>
      <c r="BW27" s="4">
        <f t="shared" si="0"/>
        <v>0</v>
      </c>
      <c r="BX27" s="4">
        <f t="shared" si="1"/>
        <v>0</v>
      </c>
      <c r="BY27" s="4">
        <f t="shared" si="2"/>
        <v>0</v>
      </c>
      <c r="BZ27" s="4">
        <f t="shared" si="3"/>
        <v>0</v>
      </c>
      <c r="CA27" s="4">
        <f t="shared" si="4"/>
        <v>0</v>
      </c>
      <c r="CB27" s="4">
        <f t="shared" si="5"/>
        <v>0</v>
      </c>
      <c r="CE27" s="1"/>
      <c r="CF27" s="1"/>
      <c r="CG27" s="1"/>
      <c r="CH27" s="1"/>
      <c r="CI27" s="1"/>
    </row>
    <row r="28" spans="1:87" ht="14.45" x14ac:dyDescent="0.3">
      <c r="A28" s="5" t="s">
        <v>83</v>
      </c>
      <c r="B28" s="4">
        <v>2602590.42</v>
      </c>
      <c r="C28" s="4">
        <v>2415778.14</v>
      </c>
      <c r="D28" s="4">
        <v>2530515.2999999998</v>
      </c>
      <c r="E28" s="4">
        <v>2689476.66</v>
      </c>
      <c r="F28" s="4">
        <v>2817291.12</v>
      </c>
      <c r="G28" s="4">
        <v>2831670.29</v>
      </c>
      <c r="H28" s="4">
        <v>2946127.53</v>
      </c>
      <c r="I28" s="4">
        <v>2947214.68</v>
      </c>
      <c r="J28" s="4">
        <v>2751236</v>
      </c>
      <c r="K28" s="4">
        <v>2712359</v>
      </c>
      <c r="L28" s="4">
        <v>2607745</v>
      </c>
      <c r="M28" s="4">
        <v>2642252</v>
      </c>
      <c r="N28" s="4">
        <v>2706572</v>
      </c>
      <c r="O28" s="4">
        <v>2492092</v>
      </c>
      <c r="P28" s="4">
        <v>2562193</v>
      </c>
      <c r="Q28" s="4">
        <v>2637007</v>
      </c>
      <c r="R28" s="4">
        <v>2805981</v>
      </c>
      <c r="S28" s="4">
        <v>2914590</v>
      </c>
      <c r="T28" s="4">
        <v>3008623</v>
      </c>
      <c r="U28" s="4">
        <v>2948338</v>
      </c>
      <c r="V28" s="4">
        <v>2876224</v>
      </c>
      <c r="W28" s="4">
        <v>2839987</v>
      </c>
      <c r="X28" s="4">
        <v>2741688</v>
      </c>
      <c r="Y28" s="4">
        <v>2773447</v>
      </c>
      <c r="Z28" s="4">
        <v>2888469</v>
      </c>
      <c r="AA28" s="4">
        <v>2641456</v>
      </c>
      <c r="AB28" s="4">
        <v>2710184</v>
      </c>
      <c r="AC28" s="4">
        <v>2698796</v>
      </c>
      <c r="AD28" s="4">
        <v>2859070</v>
      </c>
      <c r="AE28" s="4">
        <v>2975292</v>
      </c>
      <c r="AF28" s="4">
        <v>3069231</v>
      </c>
      <c r="AG28" s="4">
        <v>3012803</v>
      </c>
      <c r="AH28" s="4">
        <v>2934881</v>
      </c>
      <c r="AI28" s="4">
        <v>2906244</v>
      </c>
      <c r="AJ28" s="4">
        <v>2808248</v>
      </c>
      <c r="AK28" s="4">
        <v>2836556</v>
      </c>
      <c r="AL28" s="4">
        <v>2883912</v>
      </c>
      <c r="AM28" s="4">
        <v>2642240</v>
      </c>
      <c r="AN28" s="4">
        <v>2719653</v>
      </c>
      <c r="AO28" s="4">
        <v>2712478</v>
      </c>
      <c r="AP28" s="4">
        <v>2872977</v>
      </c>
      <c r="AQ28" s="4">
        <v>2989320</v>
      </c>
      <c r="AR28" s="4">
        <v>3078754</v>
      </c>
      <c r="AS28" s="4">
        <v>3020858</v>
      </c>
      <c r="AT28" s="4">
        <v>2939638</v>
      </c>
      <c r="AU28" s="4">
        <v>2914675</v>
      </c>
      <c r="AV28" s="4">
        <v>2818764</v>
      </c>
      <c r="AW28" s="4">
        <v>2849916</v>
      </c>
      <c r="AX28" s="4">
        <v>2897951</v>
      </c>
      <c r="AY28" s="4">
        <v>2660047</v>
      </c>
      <c r="AZ28" s="4">
        <v>2735181</v>
      </c>
      <c r="BA28" s="4">
        <v>2724790</v>
      </c>
      <c r="BB28" s="4">
        <v>2881673</v>
      </c>
      <c r="BC28" s="4">
        <v>2993704</v>
      </c>
      <c r="BD28" s="4">
        <v>3084806</v>
      </c>
      <c r="BE28" s="4">
        <v>3026964</v>
      </c>
      <c r="BF28" s="4">
        <v>2943719</v>
      </c>
      <c r="BG28" s="4">
        <v>2921828</v>
      </c>
      <c r="BH28" s="4">
        <v>2830233</v>
      </c>
      <c r="BI28" s="4">
        <v>2860767</v>
      </c>
      <c r="BJ28" s="4">
        <v>2910824</v>
      </c>
      <c r="BK28" s="4">
        <v>2721274</v>
      </c>
      <c r="BL28" s="4">
        <v>2786470</v>
      </c>
      <c r="BM28" s="4">
        <v>2745031</v>
      </c>
      <c r="BN28" s="4">
        <v>2900106</v>
      </c>
      <c r="BO28" s="4">
        <v>3015193</v>
      </c>
      <c r="BP28" s="4">
        <v>3105473</v>
      </c>
      <c r="BQ28" s="4">
        <v>3046419</v>
      </c>
      <c r="BR28" s="4">
        <v>2961317</v>
      </c>
      <c r="BS28" s="4">
        <v>2938282</v>
      </c>
      <c r="BT28" s="4">
        <v>2848750</v>
      </c>
      <c r="BU28" s="4">
        <v>2885278</v>
      </c>
      <c r="BW28" s="4">
        <f t="shared" si="0"/>
        <v>32494256.140000001</v>
      </c>
      <c r="BX28" s="4">
        <f t="shared" si="1"/>
        <v>33306742</v>
      </c>
      <c r="BY28" s="4">
        <f t="shared" si="2"/>
        <v>34341230</v>
      </c>
      <c r="BZ28" s="4">
        <f t="shared" si="3"/>
        <v>34443185</v>
      </c>
      <c r="CA28" s="4">
        <f t="shared" si="4"/>
        <v>34561663</v>
      </c>
      <c r="CB28" s="4">
        <f t="shared" si="5"/>
        <v>34864417</v>
      </c>
      <c r="CC28" s="4"/>
      <c r="CD28" s="4"/>
      <c r="CE28" s="1">
        <f>IF($BW28=0," ",(BX28/$BW28)^(1/1)-1)</f>
        <v>2.5003983981028544E-2</v>
      </c>
      <c r="CF28" s="1">
        <f>IF($BW28=0," ",(BY28/$BW28)^(1/2)-1)</f>
        <v>2.8027242097326877E-2</v>
      </c>
      <c r="CG28" s="1">
        <f>IF($BW28=0," ",(BZ28/$BW28)^(1/3))-1</f>
        <v>1.9605653642055465E-2</v>
      </c>
      <c r="CH28" s="1">
        <f>IF($BW28=0," ",(CA28/$BW28)^(1/4))-1</f>
        <v>1.5539938947030763E-2</v>
      </c>
      <c r="CI28" s="1">
        <f>IF($BW28=0," ",(CB28/$BW28)^(1/5)-1)</f>
        <v>1.418027956687018E-2</v>
      </c>
    </row>
    <row r="29" spans="1:87" ht="14.45" x14ac:dyDescent="0.3">
      <c r="A29" s="8" t="s">
        <v>89</v>
      </c>
      <c r="BW29" s="4">
        <f t="shared" si="0"/>
        <v>0</v>
      </c>
      <c r="BX29" s="4">
        <f t="shared" si="1"/>
        <v>0</v>
      </c>
      <c r="BY29" s="4">
        <f t="shared" si="2"/>
        <v>0</v>
      </c>
      <c r="BZ29" s="4">
        <f t="shared" si="3"/>
        <v>0</v>
      </c>
      <c r="CA29" s="4">
        <f t="shared" si="4"/>
        <v>0</v>
      </c>
      <c r="CB29" s="4">
        <f t="shared" si="5"/>
        <v>0</v>
      </c>
      <c r="CE29" s="1"/>
      <c r="CF29" s="1"/>
      <c r="CG29" s="1"/>
      <c r="CH29" s="1"/>
      <c r="CI29" s="1"/>
    </row>
    <row r="30" spans="1:87" x14ac:dyDescent="0.25">
      <c r="A30" s="8" t="s">
        <v>80</v>
      </c>
      <c r="BW30" s="4">
        <f t="shared" si="0"/>
        <v>0</v>
      </c>
      <c r="BX30" s="4">
        <f t="shared" si="1"/>
        <v>0</v>
      </c>
      <c r="BY30" s="4">
        <f t="shared" si="2"/>
        <v>0</v>
      </c>
      <c r="BZ30" s="4">
        <f t="shared" si="3"/>
        <v>0</v>
      </c>
      <c r="CA30" s="4">
        <f t="shared" si="4"/>
        <v>0</v>
      </c>
      <c r="CB30" s="4">
        <f t="shared" si="5"/>
        <v>0</v>
      </c>
      <c r="CE30" s="1"/>
      <c r="CF30" s="1"/>
      <c r="CG30" s="1"/>
      <c r="CH30" s="1"/>
      <c r="CI30" s="1"/>
    </row>
    <row r="31" spans="1:87" ht="14.45" x14ac:dyDescent="0.3">
      <c r="A31" s="5" t="s">
        <v>83</v>
      </c>
      <c r="B31" s="4">
        <v>79542.570000000007</v>
      </c>
      <c r="C31" s="4">
        <v>86827.22</v>
      </c>
      <c r="D31" s="4">
        <v>91501.34</v>
      </c>
      <c r="E31" s="4">
        <v>82822.98</v>
      </c>
      <c r="F31" s="4">
        <v>78188.55</v>
      </c>
      <c r="G31" s="4">
        <v>76009.13</v>
      </c>
      <c r="H31" s="4">
        <v>71726.62</v>
      </c>
      <c r="I31" s="4">
        <v>73338.25</v>
      </c>
      <c r="J31" s="4">
        <v>81687</v>
      </c>
      <c r="K31" s="4">
        <v>84017</v>
      </c>
      <c r="L31" s="4">
        <v>93053</v>
      </c>
      <c r="M31" s="4">
        <v>84608</v>
      </c>
      <c r="N31" s="4">
        <v>77616</v>
      </c>
      <c r="O31" s="4">
        <v>85627</v>
      </c>
      <c r="P31" s="4">
        <v>90080</v>
      </c>
      <c r="Q31" s="4">
        <v>82974</v>
      </c>
      <c r="R31" s="4">
        <v>81081</v>
      </c>
      <c r="S31" s="4">
        <v>78038</v>
      </c>
      <c r="T31" s="4">
        <v>70477</v>
      </c>
      <c r="U31" s="4">
        <v>70650</v>
      </c>
      <c r="V31" s="4">
        <v>84085</v>
      </c>
      <c r="W31" s="4">
        <v>85516</v>
      </c>
      <c r="X31" s="4">
        <v>95532</v>
      </c>
      <c r="Y31" s="4">
        <v>85758</v>
      </c>
      <c r="Z31" s="4">
        <v>80511</v>
      </c>
      <c r="AA31" s="4">
        <v>88217</v>
      </c>
      <c r="AB31" s="4">
        <v>93054</v>
      </c>
      <c r="AC31" s="4">
        <v>83276</v>
      </c>
      <c r="AD31" s="4">
        <v>80032</v>
      </c>
      <c r="AE31" s="4">
        <v>77478</v>
      </c>
      <c r="AF31" s="4">
        <v>69989</v>
      </c>
      <c r="AG31" s="4">
        <v>70404</v>
      </c>
      <c r="AH31" s="4">
        <v>83299</v>
      </c>
      <c r="AI31" s="4">
        <v>85194</v>
      </c>
      <c r="AJ31" s="4">
        <v>94742</v>
      </c>
      <c r="AK31" s="4">
        <v>85614</v>
      </c>
      <c r="AL31" s="4">
        <v>80365</v>
      </c>
      <c r="AM31" s="4">
        <v>88376</v>
      </c>
      <c r="AN31" s="4">
        <v>93104</v>
      </c>
      <c r="AO31" s="4">
        <v>82909</v>
      </c>
      <c r="AP31" s="4">
        <v>80345</v>
      </c>
      <c r="AQ31" s="4">
        <v>77547</v>
      </c>
      <c r="AR31" s="4">
        <v>70027</v>
      </c>
      <c r="AS31" s="4">
        <v>70320</v>
      </c>
      <c r="AT31" s="4">
        <v>83478</v>
      </c>
      <c r="AU31" s="4">
        <v>85139</v>
      </c>
      <c r="AV31" s="4">
        <v>94915</v>
      </c>
      <c r="AW31" s="4">
        <v>85469</v>
      </c>
      <c r="AX31" s="4">
        <v>79959</v>
      </c>
      <c r="AY31" s="4">
        <v>87777</v>
      </c>
      <c r="AZ31" s="4">
        <v>92535</v>
      </c>
      <c r="BA31" s="4">
        <v>82600</v>
      </c>
      <c r="BB31" s="4">
        <v>79711</v>
      </c>
      <c r="BC31" s="4">
        <v>77048</v>
      </c>
      <c r="BD31" s="4">
        <v>69582</v>
      </c>
      <c r="BE31" s="4">
        <v>69934</v>
      </c>
      <c r="BF31" s="4">
        <v>82894</v>
      </c>
      <c r="BG31" s="4">
        <v>84663</v>
      </c>
      <c r="BH31" s="4">
        <v>94275</v>
      </c>
      <c r="BI31" s="4">
        <v>85035</v>
      </c>
      <c r="BJ31" s="4">
        <v>79692</v>
      </c>
      <c r="BK31" s="4">
        <v>87567</v>
      </c>
      <c r="BL31" s="4">
        <v>92286</v>
      </c>
      <c r="BM31" s="4">
        <v>82271</v>
      </c>
      <c r="BN31" s="4">
        <v>79558</v>
      </c>
      <c r="BO31" s="4">
        <v>76842</v>
      </c>
      <c r="BP31" s="4">
        <v>69386</v>
      </c>
      <c r="BQ31" s="4">
        <v>69707</v>
      </c>
      <c r="BR31" s="4">
        <v>82701</v>
      </c>
      <c r="BS31" s="4">
        <v>84407</v>
      </c>
      <c r="BT31" s="4">
        <v>94053</v>
      </c>
      <c r="BU31" s="4">
        <v>84756</v>
      </c>
      <c r="BW31" s="4">
        <f t="shared" si="0"/>
        <v>983321.65999999992</v>
      </c>
      <c r="BX31" s="4">
        <f t="shared" si="1"/>
        <v>987434</v>
      </c>
      <c r="BY31" s="4">
        <f t="shared" si="2"/>
        <v>991810</v>
      </c>
      <c r="BZ31" s="4">
        <f t="shared" si="3"/>
        <v>991994</v>
      </c>
      <c r="CA31" s="4">
        <f t="shared" si="4"/>
        <v>986013</v>
      </c>
      <c r="CB31" s="4">
        <f t="shared" si="5"/>
        <v>983226</v>
      </c>
      <c r="CC31" s="4"/>
      <c r="CD31" s="4"/>
      <c r="CE31" s="1">
        <f>IF($BW31=0," ",(BX31/$BW31)^(1/1)-1)</f>
        <v>4.1820903243401375E-3</v>
      </c>
      <c r="CF31" s="1">
        <f>IF($BW31=0," ",(BY31/$BW31)^(1/2)-1)</f>
        <v>4.3068817076206134E-3</v>
      </c>
      <c r="CG31" s="1">
        <f>IF($BW31=0," ",(BZ31/$BW31)^(1/3))-1</f>
        <v>2.9312107786199082E-3</v>
      </c>
      <c r="CH31" s="1">
        <f>IF($BW31=0," ",(CA31/$BW31)^(1/4))-1</f>
        <v>6.8354593387898177E-4</v>
      </c>
      <c r="CI31" s="1">
        <f>IF($BW31=0," ",(CB31/$BW31)^(1/5)-1)</f>
        <v>-1.9457259313293562E-5</v>
      </c>
    </row>
    <row r="32" spans="1:87" ht="14.45" x14ac:dyDescent="0.3">
      <c r="A32" s="8" t="s">
        <v>90</v>
      </c>
      <c r="BW32" s="4">
        <f t="shared" si="0"/>
        <v>0</v>
      </c>
      <c r="BX32" s="4">
        <f t="shared" si="1"/>
        <v>0</v>
      </c>
      <c r="BY32" s="4">
        <f t="shared" si="2"/>
        <v>0</v>
      </c>
      <c r="BZ32" s="4">
        <f t="shared" si="3"/>
        <v>0</v>
      </c>
      <c r="CA32" s="4">
        <f t="shared" si="4"/>
        <v>0</v>
      </c>
      <c r="CB32" s="4">
        <f t="shared" si="5"/>
        <v>0</v>
      </c>
      <c r="CE32" s="1"/>
      <c r="CF32" s="1"/>
      <c r="CG32" s="1"/>
      <c r="CH32" s="1"/>
      <c r="CI32" s="1"/>
    </row>
    <row r="33" spans="1:87" x14ac:dyDescent="0.25">
      <c r="A33" s="8" t="s">
        <v>80</v>
      </c>
      <c r="BW33" s="4">
        <f t="shared" si="0"/>
        <v>0</v>
      </c>
      <c r="BX33" s="4">
        <f t="shared" si="1"/>
        <v>0</v>
      </c>
      <c r="BY33" s="4">
        <f t="shared" si="2"/>
        <v>0</v>
      </c>
      <c r="BZ33" s="4">
        <f t="shared" si="3"/>
        <v>0</v>
      </c>
      <c r="CA33" s="4">
        <f t="shared" si="4"/>
        <v>0</v>
      </c>
      <c r="CB33" s="4">
        <f t="shared" si="5"/>
        <v>0</v>
      </c>
      <c r="CE33" s="1"/>
      <c r="CF33" s="1"/>
      <c r="CG33" s="1"/>
      <c r="CH33" s="1"/>
      <c r="CI33" s="1"/>
    </row>
    <row r="34" spans="1:87" ht="14.45" x14ac:dyDescent="0.3">
      <c r="A34" s="5" t="s">
        <v>83</v>
      </c>
      <c r="B34" s="4">
        <v>2888496.52</v>
      </c>
      <c r="C34" s="4">
        <v>2837639.02</v>
      </c>
      <c r="D34" s="4">
        <v>3092111.93</v>
      </c>
      <c r="E34" s="4">
        <v>3200110.32</v>
      </c>
      <c r="F34" s="4">
        <v>3528885.42</v>
      </c>
      <c r="G34" s="4">
        <v>2904977.82</v>
      </c>
      <c r="H34" s="4">
        <v>2913572.96</v>
      </c>
      <c r="I34" s="4">
        <v>3247901.83</v>
      </c>
      <c r="J34" s="4">
        <v>3513248</v>
      </c>
      <c r="K34" s="4">
        <v>3619604</v>
      </c>
      <c r="L34" s="4">
        <v>3319190</v>
      </c>
      <c r="M34" s="4">
        <v>3252814</v>
      </c>
      <c r="N34" s="4">
        <v>3067671</v>
      </c>
      <c r="O34" s="4">
        <v>3020552</v>
      </c>
      <c r="P34" s="4">
        <v>3139478</v>
      </c>
      <c r="Q34" s="4">
        <v>3188351</v>
      </c>
      <c r="R34" s="4">
        <v>3542867</v>
      </c>
      <c r="S34" s="4">
        <v>2921176</v>
      </c>
      <c r="T34" s="4">
        <v>2949844</v>
      </c>
      <c r="U34" s="4">
        <v>3270419</v>
      </c>
      <c r="V34" s="4">
        <v>3678907</v>
      </c>
      <c r="W34" s="4">
        <v>3797956</v>
      </c>
      <c r="X34" s="4">
        <v>3489393</v>
      </c>
      <c r="Y34" s="4">
        <v>3415344</v>
      </c>
      <c r="Z34" s="4">
        <v>3327454</v>
      </c>
      <c r="AA34" s="4">
        <v>3250154</v>
      </c>
      <c r="AB34" s="4">
        <v>3375265</v>
      </c>
      <c r="AC34" s="4">
        <v>3309552</v>
      </c>
      <c r="AD34" s="4">
        <v>3668722</v>
      </c>
      <c r="AE34" s="4">
        <v>3011684</v>
      </c>
      <c r="AF34" s="4">
        <v>3037812</v>
      </c>
      <c r="AG34" s="4">
        <v>3371019</v>
      </c>
      <c r="AH34" s="4">
        <v>3784768</v>
      </c>
      <c r="AI34" s="4">
        <v>3941007</v>
      </c>
      <c r="AJ34" s="4">
        <v>3625233</v>
      </c>
      <c r="AK34" s="4">
        <v>3544332</v>
      </c>
      <c r="AL34" s="4">
        <v>3327522</v>
      </c>
      <c r="AM34" s="4">
        <v>3248366</v>
      </c>
      <c r="AN34" s="4">
        <v>3388238</v>
      </c>
      <c r="AO34" s="4">
        <v>3327476</v>
      </c>
      <c r="AP34" s="4">
        <v>3688089</v>
      </c>
      <c r="AQ34" s="4">
        <v>3027868</v>
      </c>
      <c r="AR34" s="4">
        <v>3045411</v>
      </c>
      <c r="AS34" s="4">
        <v>3386389</v>
      </c>
      <c r="AT34" s="4">
        <v>3788886</v>
      </c>
      <c r="AU34" s="4">
        <v>3958966</v>
      </c>
      <c r="AV34" s="4">
        <v>3644315</v>
      </c>
      <c r="AW34" s="4">
        <v>3557089</v>
      </c>
      <c r="AX34" s="4">
        <v>3349754</v>
      </c>
      <c r="AY34" s="4">
        <v>3276085</v>
      </c>
      <c r="AZ34" s="4">
        <v>3405343</v>
      </c>
      <c r="BA34" s="4">
        <v>3348921</v>
      </c>
      <c r="BB34" s="4">
        <v>3697629</v>
      </c>
      <c r="BC34" s="4">
        <v>3042060</v>
      </c>
      <c r="BD34" s="4">
        <v>3057726</v>
      </c>
      <c r="BE34" s="4">
        <v>3392000</v>
      </c>
      <c r="BF34" s="4">
        <v>3802155</v>
      </c>
      <c r="BG34" s="4">
        <v>3967152</v>
      </c>
      <c r="BH34" s="4">
        <v>3657169</v>
      </c>
      <c r="BI34" s="4">
        <v>3581105</v>
      </c>
      <c r="BJ34" s="4">
        <v>3362359</v>
      </c>
      <c r="BK34" s="4">
        <v>3355090</v>
      </c>
      <c r="BL34" s="4">
        <v>3473525</v>
      </c>
      <c r="BM34" s="4">
        <v>3371426</v>
      </c>
      <c r="BN34" s="4">
        <v>3732094</v>
      </c>
      <c r="BO34" s="4">
        <v>3061790</v>
      </c>
      <c r="BP34" s="4">
        <v>3076197</v>
      </c>
      <c r="BQ34" s="4">
        <v>3419936</v>
      </c>
      <c r="BR34" s="4">
        <v>3822748</v>
      </c>
      <c r="BS34" s="4">
        <v>4001278</v>
      </c>
      <c r="BT34" s="4">
        <v>3691514</v>
      </c>
      <c r="BU34" s="4">
        <v>3608685</v>
      </c>
      <c r="BW34" s="4">
        <f t="shared" si="0"/>
        <v>38318551.82</v>
      </c>
      <c r="BX34" s="4">
        <f t="shared" si="1"/>
        <v>39481958</v>
      </c>
      <c r="BY34" s="4">
        <f t="shared" si="2"/>
        <v>41247002</v>
      </c>
      <c r="BZ34" s="4">
        <f t="shared" si="3"/>
        <v>41388615</v>
      </c>
      <c r="CA34" s="4">
        <f t="shared" si="4"/>
        <v>41577099</v>
      </c>
      <c r="CB34" s="4">
        <f t="shared" si="5"/>
        <v>41976642</v>
      </c>
      <c r="CC34" s="4"/>
      <c r="CD34" s="4"/>
      <c r="CE34" s="1">
        <f>IF($BW34=0," ",(BX34/$BW34)^(1/1)-1)</f>
        <v>3.0361433946278993E-2</v>
      </c>
      <c r="CF34" s="1">
        <f>IF($BW34=0," ",(BY34/$BW34)^(1/2)-1)</f>
        <v>3.7508468354030322E-2</v>
      </c>
      <c r="CG34" s="1">
        <f>IF($BW34=0," ",(BZ34/$BW34)^(1/3))-1</f>
        <v>2.6023407475886273E-2</v>
      </c>
      <c r="CH34" s="1">
        <f>IF($BW34=0," ",(CA34/$BW34)^(1/4))-1</f>
        <v>2.0613418847789555E-2</v>
      </c>
      <c r="CI34" s="1">
        <f>IF($BW34=0," ",(CB34/$BW34)^(1/5)-1)</f>
        <v>1.8403120134143913E-2</v>
      </c>
    </row>
    <row r="35" spans="1:87" ht="14.45" x14ac:dyDescent="0.3">
      <c r="A35" s="8" t="s">
        <v>91</v>
      </c>
      <c r="BW35" s="4">
        <f t="shared" si="0"/>
        <v>0</v>
      </c>
      <c r="BX35" s="4">
        <f t="shared" si="1"/>
        <v>0</v>
      </c>
      <c r="BY35" s="4">
        <f t="shared" si="2"/>
        <v>0</v>
      </c>
      <c r="BZ35" s="4">
        <f t="shared" si="3"/>
        <v>0</v>
      </c>
      <c r="CA35" s="4">
        <f t="shared" si="4"/>
        <v>0</v>
      </c>
      <c r="CB35" s="4">
        <f t="shared" si="5"/>
        <v>0</v>
      </c>
      <c r="CE35" s="1"/>
      <c r="CF35" s="1"/>
      <c r="CG35" s="1"/>
      <c r="CH35" s="1"/>
      <c r="CI35" s="1"/>
    </row>
    <row r="36" spans="1:87" x14ac:dyDescent="0.25">
      <c r="A36" s="8" t="s">
        <v>80</v>
      </c>
      <c r="BW36" s="4">
        <f t="shared" si="0"/>
        <v>0</v>
      </c>
      <c r="BX36" s="4">
        <f t="shared" si="1"/>
        <v>0</v>
      </c>
      <c r="BY36" s="4">
        <f t="shared" si="2"/>
        <v>0</v>
      </c>
      <c r="BZ36" s="4">
        <f t="shared" si="3"/>
        <v>0</v>
      </c>
      <c r="CA36" s="4">
        <f t="shared" si="4"/>
        <v>0</v>
      </c>
      <c r="CB36" s="4">
        <f t="shared" si="5"/>
        <v>0</v>
      </c>
      <c r="CE36" s="1"/>
      <c r="CF36" s="1"/>
      <c r="CG36" s="1"/>
      <c r="CH36" s="1"/>
      <c r="CI36" s="1"/>
    </row>
    <row r="37" spans="1:87" ht="14.45" x14ac:dyDescent="0.3">
      <c r="A37" s="5" t="s">
        <v>83</v>
      </c>
      <c r="B37" s="4">
        <v>148310.17000000001</v>
      </c>
      <c r="C37" s="4">
        <v>159727.35</v>
      </c>
      <c r="D37" s="4">
        <v>117216.18</v>
      </c>
      <c r="E37" s="4">
        <v>120019.52</v>
      </c>
      <c r="F37" s="4">
        <v>63932.97</v>
      </c>
      <c r="G37" s="4">
        <v>50175.839999999997</v>
      </c>
      <c r="H37" s="4">
        <v>57605.21</v>
      </c>
      <c r="I37" s="4">
        <v>56823.08</v>
      </c>
      <c r="J37" s="4">
        <v>70631</v>
      </c>
      <c r="K37" s="4">
        <v>88861</v>
      </c>
      <c r="L37" s="4">
        <v>138119</v>
      </c>
      <c r="M37" s="4">
        <v>149367</v>
      </c>
      <c r="N37" s="4">
        <v>143713</v>
      </c>
      <c r="O37" s="4">
        <v>170775</v>
      </c>
      <c r="P37" s="4">
        <v>138202</v>
      </c>
      <c r="Q37" s="4">
        <v>119217</v>
      </c>
      <c r="R37" s="4">
        <v>67451</v>
      </c>
      <c r="S37" s="4">
        <v>57411</v>
      </c>
      <c r="T37" s="4">
        <v>65492</v>
      </c>
      <c r="U37" s="4">
        <v>63857</v>
      </c>
      <c r="V37" s="4">
        <v>73254</v>
      </c>
      <c r="W37" s="4">
        <v>92921</v>
      </c>
      <c r="X37" s="4">
        <v>145644</v>
      </c>
      <c r="Y37" s="4">
        <v>157512</v>
      </c>
      <c r="Z37" s="4">
        <v>155817</v>
      </c>
      <c r="AA37" s="4">
        <v>184411</v>
      </c>
      <c r="AB37" s="4">
        <v>149414</v>
      </c>
      <c r="AC37" s="4">
        <v>124495</v>
      </c>
      <c r="AD37" s="4">
        <v>68990</v>
      </c>
      <c r="AE37" s="4">
        <v>58564</v>
      </c>
      <c r="AF37" s="4">
        <v>66759</v>
      </c>
      <c r="AG37" s="4">
        <v>65084</v>
      </c>
      <c r="AH37" s="4">
        <v>74589</v>
      </c>
      <c r="AI37" s="4">
        <v>96132</v>
      </c>
      <c r="AJ37" s="4">
        <v>151411</v>
      </c>
      <c r="AK37" s="4">
        <v>163736</v>
      </c>
      <c r="AL37" s="4">
        <v>156853</v>
      </c>
      <c r="AM37" s="4">
        <v>185351</v>
      </c>
      <c r="AN37" s="4">
        <v>150628</v>
      </c>
      <c r="AO37" s="4">
        <v>125335</v>
      </c>
      <c r="AP37" s="4">
        <v>68657</v>
      </c>
      <c r="AQ37" s="4">
        <v>58276</v>
      </c>
      <c r="AR37" s="4">
        <v>66423</v>
      </c>
      <c r="AS37" s="4">
        <v>64720</v>
      </c>
      <c r="AT37" s="4">
        <v>74103</v>
      </c>
      <c r="AU37" s="4">
        <v>96060</v>
      </c>
      <c r="AV37" s="4">
        <v>152300</v>
      </c>
      <c r="AW37" s="4">
        <v>164836</v>
      </c>
      <c r="AX37" s="4">
        <v>158010</v>
      </c>
      <c r="AY37" s="4">
        <v>186584</v>
      </c>
      <c r="AZ37" s="4">
        <v>151796</v>
      </c>
      <c r="BA37" s="4">
        <v>126059</v>
      </c>
      <c r="BB37" s="4">
        <v>68301</v>
      </c>
      <c r="BC37" s="4">
        <v>57966</v>
      </c>
      <c r="BD37" s="4">
        <v>65998</v>
      </c>
      <c r="BE37" s="4">
        <v>64340</v>
      </c>
      <c r="BF37" s="4">
        <v>73595</v>
      </c>
      <c r="BG37" s="4">
        <v>95952</v>
      </c>
      <c r="BH37" s="4">
        <v>153039</v>
      </c>
      <c r="BI37" s="4">
        <v>165784</v>
      </c>
      <c r="BJ37" s="4">
        <v>158823</v>
      </c>
      <c r="BK37" s="4">
        <v>188824</v>
      </c>
      <c r="BL37" s="4">
        <v>153375</v>
      </c>
      <c r="BM37" s="4">
        <v>126726</v>
      </c>
      <c r="BN37" s="4">
        <v>68182</v>
      </c>
      <c r="BO37" s="4">
        <v>57858</v>
      </c>
      <c r="BP37" s="4">
        <v>65832</v>
      </c>
      <c r="BQ37" s="4">
        <v>64158</v>
      </c>
      <c r="BR37" s="4">
        <v>73360</v>
      </c>
      <c r="BS37" s="4">
        <v>95969</v>
      </c>
      <c r="BT37" s="4">
        <v>153600</v>
      </c>
      <c r="BU37" s="4">
        <v>166483</v>
      </c>
      <c r="BW37" s="4">
        <f t="shared" si="0"/>
        <v>1220788.3199999998</v>
      </c>
      <c r="BX37" s="4">
        <f t="shared" si="1"/>
        <v>1295449</v>
      </c>
      <c r="BY37" s="4">
        <f t="shared" si="2"/>
        <v>1359402</v>
      </c>
      <c r="BZ37" s="4">
        <f t="shared" si="3"/>
        <v>1363542</v>
      </c>
      <c r="CA37" s="4">
        <f t="shared" si="4"/>
        <v>1367424</v>
      </c>
      <c r="CB37" s="4">
        <f t="shared" si="5"/>
        <v>1373190</v>
      </c>
      <c r="CC37" s="4"/>
      <c r="CD37" s="4"/>
      <c r="CE37" s="1">
        <f>IF($BW37=0," ",(BX37/$BW37)^(1/1)-1)</f>
        <v>6.1157760749218415E-2</v>
      </c>
      <c r="CF37" s="1">
        <f>IF($BW37=0," ",(BY37/$BW37)^(1/2)-1)</f>
        <v>5.5246133465624014E-2</v>
      </c>
      <c r="CG37" s="1">
        <f>IF($BW37=0," ",(BZ37/$BW37)^(1/3))-1</f>
        <v>3.7550836164007784E-2</v>
      </c>
      <c r="CH37" s="1">
        <f>IF($BW37=0," ",(CA37/$BW37)^(1/4))-1</f>
        <v>2.8763880981159229E-2</v>
      </c>
      <c r="CI37" s="1">
        <f>IF($BW37=0," ",(CB37/$BW37)^(1/5)-1)</f>
        <v>2.380690270855168E-2</v>
      </c>
    </row>
    <row r="38" spans="1:87" ht="14.45" x14ac:dyDescent="0.3">
      <c r="A38" s="8" t="s">
        <v>92</v>
      </c>
      <c r="BW38" s="4">
        <f t="shared" si="0"/>
        <v>0</v>
      </c>
      <c r="BX38" s="4">
        <f t="shared" si="1"/>
        <v>0</v>
      </c>
      <c r="BY38" s="4">
        <f t="shared" si="2"/>
        <v>0</v>
      </c>
      <c r="BZ38" s="4">
        <f t="shared" si="3"/>
        <v>0</v>
      </c>
      <c r="CA38" s="4">
        <f t="shared" si="4"/>
        <v>0</v>
      </c>
      <c r="CB38" s="4">
        <f t="shared" si="5"/>
        <v>0</v>
      </c>
      <c r="CE38" s="1"/>
      <c r="CF38" s="1"/>
      <c r="CG38" s="1"/>
      <c r="CH38" s="1"/>
      <c r="CI38" s="1"/>
    </row>
    <row r="39" spans="1:87" x14ac:dyDescent="0.25">
      <c r="A39" s="8" t="s">
        <v>80</v>
      </c>
      <c r="BW39" s="4">
        <f t="shared" si="0"/>
        <v>0</v>
      </c>
      <c r="BX39" s="4">
        <f t="shared" si="1"/>
        <v>0</v>
      </c>
      <c r="BY39" s="4">
        <f t="shared" si="2"/>
        <v>0</v>
      </c>
      <c r="BZ39" s="4">
        <f t="shared" si="3"/>
        <v>0</v>
      </c>
      <c r="CA39" s="4">
        <f t="shared" si="4"/>
        <v>0</v>
      </c>
      <c r="CB39" s="4">
        <f t="shared" si="5"/>
        <v>0</v>
      </c>
      <c r="CE39" s="1"/>
      <c r="CF39" s="1"/>
      <c r="CG39" s="1"/>
      <c r="CH39" s="1"/>
      <c r="CI39" s="1"/>
    </row>
    <row r="40" spans="1:87" ht="14.45" x14ac:dyDescent="0.3">
      <c r="A40" s="5" t="s">
        <v>83</v>
      </c>
      <c r="B40" s="4">
        <v>2833695.8</v>
      </c>
      <c r="C40" s="4">
        <v>2924320.97</v>
      </c>
      <c r="D40" s="4">
        <v>3092877.39</v>
      </c>
      <c r="E40" s="4">
        <v>3151943.76</v>
      </c>
      <c r="F40" s="4">
        <v>3347307.55</v>
      </c>
      <c r="G40" s="4">
        <v>2644105.06</v>
      </c>
      <c r="H40" s="4">
        <v>2716226.89</v>
      </c>
      <c r="I40" s="4">
        <v>3025527.6</v>
      </c>
      <c r="J40" s="4">
        <v>3416320</v>
      </c>
      <c r="K40" s="4">
        <v>3415278</v>
      </c>
      <c r="L40" s="4">
        <v>3189406</v>
      </c>
      <c r="M40" s="4">
        <v>3154601</v>
      </c>
      <c r="N40" s="4">
        <v>3030386</v>
      </c>
      <c r="O40" s="4">
        <v>3027375</v>
      </c>
      <c r="P40" s="4">
        <v>3155821</v>
      </c>
      <c r="Q40" s="4">
        <v>3138760</v>
      </c>
      <c r="R40" s="4">
        <v>3381225</v>
      </c>
      <c r="S40" s="4">
        <v>2784249</v>
      </c>
      <c r="T40" s="4">
        <v>2796976</v>
      </c>
      <c r="U40" s="4">
        <v>3106420</v>
      </c>
      <c r="V40" s="4">
        <v>3578845</v>
      </c>
      <c r="W40" s="4">
        <v>3586105</v>
      </c>
      <c r="X40" s="4">
        <v>3357264</v>
      </c>
      <c r="Y40" s="4">
        <v>3314732</v>
      </c>
      <c r="Z40" s="4">
        <v>3279919</v>
      </c>
      <c r="AA40" s="4">
        <v>3251953</v>
      </c>
      <c r="AB40" s="4">
        <v>3384294</v>
      </c>
      <c r="AC40" s="4">
        <v>3255400</v>
      </c>
      <c r="AD40" s="4">
        <v>3489740</v>
      </c>
      <c r="AE40" s="4">
        <v>2858614</v>
      </c>
      <c r="AF40" s="4">
        <v>2867010</v>
      </c>
      <c r="AG40" s="4">
        <v>3188107</v>
      </c>
      <c r="AH40" s="4">
        <v>3668193</v>
      </c>
      <c r="AI40" s="4">
        <v>3706410</v>
      </c>
      <c r="AJ40" s="4">
        <v>3475144</v>
      </c>
      <c r="AK40" s="4">
        <v>3430237</v>
      </c>
      <c r="AL40" s="4">
        <v>3278178</v>
      </c>
      <c r="AM40" s="4">
        <v>3256324</v>
      </c>
      <c r="AN40" s="4">
        <v>3395197</v>
      </c>
      <c r="AO40" s="4">
        <v>3270981</v>
      </c>
      <c r="AP40" s="4">
        <v>3506175</v>
      </c>
      <c r="AQ40" s="4">
        <v>2872361</v>
      </c>
      <c r="AR40" s="4">
        <v>2879865</v>
      </c>
      <c r="AS40" s="4">
        <v>3199229</v>
      </c>
      <c r="AT40" s="4">
        <v>3677401</v>
      </c>
      <c r="AU40" s="4">
        <v>3721260</v>
      </c>
      <c r="AV40" s="4">
        <v>3490741</v>
      </c>
      <c r="AW40" s="4">
        <v>3448376</v>
      </c>
      <c r="AX40" s="4">
        <v>3299492</v>
      </c>
      <c r="AY40" s="4">
        <v>3281695</v>
      </c>
      <c r="AZ40" s="4">
        <v>3420048</v>
      </c>
      <c r="BA40" s="4">
        <v>3289536</v>
      </c>
      <c r="BB40" s="4">
        <v>3521192</v>
      </c>
      <c r="BC40" s="4">
        <v>2883436</v>
      </c>
      <c r="BD40" s="4">
        <v>2889411</v>
      </c>
      <c r="BE40" s="4">
        <v>3210037</v>
      </c>
      <c r="BF40" s="4">
        <v>3687687</v>
      </c>
      <c r="BG40" s="4">
        <v>3735333</v>
      </c>
      <c r="BH40" s="4">
        <v>3507785</v>
      </c>
      <c r="BI40" s="4">
        <v>3467889</v>
      </c>
      <c r="BJ40" s="4">
        <v>3314587</v>
      </c>
      <c r="BK40" s="4">
        <v>3356822</v>
      </c>
      <c r="BL40" s="4">
        <v>3484431</v>
      </c>
      <c r="BM40" s="4">
        <v>3316025</v>
      </c>
      <c r="BN40" s="4">
        <v>3550110</v>
      </c>
      <c r="BO40" s="4">
        <v>2905978</v>
      </c>
      <c r="BP40" s="4">
        <v>2909124</v>
      </c>
      <c r="BQ40" s="4">
        <v>3232945</v>
      </c>
      <c r="BR40" s="4">
        <v>3710564</v>
      </c>
      <c r="BS40" s="4">
        <v>3761306</v>
      </c>
      <c r="BT40" s="4">
        <v>3536842</v>
      </c>
      <c r="BU40" s="4">
        <v>3497267</v>
      </c>
      <c r="BW40" s="4">
        <f t="shared" si="0"/>
        <v>36911610.019999996</v>
      </c>
      <c r="BX40" s="4">
        <f t="shared" si="1"/>
        <v>38258158</v>
      </c>
      <c r="BY40" s="4">
        <f t="shared" si="2"/>
        <v>39855021</v>
      </c>
      <c r="BZ40" s="4">
        <f t="shared" si="3"/>
        <v>39996088</v>
      </c>
      <c r="CA40" s="4">
        <f t="shared" si="4"/>
        <v>40193541</v>
      </c>
      <c r="CB40" s="4">
        <f t="shared" si="5"/>
        <v>40576001</v>
      </c>
      <c r="CC40" s="4"/>
      <c r="CD40" s="4"/>
      <c r="CE40" s="1">
        <f>IF($BW40=0," ",(BX40/$BW40)^(1/1)-1)</f>
        <v>3.6480337196627133E-2</v>
      </c>
      <c r="CF40" s="1">
        <f>IF($BW40=0," ",(BY40/$BW40)^(1/2)-1)</f>
        <v>3.9106416872318306E-2</v>
      </c>
      <c r="CG40" s="1">
        <f>IF($BW40=0," ",(BZ40/$BW40)^(1/3))-1</f>
        <v>2.7112880433320496E-2</v>
      </c>
      <c r="CH40" s="1">
        <f>IF($BW40=0," ",(CA40/$BW40)^(1/4))-1</f>
        <v>2.1523401230369554E-2</v>
      </c>
      <c r="CI40" s="1">
        <f>IF($BW40=0," ",(CB40/$BW40)^(1/5)-1)</f>
        <v>1.9110440315066146E-2</v>
      </c>
    </row>
    <row r="41" spans="1:87" ht="14.45" x14ac:dyDescent="0.3">
      <c r="A41" s="8" t="s">
        <v>93</v>
      </c>
      <c r="BW41" s="4">
        <f t="shared" si="0"/>
        <v>0</v>
      </c>
      <c r="BX41" s="4">
        <f t="shared" si="1"/>
        <v>0</v>
      </c>
      <c r="BY41" s="4">
        <f t="shared" si="2"/>
        <v>0</v>
      </c>
      <c r="BZ41" s="4">
        <f t="shared" si="3"/>
        <v>0</v>
      </c>
      <c r="CA41" s="4">
        <f t="shared" si="4"/>
        <v>0</v>
      </c>
      <c r="CB41" s="4">
        <f t="shared" si="5"/>
        <v>0</v>
      </c>
      <c r="CE41" s="1" t="str">
        <f t="shared" ref="CE41:CE42" si="6">IF($BW41=0," ",(BX41-$BW41)/$BW41)</f>
        <v xml:space="preserve"> </v>
      </c>
      <c r="CF41" s="1"/>
      <c r="CG41" s="1"/>
      <c r="CH41" s="1"/>
      <c r="CI41" s="1"/>
    </row>
    <row r="42" spans="1:87" x14ac:dyDescent="0.25">
      <c r="A42" s="8" t="s">
        <v>80</v>
      </c>
      <c r="BW42" s="4">
        <f t="shared" si="0"/>
        <v>0</v>
      </c>
      <c r="BX42" s="4">
        <f t="shared" si="1"/>
        <v>0</v>
      </c>
      <c r="BY42" s="4">
        <f t="shared" si="2"/>
        <v>0</v>
      </c>
      <c r="BZ42" s="4">
        <f t="shared" si="3"/>
        <v>0</v>
      </c>
      <c r="CA42" s="4">
        <f t="shared" si="4"/>
        <v>0</v>
      </c>
      <c r="CB42" s="4">
        <f t="shared" si="5"/>
        <v>0</v>
      </c>
      <c r="CE42" s="1" t="str">
        <f t="shared" si="6"/>
        <v xml:space="preserve"> </v>
      </c>
      <c r="CF42" s="1"/>
      <c r="CG42" s="1"/>
      <c r="CH42" s="1"/>
      <c r="CI42" s="1"/>
    </row>
    <row r="43" spans="1:87" ht="14.45" x14ac:dyDescent="0.3">
      <c r="A43" s="5" t="s">
        <v>83</v>
      </c>
      <c r="B43" s="4">
        <v>125261.35</v>
      </c>
      <c r="C43" s="4">
        <v>100969.23</v>
      </c>
      <c r="D43" s="4">
        <v>130027.22</v>
      </c>
      <c r="E43" s="4">
        <v>130542.02</v>
      </c>
      <c r="F43" s="4">
        <v>129937.49</v>
      </c>
      <c r="G43" s="4">
        <v>147865.82</v>
      </c>
      <c r="H43" s="4">
        <v>118284.7</v>
      </c>
      <c r="I43" s="4">
        <v>119614.06</v>
      </c>
      <c r="J43" s="4">
        <v>133870</v>
      </c>
      <c r="K43" s="4">
        <v>123728</v>
      </c>
      <c r="L43" s="4">
        <v>121166</v>
      </c>
      <c r="M43" s="4">
        <v>111334</v>
      </c>
      <c r="N43" s="4">
        <v>103458</v>
      </c>
      <c r="O43" s="4">
        <v>113000</v>
      </c>
      <c r="P43" s="4">
        <v>143140</v>
      </c>
      <c r="Q43" s="4">
        <v>126197</v>
      </c>
      <c r="R43" s="4">
        <v>123209</v>
      </c>
      <c r="S43" s="4">
        <v>156356</v>
      </c>
      <c r="T43" s="4">
        <v>131139</v>
      </c>
      <c r="U43" s="4">
        <v>125249</v>
      </c>
      <c r="V43" s="4">
        <v>138344</v>
      </c>
      <c r="W43" s="4">
        <v>128126</v>
      </c>
      <c r="X43" s="4">
        <v>125713</v>
      </c>
      <c r="Y43" s="4">
        <v>115365</v>
      </c>
      <c r="Z43" s="4">
        <v>110391</v>
      </c>
      <c r="AA43" s="4">
        <v>119750</v>
      </c>
      <c r="AB43" s="4">
        <v>151767</v>
      </c>
      <c r="AC43" s="4">
        <v>129319</v>
      </c>
      <c r="AD43" s="4">
        <v>125199</v>
      </c>
      <c r="AE43" s="4">
        <v>166068</v>
      </c>
      <c r="AF43" s="4">
        <v>139309</v>
      </c>
      <c r="AG43" s="4">
        <v>133015</v>
      </c>
      <c r="AH43" s="4">
        <v>146623</v>
      </c>
      <c r="AI43" s="4">
        <v>136747</v>
      </c>
      <c r="AJ43" s="4">
        <v>134469</v>
      </c>
      <c r="AK43" s="4">
        <v>123432</v>
      </c>
      <c r="AL43" s="4">
        <v>114172</v>
      </c>
      <c r="AM43" s="4">
        <v>124079</v>
      </c>
      <c r="AN43" s="4">
        <v>157560</v>
      </c>
      <c r="AO43" s="4">
        <v>134476</v>
      </c>
      <c r="AP43" s="4">
        <v>130205</v>
      </c>
      <c r="AQ43" s="4">
        <v>164843</v>
      </c>
      <c r="AR43" s="4">
        <v>138226</v>
      </c>
      <c r="AS43" s="4">
        <v>131934</v>
      </c>
      <c r="AT43" s="4">
        <v>145299</v>
      </c>
      <c r="AU43" s="4">
        <v>135654</v>
      </c>
      <c r="AV43" s="4">
        <v>133490</v>
      </c>
      <c r="AW43" s="4">
        <v>122631</v>
      </c>
      <c r="AX43" s="4">
        <v>113488</v>
      </c>
      <c r="AY43" s="4">
        <v>123561</v>
      </c>
      <c r="AZ43" s="4">
        <v>156739</v>
      </c>
      <c r="BA43" s="4">
        <v>133641</v>
      </c>
      <c r="BB43" s="4">
        <v>129215</v>
      </c>
      <c r="BC43" s="4">
        <v>163534</v>
      </c>
      <c r="BD43" s="4">
        <v>137032</v>
      </c>
      <c r="BE43" s="4">
        <v>130821</v>
      </c>
      <c r="BF43" s="4">
        <v>143978</v>
      </c>
      <c r="BG43" s="4">
        <v>134563</v>
      </c>
      <c r="BH43" s="4">
        <v>132608</v>
      </c>
      <c r="BI43" s="4">
        <v>121923</v>
      </c>
      <c r="BJ43" s="4">
        <v>112775</v>
      </c>
      <c r="BK43" s="4">
        <v>125012</v>
      </c>
      <c r="BL43" s="4">
        <v>157932</v>
      </c>
      <c r="BM43" s="4">
        <v>133198</v>
      </c>
      <c r="BN43" s="4">
        <v>128818</v>
      </c>
      <c r="BO43" s="4">
        <v>162965</v>
      </c>
      <c r="BP43" s="4">
        <v>136497</v>
      </c>
      <c r="BQ43" s="4">
        <v>130284</v>
      </c>
      <c r="BR43" s="4">
        <v>143339</v>
      </c>
      <c r="BS43" s="4">
        <v>134070</v>
      </c>
      <c r="BT43" s="4">
        <v>132221</v>
      </c>
      <c r="BU43" s="4">
        <v>121668</v>
      </c>
      <c r="BW43" s="4">
        <f t="shared" si="0"/>
        <v>1492599.8900000001</v>
      </c>
      <c r="BX43" s="4">
        <f t="shared" si="1"/>
        <v>1529296</v>
      </c>
      <c r="BY43" s="4">
        <f t="shared" si="2"/>
        <v>1616089</v>
      </c>
      <c r="BZ43" s="4">
        <f t="shared" si="3"/>
        <v>1632569</v>
      </c>
      <c r="CA43" s="4">
        <f t="shared" si="4"/>
        <v>1621103</v>
      </c>
      <c r="CB43" s="4">
        <f t="shared" si="5"/>
        <v>1618779</v>
      </c>
      <c r="CC43" s="4"/>
      <c r="CD43" s="4"/>
      <c r="CE43" s="1">
        <f>IF($BW43=0," ",(BX43/$BW43)^(1/1)-1)</f>
        <v>2.4585362926698329E-2</v>
      </c>
      <c r="CF43" s="1">
        <f>IF($BW43=0," ",(BY43/$BW43)^(1/2)-1)</f>
        <v>4.0545162383471389E-2</v>
      </c>
      <c r="CG43" s="1">
        <f>IF($BW43=0," ",(BZ43/$BW43)^(1/3))-1</f>
        <v>3.0329291781099332E-2</v>
      </c>
      <c r="CH43" s="1">
        <f>IF($BW43=0," ",(CA43/$BW43)^(1/4))-1</f>
        <v>2.0861442603447022E-2</v>
      </c>
      <c r="CI43" s="1">
        <f>IF($BW43=0," ",(CB43/$BW43)^(1/5)-1)</f>
        <v>1.6362964486918985E-2</v>
      </c>
    </row>
    <row r="44" spans="1:87" x14ac:dyDescent="0.25">
      <c r="A44" s="8" t="s">
        <v>94</v>
      </c>
      <c r="BW44" s="4">
        <f t="shared" si="0"/>
        <v>0</v>
      </c>
      <c r="BX44" s="4">
        <f t="shared" si="1"/>
        <v>0</v>
      </c>
      <c r="BY44" s="4">
        <f t="shared" si="2"/>
        <v>0</v>
      </c>
      <c r="BZ44" s="4">
        <f t="shared" si="3"/>
        <v>0</v>
      </c>
      <c r="CA44" s="4">
        <f t="shared" si="4"/>
        <v>0</v>
      </c>
      <c r="CB44" s="4">
        <f t="shared" si="5"/>
        <v>0</v>
      </c>
      <c r="CE44" s="1"/>
      <c r="CF44" s="1"/>
      <c r="CG44" s="1"/>
      <c r="CH44" s="1"/>
      <c r="CI44" s="1"/>
    </row>
    <row r="45" spans="1:87" x14ac:dyDescent="0.25">
      <c r="A45" s="8" t="s">
        <v>80</v>
      </c>
      <c r="BW45" s="4">
        <f t="shared" si="0"/>
        <v>0</v>
      </c>
      <c r="BX45" s="4">
        <f t="shared" si="1"/>
        <v>0</v>
      </c>
      <c r="BY45" s="4">
        <f t="shared" si="2"/>
        <v>0</v>
      </c>
      <c r="BZ45" s="4">
        <f t="shared" si="3"/>
        <v>0</v>
      </c>
      <c r="CA45" s="4">
        <f t="shared" si="4"/>
        <v>0</v>
      </c>
      <c r="CB45" s="4">
        <f t="shared" si="5"/>
        <v>0</v>
      </c>
      <c r="CE45" s="1"/>
      <c r="CF45" s="1"/>
      <c r="CG45" s="1"/>
      <c r="CH45" s="1"/>
      <c r="CI45" s="1"/>
    </row>
    <row r="46" spans="1:87" x14ac:dyDescent="0.25">
      <c r="A46" s="5" t="s">
        <v>83</v>
      </c>
      <c r="B46" s="4">
        <v>255748.97</v>
      </c>
      <c r="C46" s="4">
        <v>244668.39</v>
      </c>
      <c r="D46" s="4">
        <v>267815.67</v>
      </c>
      <c r="E46" s="4">
        <v>262172.13</v>
      </c>
      <c r="F46" s="4">
        <v>225844.28</v>
      </c>
      <c r="G46" s="4">
        <v>275067</v>
      </c>
      <c r="H46" s="4">
        <v>274249.59000000003</v>
      </c>
      <c r="I46" s="4">
        <v>263680.87</v>
      </c>
      <c r="J46" s="4">
        <v>268326</v>
      </c>
      <c r="K46" s="4">
        <v>249607</v>
      </c>
      <c r="L46" s="4">
        <v>250356</v>
      </c>
      <c r="M46" s="4">
        <v>270822</v>
      </c>
      <c r="N46" s="4">
        <v>269851</v>
      </c>
      <c r="O46" s="4">
        <v>235534</v>
      </c>
      <c r="P46" s="4">
        <v>246909</v>
      </c>
      <c r="Q46" s="4">
        <v>244264</v>
      </c>
      <c r="R46" s="4">
        <v>236304</v>
      </c>
      <c r="S46" s="4">
        <v>282171</v>
      </c>
      <c r="T46" s="4">
        <v>262362</v>
      </c>
      <c r="U46" s="4">
        <v>275962</v>
      </c>
      <c r="V46" s="4">
        <v>278914</v>
      </c>
      <c r="W46" s="4">
        <v>259734</v>
      </c>
      <c r="X46" s="4">
        <v>261229</v>
      </c>
      <c r="Y46" s="4">
        <v>282168</v>
      </c>
      <c r="Z46" s="4">
        <v>288197</v>
      </c>
      <c r="AA46" s="4">
        <v>250309</v>
      </c>
      <c r="AB46" s="4">
        <v>262353</v>
      </c>
      <c r="AC46" s="4">
        <v>250344</v>
      </c>
      <c r="AD46" s="4">
        <v>240645</v>
      </c>
      <c r="AE46" s="4">
        <v>286883</v>
      </c>
      <c r="AF46" s="4">
        <v>266947</v>
      </c>
      <c r="AG46" s="4">
        <v>280724</v>
      </c>
      <c r="AH46" s="4">
        <v>283562</v>
      </c>
      <c r="AI46" s="4">
        <v>265395</v>
      </c>
      <c r="AJ46" s="4">
        <v>267890</v>
      </c>
      <c r="AK46" s="4">
        <v>289149</v>
      </c>
      <c r="AL46" s="4">
        <v>286043</v>
      </c>
      <c r="AM46" s="4">
        <v>249131</v>
      </c>
      <c r="AN46" s="4">
        <v>261435</v>
      </c>
      <c r="AO46" s="4">
        <v>249780</v>
      </c>
      <c r="AP46" s="4">
        <v>239848</v>
      </c>
      <c r="AQ46" s="4">
        <v>286065</v>
      </c>
      <c r="AR46" s="4">
        <v>266096</v>
      </c>
      <c r="AS46" s="4">
        <v>279745</v>
      </c>
      <c r="AT46" s="4">
        <v>282227</v>
      </c>
      <c r="AU46" s="4">
        <v>264268</v>
      </c>
      <c r="AV46" s="4">
        <v>267166</v>
      </c>
      <c r="AW46" s="4">
        <v>288462</v>
      </c>
      <c r="AX46" s="4">
        <v>285370</v>
      </c>
      <c r="AY46" s="4">
        <v>249119</v>
      </c>
      <c r="AZ46" s="4">
        <v>261148</v>
      </c>
      <c r="BA46" s="4">
        <v>249272</v>
      </c>
      <c r="BB46" s="4">
        <v>238885</v>
      </c>
      <c r="BC46" s="4">
        <v>284937</v>
      </c>
      <c r="BD46" s="4">
        <v>264922</v>
      </c>
      <c r="BE46" s="4">
        <v>278525</v>
      </c>
      <c r="BF46" s="4">
        <v>280753</v>
      </c>
      <c r="BG46" s="4">
        <v>263038</v>
      </c>
      <c r="BH46" s="4">
        <v>266497</v>
      </c>
      <c r="BI46" s="4">
        <v>287830</v>
      </c>
      <c r="BJ46" s="4">
        <v>284471</v>
      </c>
      <c r="BK46" s="4">
        <v>252069</v>
      </c>
      <c r="BL46" s="4">
        <v>263370</v>
      </c>
      <c r="BM46" s="4">
        <v>249196</v>
      </c>
      <c r="BN46" s="4">
        <v>238630</v>
      </c>
      <c r="BO46" s="4">
        <v>284615</v>
      </c>
      <c r="BP46" s="4">
        <v>264528</v>
      </c>
      <c r="BQ46" s="4">
        <v>278054</v>
      </c>
      <c r="BR46" s="4">
        <v>280130</v>
      </c>
      <c r="BS46" s="4">
        <v>262572</v>
      </c>
      <c r="BT46" s="4">
        <v>266338</v>
      </c>
      <c r="BU46" s="4">
        <v>287775</v>
      </c>
      <c r="BW46" s="4">
        <f t="shared" si="0"/>
        <v>3108357.9</v>
      </c>
      <c r="BX46" s="4">
        <f t="shared" si="1"/>
        <v>3135402</v>
      </c>
      <c r="BY46" s="4">
        <f t="shared" si="2"/>
        <v>3232398</v>
      </c>
      <c r="BZ46" s="4">
        <f t="shared" si="3"/>
        <v>3220266</v>
      </c>
      <c r="CA46" s="4">
        <f t="shared" si="4"/>
        <v>3210296</v>
      </c>
      <c r="CB46" s="4">
        <f t="shared" si="5"/>
        <v>3211748</v>
      </c>
      <c r="CC46" s="4"/>
      <c r="CD46" s="4"/>
      <c r="CE46" s="1">
        <f>IF($BW46=0," ",(BX46/$BW46)^(1/1)-1)</f>
        <v>8.7004459814619128E-3</v>
      </c>
      <c r="CF46" s="1">
        <f>IF($BW46=0," ",(BY46/$BW46)^(1/2)-1)</f>
        <v>1.9757494116650953E-2</v>
      </c>
      <c r="CG46" s="1">
        <f>IF($BW46=0," ",(BZ46/$BW46)^(1/3))-1</f>
        <v>1.1859568408356669E-2</v>
      </c>
      <c r="CH46" s="1">
        <f>IF($BW46=0," ",(CA46/$BW46)^(1/4))-1</f>
        <v>8.099768162696197E-3</v>
      </c>
      <c r="CI46" s="1">
        <f>IF($BW46=0," ",(CB46/$BW46)^(1/5)-1)</f>
        <v>6.565611125066928E-3</v>
      </c>
    </row>
    <row r="47" spans="1:87" x14ac:dyDescent="0.25">
      <c r="A47" s="8" t="s">
        <v>95</v>
      </c>
      <c r="BW47" s="4">
        <f t="shared" si="0"/>
        <v>0</v>
      </c>
      <c r="BX47" s="4">
        <f t="shared" si="1"/>
        <v>0</v>
      </c>
      <c r="BY47" s="4">
        <f t="shared" si="2"/>
        <v>0</v>
      </c>
      <c r="BZ47" s="4">
        <f t="shared" si="3"/>
        <v>0</v>
      </c>
      <c r="CA47" s="4">
        <f t="shared" si="4"/>
        <v>0</v>
      </c>
      <c r="CB47" s="4">
        <f t="shared" si="5"/>
        <v>0</v>
      </c>
      <c r="CE47" s="1"/>
      <c r="CF47" s="1"/>
      <c r="CG47" s="1"/>
      <c r="CH47" s="1"/>
      <c r="CI47" s="1"/>
    </row>
    <row r="48" spans="1:87" x14ac:dyDescent="0.25">
      <c r="A48" s="8" t="s">
        <v>80</v>
      </c>
      <c r="BW48" s="4">
        <f t="shared" si="0"/>
        <v>0</v>
      </c>
      <c r="BX48" s="4">
        <f t="shared" si="1"/>
        <v>0</v>
      </c>
      <c r="BY48" s="4">
        <f t="shared" si="2"/>
        <v>0</v>
      </c>
      <c r="BZ48" s="4">
        <f t="shared" si="3"/>
        <v>0</v>
      </c>
      <c r="CA48" s="4">
        <f t="shared" si="4"/>
        <v>0</v>
      </c>
      <c r="CB48" s="4">
        <f t="shared" si="5"/>
        <v>0</v>
      </c>
      <c r="CE48" s="1"/>
      <c r="CF48" s="1"/>
      <c r="CG48" s="1"/>
      <c r="CH48" s="1"/>
      <c r="CI48" s="1"/>
    </row>
    <row r="49" spans="1:87" x14ac:dyDescent="0.25">
      <c r="A49" s="5" t="s">
        <v>83</v>
      </c>
      <c r="B49" s="4">
        <v>84673.54</v>
      </c>
      <c r="C49" s="4">
        <v>87548.37</v>
      </c>
      <c r="D49" s="4">
        <v>84432.72</v>
      </c>
      <c r="E49" s="4">
        <v>100297.13</v>
      </c>
      <c r="F49" s="4">
        <v>83903.78</v>
      </c>
      <c r="G49" s="4">
        <v>122936.48</v>
      </c>
      <c r="H49" s="4">
        <v>86437.93</v>
      </c>
      <c r="I49" s="4">
        <v>86897.56</v>
      </c>
      <c r="J49" s="4">
        <v>84063</v>
      </c>
      <c r="K49" s="4">
        <v>75859</v>
      </c>
      <c r="L49" s="4">
        <v>81165</v>
      </c>
      <c r="M49" s="4">
        <v>74553</v>
      </c>
      <c r="N49" s="4">
        <v>76714</v>
      </c>
      <c r="O49" s="4">
        <v>78435</v>
      </c>
      <c r="P49" s="4">
        <v>73243</v>
      </c>
      <c r="Q49" s="4">
        <v>83021</v>
      </c>
      <c r="R49" s="4">
        <v>90057</v>
      </c>
      <c r="S49" s="4">
        <v>110316</v>
      </c>
      <c r="T49" s="4">
        <v>85698</v>
      </c>
      <c r="U49" s="4">
        <v>86696</v>
      </c>
      <c r="V49" s="4">
        <v>87913</v>
      </c>
      <c r="W49" s="4">
        <v>80254</v>
      </c>
      <c r="X49" s="4">
        <v>86021</v>
      </c>
      <c r="Y49" s="4">
        <v>78908</v>
      </c>
      <c r="Z49" s="4">
        <v>82552</v>
      </c>
      <c r="AA49" s="4">
        <v>83968</v>
      </c>
      <c r="AB49" s="4">
        <v>78282</v>
      </c>
      <c r="AC49" s="4">
        <v>85943</v>
      </c>
      <c r="AD49" s="4">
        <v>92691</v>
      </c>
      <c r="AE49" s="4">
        <v>112883</v>
      </c>
      <c r="AF49" s="4">
        <v>87624</v>
      </c>
      <c r="AG49" s="4">
        <v>89522</v>
      </c>
      <c r="AH49" s="4">
        <v>90687</v>
      </c>
      <c r="AI49" s="4">
        <v>82608</v>
      </c>
      <c r="AJ49" s="4">
        <v>88749</v>
      </c>
      <c r="AK49" s="4">
        <v>81298</v>
      </c>
      <c r="AL49" s="4">
        <v>82461</v>
      </c>
      <c r="AM49" s="4">
        <v>84052</v>
      </c>
      <c r="AN49" s="4">
        <v>78492</v>
      </c>
      <c r="AO49" s="4">
        <v>86288</v>
      </c>
      <c r="AP49" s="4">
        <v>93059</v>
      </c>
      <c r="AQ49" s="4">
        <v>114366</v>
      </c>
      <c r="AR49" s="4">
        <v>88741</v>
      </c>
      <c r="AS49" s="4">
        <v>89758</v>
      </c>
      <c r="AT49" s="4">
        <v>90868</v>
      </c>
      <c r="AU49" s="4">
        <v>82852</v>
      </c>
      <c r="AV49" s="4">
        <v>89086</v>
      </c>
      <c r="AW49" s="4">
        <v>81654</v>
      </c>
      <c r="AX49" s="4">
        <v>82862</v>
      </c>
      <c r="AY49" s="4">
        <v>84631</v>
      </c>
      <c r="AZ49" s="4">
        <v>78933</v>
      </c>
      <c r="BA49" s="4">
        <v>86712</v>
      </c>
      <c r="BB49" s="4">
        <v>94244</v>
      </c>
      <c r="BC49" s="4">
        <v>114674</v>
      </c>
      <c r="BD49" s="4">
        <v>88930</v>
      </c>
      <c r="BE49" s="4">
        <v>89964</v>
      </c>
      <c r="BF49" s="4">
        <v>91023</v>
      </c>
      <c r="BG49" s="4">
        <v>83080</v>
      </c>
      <c r="BH49" s="4">
        <v>89469</v>
      </c>
      <c r="BI49" s="4">
        <v>82043</v>
      </c>
      <c r="BJ49" s="4">
        <v>83219</v>
      </c>
      <c r="BK49" s="4">
        <v>86367</v>
      </c>
      <c r="BL49" s="4">
        <v>80994</v>
      </c>
      <c r="BM49" s="4">
        <v>88109</v>
      </c>
      <c r="BN49" s="4">
        <v>94909</v>
      </c>
      <c r="BO49" s="4">
        <v>115420</v>
      </c>
      <c r="BP49" s="4">
        <v>89469</v>
      </c>
      <c r="BQ49" s="4">
        <v>90498</v>
      </c>
      <c r="BR49" s="4">
        <v>91537</v>
      </c>
      <c r="BS49" s="4">
        <v>83604</v>
      </c>
      <c r="BT49" s="4">
        <v>90100</v>
      </c>
      <c r="BU49" s="4">
        <v>82669</v>
      </c>
      <c r="BW49" s="4">
        <f t="shared" si="0"/>
        <v>1052767.51</v>
      </c>
      <c r="BX49" s="4">
        <f t="shared" si="1"/>
        <v>1017276</v>
      </c>
      <c r="BY49" s="4">
        <f t="shared" si="2"/>
        <v>1056807</v>
      </c>
      <c r="BZ49" s="4">
        <f t="shared" si="3"/>
        <v>1061677</v>
      </c>
      <c r="CA49" s="4">
        <f t="shared" si="4"/>
        <v>1066565</v>
      </c>
      <c r="CB49" s="4">
        <f t="shared" si="5"/>
        <v>1076895</v>
      </c>
      <c r="CC49" s="4"/>
      <c r="CD49" s="4"/>
      <c r="CE49" s="1">
        <f>IF($BW49=0," ",(BX49/$BW49)^(1/1)-1)</f>
        <v>-3.371258104270336E-2</v>
      </c>
      <c r="CF49" s="1">
        <f>IF($BW49=0," ",(BY49/$BW49)^(1/2)-1)</f>
        <v>1.9166731861186559E-3</v>
      </c>
      <c r="CG49" s="1">
        <f>IF($BW49=0," ",(BZ49/$BW49)^(1/3))-1</f>
        <v>2.8130535246220223E-3</v>
      </c>
      <c r="CH49" s="1">
        <f>IF($BW49=0," ",(CA49/$BW49)^(1/4))-1</f>
        <v>3.2604997898082466E-3</v>
      </c>
      <c r="CI49" s="1">
        <f>IF($BW49=0," ",(CB49/$BW49)^(1/5)-1)</f>
        <v>4.5421805378356161E-3</v>
      </c>
    </row>
    <row r="50" spans="1:87" x14ac:dyDescent="0.25">
      <c r="A50" s="8" t="s">
        <v>96</v>
      </c>
      <c r="BW50" s="4">
        <f t="shared" si="0"/>
        <v>0</v>
      </c>
      <c r="BX50" s="4">
        <f t="shared" si="1"/>
        <v>0</v>
      </c>
      <c r="BY50" s="4">
        <f t="shared" si="2"/>
        <v>0</v>
      </c>
      <c r="BZ50" s="4">
        <f t="shared" si="3"/>
        <v>0</v>
      </c>
      <c r="CA50" s="4">
        <f t="shared" si="4"/>
        <v>0</v>
      </c>
      <c r="CB50" s="4">
        <f t="shared" si="5"/>
        <v>0</v>
      </c>
      <c r="CE50" s="1"/>
      <c r="CF50" s="1"/>
      <c r="CG50" s="1"/>
      <c r="CH50" s="1"/>
      <c r="CI50" s="1"/>
    </row>
    <row r="51" spans="1:87" x14ac:dyDescent="0.25">
      <c r="A51" s="8" t="s">
        <v>80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BW51" s="4">
        <f t="shared" si="0"/>
        <v>0</v>
      </c>
      <c r="BX51" s="4">
        <f t="shared" si="1"/>
        <v>0</v>
      </c>
      <c r="BY51" s="4">
        <f t="shared" si="2"/>
        <v>0</v>
      </c>
      <c r="BZ51" s="4">
        <f t="shared" si="3"/>
        <v>0</v>
      </c>
      <c r="CA51" s="4">
        <f t="shared" si="4"/>
        <v>0</v>
      </c>
      <c r="CB51" s="4">
        <f t="shared" si="5"/>
        <v>0</v>
      </c>
      <c r="CE51" s="1"/>
      <c r="CF51" s="1"/>
      <c r="CG51" s="1"/>
      <c r="CH51" s="1"/>
      <c r="CI51" s="1"/>
    </row>
    <row r="52" spans="1:87" x14ac:dyDescent="0.25">
      <c r="A52" s="5" t="s">
        <v>83</v>
      </c>
      <c r="B52" s="4">
        <v>234565047.46000001</v>
      </c>
      <c r="C52" s="4">
        <v>209003082.28</v>
      </c>
      <c r="D52" s="4">
        <v>230998273.30000001</v>
      </c>
      <c r="E52" s="4">
        <v>259137788.19999999</v>
      </c>
      <c r="F52" s="4">
        <v>287305629.67000002</v>
      </c>
      <c r="G52" s="4">
        <v>315880228.31</v>
      </c>
      <c r="H52" s="4">
        <v>349041775.54000002</v>
      </c>
      <c r="I52" s="4">
        <v>340484057.58999997</v>
      </c>
      <c r="J52" s="4">
        <v>324388533</v>
      </c>
      <c r="K52" s="4">
        <v>292121737</v>
      </c>
      <c r="L52" s="4">
        <v>242717198</v>
      </c>
      <c r="M52" s="4">
        <v>233558489</v>
      </c>
      <c r="N52" s="4">
        <v>253939346</v>
      </c>
      <c r="O52" s="4">
        <v>231595833</v>
      </c>
      <c r="P52" s="4">
        <v>227245222</v>
      </c>
      <c r="Q52" s="4">
        <v>241356557</v>
      </c>
      <c r="R52" s="4">
        <v>279794262</v>
      </c>
      <c r="S52" s="4">
        <v>317049940</v>
      </c>
      <c r="T52" s="4">
        <v>344450360</v>
      </c>
      <c r="U52" s="4">
        <v>352051831</v>
      </c>
      <c r="V52" s="4">
        <v>341765150</v>
      </c>
      <c r="W52" s="4">
        <v>307496124</v>
      </c>
      <c r="X52" s="4">
        <v>256027865</v>
      </c>
      <c r="Y52" s="4">
        <v>246517626</v>
      </c>
      <c r="Z52" s="4">
        <v>273177009</v>
      </c>
      <c r="AA52" s="4">
        <v>244220964</v>
      </c>
      <c r="AB52" s="4">
        <v>240044660</v>
      </c>
      <c r="AC52" s="4">
        <v>247060688</v>
      </c>
      <c r="AD52" s="4">
        <v>285825943</v>
      </c>
      <c r="AE52" s="4">
        <v>323932438</v>
      </c>
      <c r="AF52" s="4">
        <v>352141330</v>
      </c>
      <c r="AG52" s="4">
        <v>360099815</v>
      </c>
      <c r="AH52" s="4">
        <v>349926345</v>
      </c>
      <c r="AI52" s="4">
        <v>314537155</v>
      </c>
      <c r="AJ52" s="4">
        <v>261720030</v>
      </c>
      <c r="AK52" s="4">
        <v>251736919</v>
      </c>
      <c r="AL52" s="4">
        <v>274615144</v>
      </c>
      <c r="AM52" s="4">
        <v>245067602</v>
      </c>
      <c r="AN52" s="4">
        <v>241447498</v>
      </c>
      <c r="AO52" s="4">
        <v>249036802</v>
      </c>
      <c r="AP52" s="4">
        <v>288172805</v>
      </c>
      <c r="AQ52" s="4">
        <v>326212255</v>
      </c>
      <c r="AR52" s="4">
        <v>354429792</v>
      </c>
      <c r="AS52" s="4">
        <v>362332830</v>
      </c>
      <c r="AT52" s="4">
        <v>352324938</v>
      </c>
      <c r="AU52" s="4">
        <v>316578596</v>
      </c>
      <c r="AV52" s="4">
        <v>263620350</v>
      </c>
      <c r="AW52" s="4">
        <v>253875449</v>
      </c>
      <c r="AX52" s="4">
        <v>277521985</v>
      </c>
      <c r="AY52" s="4">
        <v>247088264</v>
      </c>
      <c r="AZ52" s="4">
        <v>243438542</v>
      </c>
      <c r="BA52" s="4">
        <v>251082918</v>
      </c>
      <c r="BB52" s="4">
        <v>290357707</v>
      </c>
      <c r="BC52" s="4">
        <v>328396295</v>
      </c>
      <c r="BD52" s="4">
        <v>356657226</v>
      </c>
      <c r="BE52" s="4">
        <v>364552575</v>
      </c>
      <c r="BF52" s="4">
        <v>354663000</v>
      </c>
      <c r="BG52" s="4">
        <v>318652416</v>
      </c>
      <c r="BH52" s="4">
        <v>265537865</v>
      </c>
      <c r="BI52" s="4">
        <v>255986457</v>
      </c>
      <c r="BJ52" s="4">
        <v>280380799</v>
      </c>
      <c r="BK52" s="4">
        <v>253136376</v>
      </c>
      <c r="BL52" s="4">
        <v>248591558</v>
      </c>
      <c r="BM52" s="4">
        <v>254117763</v>
      </c>
      <c r="BN52" s="4">
        <v>293766092</v>
      </c>
      <c r="BO52" s="4">
        <v>331939278</v>
      </c>
      <c r="BP52" s="4">
        <v>360305169</v>
      </c>
      <c r="BQ52" s="4">
        <v>368173194</v>
      </c>
      <c r="BR52" s="4">
        <v>358309042</v>
      </c>
      <c r="BS52" s="4">
        <v>321979352</v>
      </c>
      <c r="BT52" s="4">
        <v>268574007</v>
      </c>
      <c r="BU52" s="4">
        <v>259191248</v>
      </c>
      <c r="BW52" s="4">
        <f t="shared" si="0"/>
        <v>3319201839.3499999</v>
      </c>
      <c r="BX52" s="4">
        <f t="shared" si="1"/>
        <v>3399290116</v>
      </c>
      <c r="BY52" s="4">
        <f t="shared" si="2"/>
        <v>3504423296</v>
      </c>
      <c r="BZ52" s="4">
        <f t="shared" si="3"/>
        <v>3527714061</v>
      </c>
      <c r="CA52" s="4">
        <f t="shared" si="4"/>
        <v>3553935250</v>
      </c>
      <c r="CB52" s="4">
        <f t="shared" si="5"/>
        <v>3598463878</v>
      </c>
      <c r="CC52" s="4"/>
      <c r="CD52" s="4"/>
      <c r="CE52" s="1">
        <f>IF($BW52=0," ",(BX52/$BW52)^(1/1)-1)</f>
        <v>2.4128775689544524E-2</v>
      </c>
      <c r="CF52" s="1">
        <f>IF($BW52=0," ",(BY52/$BW52)^(1/2)-1)</f>
        <v>2.7522754477548705E-2</v>
      </c>
      <c r="CG52" s="1">
        <f>IF($BW52=0," ",(BZ52/$BW52)^(1/3))-1</f>
        <v>2.0516203082100226E-2</v>
      </c>
      <c r="CH52" s="1">
        <f>IF($BW52=0," ",(CA52/$BW52)^(1/4))-1</f>
        <v>1.7229536917089172E-2</v>
      </c>
      <c r="CI52" s="1">
        <f>IF($BW52=0," ",(CB52/$BW52)^(1/5)-1)</f>
        <v>1.6287764603191146E-2</v>
      </c>
    </row>
    <row r="53" spans="1:87" x14ac:dyDescent="0.25">
      <c r="A53" s="8" t="s">
        <v>97</v>
      </c>
      <c r="BW53" s="4">
        <f t="shared" si="0"/>
        <v>0</v>
      </c>
      <c r="BX53" s="4">
        <f t="shared" si="1"/>
        <v>0</v>
      </c>
      <c r="BY53" s="4">
        <f t="shared" si="2"/>
        <v>0</v>
      </c>
      <c r="BZ53" s="4">
        <f t="shared" si="3"/>
        <v>0</v>
      </c>
      <c r="CA53" s="4">
        <f t="shared" si="4"/>
        <v>0</v>
      </c>
      <c r="CB53" s="4">
        <f t="shared" si="5"/>
        <v>0</v>
      </c>
      <c r="CE53" s="1"/>
      <c r="CF53" s="1"/>
      <c r="CG53" s="1"/>
      <c r="CH53" s="1"/>
      <c r="CI53" s="1"/>
    </row>
    <row r="54" spans="1:87" x14ac:dyDescent="0.25">
      <c r="A54" s="8" t="s">
        <v>80</v>
      </c>
      <c r="BW54" s="4">
        <f t="shared" si="0"/>
        <v>0</v>
      </c>
      <c r="BX54" s="4">
        <f t="shared" si="1"/>
        <v>0</v>
      </c>
      <c r="BY54" s="4">
        <f t="shared" si="2"/>
        <v>0</v>
      </c>
      <c r="BZ54" s="4">
        <f t="shared" si="3"/>
        <v>0</v>
      </c>
      <c r="CA54" s="4">
        <f t="shared" si="4"/>
        <v>0</v>
      </c>
      <c r="CB54" s="4">
        <f t="shared" si="5"/>
        <v>0</v>
      </c>
      <c r="CE54" s="1"/>
      <c r="CF54" s="1"/>
      <c r="CG54" s="1"/>
      <c r="CH54" s="1"/>
      <c r="CI54" s="1"/>
    </row>
    <row r="55" spans="1:87" x14ac:dyDescent="0.25">
      <c r="A55" s="5" t="s">
        <v>83</v>
      </c>
      <c r="B55" s="4">
        <v>4683355.26</v>
      </c>
      <c r="C55" s="4">
        <v>4453016.42</v>
      </c>
      <c r="D55" s="4">
        <v>4466795.9000000004</v>
      </c>
      <c r="E55" s="4">
        <v>4673077.46</v>
      </c>
      <c r="F55" s="4">
        <v>4665703.04</v>
      </c>
      <c r="G55" s="4">
        <v>4753029.71</v>
      </c>
      <c r="H55" s="4">
        <v>4775779.83</v>
      </c>
      <c r="I55" s="4">
        <v>4803160.83</v>
      </c>
      <c r="J55" s="4">
        <v>4466363</v>
      </c>
      <c r="K55" s="4">
        <v>4647972</v>
      </c>
      <c r="L55" s="4">
        <v>4549483</v>
      </c>
      <c r="M55" s="4">
        <v>4707054</v>
      </c>
      <c r="N55" s="4">
        <v>4760264</v>
      </c>
      <c r="O55" s="4">
        <v>4583419</v>
      </c>
      <c r="P55" s="4">
        <v>4650559</v>
      </c>
      <c r="Q55" s="4">
        <v>4696772</v>
      </c>
      <c r="R55" s="4">
        <v>4741068</v>
      </c>
      <c r="S55" s="4">
        <v>4892089</v>
      </c>
      <c r="T55" s="4">
        <v>4990165</v>
      </c>
      <c r="U55" s="4">
        <v>4897683</v>
      </c>
      <c r="V55" s="4">
        <v>4654582</v>
      </c>
      <c r="W55" s="4">
        <v>4850668</v>
      </c>
      <c r="X55" s="4">
        <v>4754590</v>
      </c>
      <c r="Y55" s="4">
        <v>4913201</v>
      </c>
      <c r="Z55" s="4">
        <v>5191098</v>
      </c>
      <c r="AA55" s="4">
        <v>4983110</v>
      </c>
      <c r="AB55" s="4">
        <v>5053210</v>
      </c>
      <c r="AC55" s="4">
        <v>4932927</v>
      </c>
      <c r="AD55" s="4">
        <v>4958030</v>
      </c>
      <c r="AE55" s="4">
        <v>5118333</v>
      </c>
      <c r="AF55" s="4">
        <v>5219009</v>
      </c>
      <c r="AG55" s="4">
        <v>5123513</v>
      </c>
      <c r="AH55" s="4">
        <v>4857585</v>
      </c>
      <c r="AI55" s="4">
        <v>5080985</v>
      </c>
      <c r="AJ55" s="4">
        <v>4985642</v>
      </c>
      <c r="AK55" s="4">
        <v>5138482</v>
      </c>
      <c r="AL55" s="4">
        <v>5166533</v>
      </c>
      <c r="AM55" s="4">
        <v>4969949</v>
      </c>
      <c r="AN55" s="4">
        <v>5045553</v>
      </c>
      <c r="AO55" s="4">
        <v>4929877</v>
      </c>
      <c r="AP55" s="4">
        <v>4951942</v>
      </c>
      <c r="AQ55" s="4">
        <v>5109891</v>
      </c>
      <c r="AR55" s="4">
        <v>5208263</v>
      </c>
      <c r="AS55" s="4">
        <v>5111252</v>
      </c>
      <c r="AT55" s="4">
        <v>4843176</v>
      </c>
      <c r="AU55" s="4">
        <v>5070176</v>
      </c>
      <c r="AV55" s="4">
        <v>4978040</v>
      </c>
      <c r="AW55" s="4">
        <v>5132873</v>
      </c>
      <c r="AX55" s="4">
        <v>5165385</v>
      </c>
      <c r="AY55" s="4">
        <v>4978211</v>
      </c>
      <c r="AZ55" s="4">
        <v>5049448</v>
      </c>
      <c r="BA55" s="4">
        <v>4929011</v>
      </c>
      <c r="BB55" s="4">
        <v>4944145</v>
      </c>
      <c r="BC55" s="4">
        <v>5099011</v>
      </c>
      <c r="BD55" s="4">
        <v>5194293</v>
      </c>
      <c r="BE55" s="4">
        <v>5097844</v>
      </c>
      <c r="BF55" s="4">
        <v>4828582</v>
      </c>
      <c r="BG55" s="4">
        <v>5058462</v>
      </c>
      <c r="BH55" s="4">
        <v>4972445</v>
      </c>
      <c r="BI55" s="4">
        <v>5129205</v>
      </c>
      <c r="BJ55" s="4">
        <v>5158841</v>
      </c>
      <c r="BK55" s="4">
        <v>5037268</v>
      </c>
      <c r="BL55" s="4">
        <v>5094282</v>
      </c>
      <c r="BM55" s="4">
        <v>4934110</v>
      </c>
      <c r="BN55" s="4">
        <v>4945861</v>
      </c>
      <c r="BO55" s="4">
        <v>5098569</v>
      </c>
      <c r="BP55" s="4">
        <v>5191755</v>
      </c>
      <c r="BQ55" s="4">
        <v>5094197</v>
      </c>
      <c r="BR55" s="4">
        <v>4824050</v>
      </c>
      <c r="BS55" s="4">
        <v>5056351</v>
      </c>
      <c r="BT55" s="4">
        <v>4973624</v>
      </c>
      <c r="BU55" s="4">
        <v>5132572</v>
      </c>
      <c r="BW55" s="4">
        <f t="shared" si="0"/>
        <v>55644790.449999996</v>
      </c>
      <c r="BX55" s="4">
        <f t="shared" si="1"/>
        <v>57385060</v>
      </c>
      <c r="BY55" s="4">
        <f t="shared" si="2"/>
        <v>60641924</v>
      </c>
      <c r="BZ55" s="4">
        <f t="shared" si="3"/>
        <v>60517525</v>
      </c>
      <c r="CA55" s="4">
        <f t="shared" si="4"/>
        <v>60446042</v>
      </c>
      <c r="CB55" s="4">
        <f t="shared" si="5"/>
        <v>60541480</v>
      </c>
      <c r="CC55" s="4"/>
      <c r="CD55" s="4"/>
      <c r="CE55" s="1"/>
      <c r="CF55" s="1"/>
      <c r="CG55" s="1"/>
      <c r="CH55" s="1"/>
      <c r="CI55" s="1"/>
    </row>
    <row r="56" spans="1:87" x14ac:dyDescent="0.25">
      <c r="A56" s="8" t="s">
        <v>98</v>
      </c>
      <c r="BW56" s="4">
        <f t="shared" si="0"/>
        <v>0</v>
      </c>
      <c r="BX56" s="4">
        <f t="shared" si="1"/>
        <v>0</v>
      </c>
      <c r="BY56" s="4">
        <f t="shared" si="2"/>
        <v>0</v>
      </c>
      <c r="BZ56" s="4">
        <f t="shared" si="3"/>
        <v>0</v>
      </c>
      <c r="CA56" s="4">
        <f t="shared" si="4"/>
        <v>0</v>
      </c>
      <c r="CB56" s="4">
        <f t="shared" si="5"/>
        <v>0</v>
      </c>
      <c r="CE56" s="1"/>
      <c r="CF56" s="1"/>
      <c r="CG56" s="1"/>
      <c r="CH56" s="1"/>
      <c r="CI56" s="1"/>
    </row>
    <row r="57" spans="1:87" x14ac:dyDescent="0.25">
      <c r="A57" s="8" t="s">
        <v>80</v>
      </c>
      <c r="BW57" s="4">
        <f t="shared" si="0"/>
        <v>0</v>
      </c>
      <c r="BX57" s="4">
        <f t="shared" si="1"/>
        <v>0</v>
      </c>
      <c r="BY57" s="4">
        <f t="shared" si="2"/>
        <v>0</v>
      </c>
      <c r="BZ57" s="4">
        <f t="shared" si="3"/>
        <v>0</v>
      </c>
      <c r="CA57" s="4">
        <f t="shared" si="4"/>
        <v>0</v>
      </c>
      <c r="CB57" s="4">
        <f t="shared" si="5"/>
        <v>0</v>
      </c>
      <c r="CE57" s="1"/>
      <c r="CF57" s="1"/>
      <c r="CG57" s="1"/>
      <c r="CH57" s="1"/>
      <c r="CI57" s="1"/>
    </row>
    <row r="58" spans="1:87" x14ac:dyDescent="0.25">
      <c r="A58" s="5" t="s">
        <v>83</v>
      </c>
      <c r="B58" s="4">
        <v>1438269.71</v>
      </c>
      <c r="C58" s="4">
        <v>1336683.67</v>
      </c>
      <c r="D58" s="4">
        <v>1435679.96</v>
      </c>
      <c r="E58" s="4">
        <v>1554372.92</v>
      </c>
      <c r="F58" s="4">
        <v>1596396.86</v>
      </c>
      <c r="G58" s="4">
        <v>1639890.8</v>
      </c>
      <c r="H58" s="4">
        <v>1609167.52</v>
      </c>
      <c r="I58" s="4">
        <v>1623552.8</v>
      </c>
      <c r="J58" s="4">
        <v>1598992</v>
      </c>
      <c r="K58" s="4">
        <v>1651582</v>
      </c>
      <c r="L58" s="4">
        <v>1620357</v>
      </c>
      <c r="M58" s="4">
        <v>1605253</v>
      </c>
      <c r="N58" s="4">
        <v>1565184</v>
      </c>
      <c r="O58" s="4">
        <v>1551484</v>
      </c>
      <c r="P58" s="4">
        <v>1570268</v>
      </c>
      <c r="Q58" s="4">
        <v>1674943</v>
      </c>
      <c r="R58" s="4">
        <v>1648846</v>
      </c>
      <c r="S58" s="4">
        <v>1733771</v>
      </c>
      <c r="T58" s="4">
        <v>1760760</v>
      </c>
      <c r="U58" s="4">
        <v>1748173</v>
      </c>
      <c r="V58" s="4">
        <v>1702150</v>
      </c>
      <c r="W58" s="4">
        <v>1758187</v>
      </c>
      <c r="X58" s="4">
        <v>1723554</v>
      </c>
      <c r="Y58" s="4">
        <v>1705839</v>
      </c>
      <c r="Z58" s="4">
        <v>1776875</v>
      </c>
      <c r="AA58" s="4">
        <v>1764277</v>
      </c>
      <c r="AB58" s="4">
        <v>1785635</v>
      </c>
      <c r="AC58" s="4">
        <v>1829767</v>
      </c>
      <c r="AD58" s="4">
        <v>1798794</v>
      </c>
      <c r="AE58" s="4">
        <v>1889006</v>
      </c>
      <c r="AF58" s="4">
        <v>1918685</v>
      </c>
      <c r="AG58" s="4">
        <v>1902756</v>
      </c>
      <c r="AH58" s="4">
        <v>1837740</v>
      </c>
      <c r="AI58" s="4">
        <v>1918160</v>
      </c>
      <c r="AJ58" s="4">
        <v>1880184</v>
      </c>
      <c r="AK58" s="4">
        <v>1858858</v>
      </c>
      <c r="AL58" s="4">
        <v>1804246</v>
      </c>
      <c r="AM58" s="4">
        <v>1791312</v>
      </c>
      <c r="AN58" s="4">
        <v>1812709</v>
      </c>
      <c r="AO58" s="4">
        <v>1856834</v>
      </c>
      <c r="AP58" s="4">
        <v>1824518</v>
      </c>
      <c r="AQ58" s="4">
        <v>1914735</v>
      </c>
      <c r="AR58" s="4">
        <v>1943809</v>
      </c>
      <c r="AS58" s="4">
        <v>1926693</v>
      </c>
      <c r="AT58" s="4">
        <v>1860832</v>
      </c>
      <c r="AU58" s="4">
        <v>1941951</v>
      </c>
      <c r="AV58" s="4">
        <v>1902896</v>
      </c>
      <c r="AW58" s="4">
        <v>1880522</v>
      </c>
      <c r="AX58" s="4">
        <v>1829465</v>
      </c>
      <c r="AY58" s="4">
        <v>1816609</v>
      </c>
      <c r="AZ58" s="4">
        <v>1837833</v>
      </c>
      <c r="BA58" s="4">
        <v>1881636</v>
      </c>
      <c r="BB58" s="4">
        <v>1848384</v>
      </c>
      <c r="BC58" s="4">
        <v>1938574</v>
      </c>
      <c r="BD58" s="4">
        <v>1967265</v>
      </c>
      <c r="BE58" s="4">
        <v>1949309</v>
      </c>
      <c r="BF58" s="4">
        <v>1881859</v>
      </c>
      <c r="BG58" s="4">
        <v>1964032</v>
      </c>
      <c r="BH58" s="4">
        <v>1924479</v>
      </c>
      <c r="BI58" s="4">
        <v>1901374</v>
      </c>
      <c r="BJ58" s="4">
        <v>1849203</v>
      </c>
      <c r="BK58" s="4">
        <v>1838425</v>
      </c>
      <c r="BL58" s="4">
        <v>1859031</v>
      </c>
      <c r="BM58" s="4">
        <v>1901407</v>
      </c>
      <c r="BN58" s="4">
        <v>1864092</v>
      </c>
      <c r="BO58" s="4">
        <v>1954391</v>
      </c>
      <c r="BP58" s="4">
        <v>1982610</v>
      </c>
      <c r="BQ58" s="4">
        <v>1963774</v>
      </c>
      <c r="BR58" s="4">
        <v>1895515</v>
      </c>
      <c r="BS58" s="4">
        <v>1978373</v>
      </c>
      <c r="BT58" s="4">
        <v>1938579</v>
      </c>
      <c r="BU58" s="4">
        <v>1914887</v>
      </c>
      <c r="BW58" s="4">
        <f t="shared" si="0"/>
        <v>18710198.240000002</v>
      </c>
      <c r="BX58" s="4">
        <f t="shared" si="1"/>
        <v>20143159</v>
      </c>
      <c r="BY58" s="4">
        <f t="shared" si="2"/>
        <v>22160737</v>
      </c>
      <c r="BZ58" s="4">
        <f t="shared" si="3"/>
        <v>22461057</v>
      </c>
      <c r="CA58" s="4">
        <f t="shared" si="4"/>
        <v>22740819</v>
      </c>
      <c r="CB58" s="4">
        <f t="shared" si="5"/>
        <v>22940287</v>
      </c>
      <c r="CC58" s="4"/>
      <c r="CD58" s="4"/>
      <c r="CE58" s="1">
        <f>IF($BW58=0," ",(BX58/$BW58)^(1/1)-1)</f>
        <v>7.6587150046145025E-2</v>
      </c>
      <c r="CF58" s="1">
        <f>IF($BW58=0," ",(BY58/$BW58)^(1/2)-1)</f>
        <v>8.8310715658955763E-2</v>
      </c>
      <c r="CG58" s="1">
        <f>IF($BW58=0," ",(BZ58/$BW58)^(1/3))-1</f>
        <v>6.2797686393746499E-2</v>
      </c>
      <c r="CH58" s="1">
        <f>IF($BW58=0," ",(CA58/$BW58)^(1/4))-1</f>
        <v>4.9982179339613131E-2</v>
      </c>
      <c r="CI58" s="1">
        <f>IF($BW58=0," ",(CB58/$BW58)^(1/5)-1)</f>
        <v>4.1607483824292579E-2</v>
      </c>
    </row>
    <row r="59" spans="1:87" x14ac:dyDescent="0.25">
      <c r="A59" s="8" t="s">
        <v>99</v>
      </c>
      <c r="BW59" s="4">
        <f t="shared" si="0"/>
        <v>0</v>
      </c>
      <c r="BX59" s="4">
        <f t="shared" si="1"/>
        <v>0</v>
      </c>
      <c r="BY59" s="4">
        <f t="shared" si="2"/>
        <v>0</v>
      </c>
      <c r="BZ59" s="4">
        <f t="shared" si="3"/>
        <v>0</v>
      </c>
      <c r="CA59" s="4">
        <f t="shared" si="4"/>
        <v>0</v>
      </c>
      <c r="CB59" s="4">
        <f t="shared" si="5"/>
        <v>0</v>
      </c>
      <c r="CE59" s="1"/>
      <c r="CF59" s="1"/>
      <c r="CG59" s="1"/>
      <c r="CH59" s="1"/>
      <c r="CI59" s="1"/>
    </row>
    <row r="60" spans="1:87" x14ac:dyDescent="0.25">
      <c r="A60" s="8" t="s">
        <v>80</v>
      </c>
      <c r="BW60" s="4">
        <f t="shared" si="0"/>
        <v>0</v>
      </c>
      <c r="BX60" s="4">
        <f t="shared" si="1"/>
        <v>0</v>
      </c>
      <c r="BY60" s="4">
        <f t="shared" si="2"/>
        <v>0</v>
      </c>
      <c r="BZ60" s="4">
        <f t="shared" si="3"/>
        <v>0</v>
      </c>
      <c r="CA60" s="4">
        <f t="shared" si="4"/>
        <v>0</v>
      </c>
      <c r="CB60" s="4">
        <f t="shared" si="5"/>
        <v>0</v>
      </c>
      <c r="CE60" s="1"/>
      <c r="CF60" s="1"/>
      <c r="CG60" s="1"/>
      <c r="CH60" s="1"/>
      <c r="CI60" s="1"/>
    </row>
    <row r="61" spans="1:87" x14ac:dyDescent="0.25">
      <c r="A61" s="5" t="s">
        <v>83</v>
      </c>
      <c r="B61" s="4">
        <v>254866.15</v>
      </c>
      <c r="C61" s="4">
        <v>239454.05</v>
      </c>
      <c r="D61" s="4">
        <v>231859.67</v>
      </c>
      <c r="E61" s="4">
        <v>232805.04</v>
      </c>
      <c r="F61" s="4">
        <v>246036.67</v>
      </c>
      <c r="G61" s="4">
        <v>244914.1</v>
      </c>
      <c r="H61" s="4">
        <v>245140.37</v>
      </c>
      <c r="I61" s="4">
        <v>248030.21</v>
      </c>
      <c r="J61" s="4">
        <v>238689</v>
      </c>
      <c r="K61" s="4">
        <v>245049</v>
      </c>
      <c r="L61" s="4">
        <v>240445</v>
      </c>
      <c r="M61" s="4">
        <v>251233</v>
      </c>
      <c r="N61" s="4">
        <v>252872</v>
      </c>
      <c r="O61" s="4">
        <v>242491</v>
      </c>
      <c r="P61" s="4">
        <v>243862</v>
      </c>
      <c r="Q61" s="4">
        <v>246045</v>
      </c>
      <c r="R61" s="4">
        <v>249919</v>
      </c>
      <c r="S61" s="4">
        <v>256084</v>
      </c>
      <c r="T61" s="4">
        <v>260547</v>
      </c>
      <c r="U61" s="4">
        <v>257623</v>
      </c>
      <c r="V61" s="4">
        <v>248292</v>
      </c>
      <c r="W61" s="4">
        <v>255309</v>
      </c>
      <c r="X61" s="4">
        <v>250862</v>
      </c>
      <c r="Y61" s="4">
        <v>261820</v>
      </c>
      <c r="Z61" s="4">
        <v>272760</v>
      </c>
      <c r="AA61" s="4">
        <v>260724</v>
      </c>
      <c r="AB61" s="4">
        <v>262115</v>
      </c>
      <c r="AC61" s="4">
        <v>255544</v>
      </c>
      <c r="AD61" s="4">
        <v>258427</v>
      </c>
      <c r="AE61" s="4">
        <v>264911</v>
      </c>
      <c r="AF61" s="4">
        <v>269469</v>
      </c>
      <c r="AG61" s="4">
        <v>266536</v>
      </c>
      <c r="AH61" s="4">
        <v>256246</v>
      </c>
      <c r="AI61" s="4">
        <v>264423</v>
      </c>
      <c r="AJ61" s="4">
        <v>260100</v>
      </c>
      <c r="AK61" s="4">
        <v>270924</v>
      </c>
      <c r="AL61" s="4">
        <v>271245</v>
      </c>
      <c r="AM61" s="4">
        <v>259790</v>
      </c>
      <c r="AN61" s="4">
        <v>261491</v>
      </c>
      <c r="AO61" s="4">
        <v>255200</v>
      </c>
      <c r="AP61" s="4">
        <v>257939</v>
      </c>
      <c r="AQ61" s="4">
        <v>264332</v>
      </c>
      <c r="AR61" s="4">
        <v>268798</v>
      </c>
      <c r="AS61" s="4">
        <v>265762</v>
      </c>
      <c r="AT61" s="4">
        <v>255303</v>
      </c>
      <c r="AU61" s="4">
        <v>263714</v>
      </c>
      <c r="AV61" s="4">
        <v>259549</v>
      </c>
      <c r="AW61" s="4">
        <v>270482</v>
      </c>
      <c r="AX61" s="4">
        <v>270960</v>
      </c>
      <c r="AY61" s="4">
        <v>259996</v>
      </c>
      <c r="AZ61" s="4">
        <v>261455</v>
      </c>
      <c r="BA61" s="4">
        <v>254931</v>
      </c>
      <c r="BB61" s="4">
        <v>257307</v>
      </c>
      <c r="BC61" s="4">
        <v>263564</v>
      </c>
      <c r="BD61" s="4">
        <v>267884</v>
      </c>
      <c r="BE61" s="4">
        <v>264871</v>
      </c>
      <c r="BF61" s="4">
        <v>254313</v>
      </c>
      <c r="BG61" s="4">
        <v>262902</v>
      </c>
      <c r="BH61" s="4">
        <v>259054</v>
      </c>
      <c r="BI61" s="4">
        <v>270105</v>
      </c>
      <c r="BJ61" s="4">
        <v>270419</v>
      </c>
      <c r="BK61" s="4">
        <v>263026</v>
      </c>
      <c r="BL61" s="4">
        <v>263691</v>
      </c>
      <c r="BM61" s="4">
        <v>255036</v>
      </c>
      <c r="BN61" s="4">
        <v>257272</v>
      </c>
      <c r="BO61" s="4">
        <v>263428</v>
      </c>
      <c r="BP61" s="4">
        <v>267638</v>
      </c>
      <c r="BQ61" s="4">
        <v>264562</v>
      </c>
      <c r="BR61" s="4">
        <v>253938</v>
      </c>
      <c r="BS61" s="4">
        <v>262670</v>
      </c>
      <c r="BT61" s="4">
        <v>258995</v>
      </c>
      <c r="BU61" s="4">
        <v>270164</v>
      </c>
      <c r="BW61" s="4">
        <f t="shared" si="0"/>
        <v>2918522.2600000002</v>
      </c>
      <c r="BX61" s="4">
        <f t="shared" si="1"/>
        <v>3025726</v>
      </c>
      <c r="BY61" s="4">
        <f t="shared" si="2"/>
        <v>3162179</v>
      </c>
      <c r="BZ61" s="4">
        <f t="shared" si="3"/>
        <v>3153605</v>
      </c>
      <c r="CA61" s="4">
        <f t="shared" si="4"/>
        <v>3147342</v>
      </c>
      <c r="CB61" s="4">
        <f t="shared" si="5"/>
        <v>3150839</v>
      </c>
      <c r="CC61" s="4"/>
      <c r="CD61" s="4"/>
      <c r="CE61" s="1"/>
      <c r="CF61" s="1"/>
      <c r="CG61" s="1"/>
      <c r="CH61" s="1"/>
      <c r="CI61" s="1"/>
    </row>
    <row r="62" spans="1:87" x14ac:dyDescent="0.25">
      <c r="A62" s="8" t="s">
        <v>100</v>
      </c>
      <c r="BW62" s="4">
        <f t="shared" si="0"/>
        <v>0</v>
      </c>
      <c r="BX62" s="4">
        <f t="shared" si="1"/>
        <v>0</v>
      </c>
      <c r="BY62" s="4">
        <f t="shared" si="2"/>
        <v>0</v>
      </c>
      <c r="BZ62" s="4">
        <f t="shared" si="3"/>
        <v>0</v>
      </c>
      <c r="CA62" s="4">
        <f t="shared" si="4"/>
        <v>0</v>
      </c>
      <c r="CB62" s="4">
        <f t="shared" si="5"/>
        <v>0</v>
      </c>
      <c r="CE62" s="1"/>
      <c r="CF62" s="1"/>
      <c r="CG62" s="1"/>
      <c r="CH62" s="1"/>
      <c r="CI62" s="1"/>
    </row>
    <row r="63" spans="1:87" x14ac:dyDescent="0.25">
      <c r="A63" s="8" t="s">
        <v>80</v>
      </c>
      <c r="BW63" s="4">
        <f t="shared" si="0"/>
        <v>0</v>
      </c>
      <c r="BX63" s="4">
        <f t="shared" si="1"/>
        <v>0</v>
      </c>
      <c r="BY63" s="4">
        <f t="shared" si="2"/>
        <v>0</v>
      </c>
      <c r="BZ63" s="4">
        <f t="shared" si="3"/>
        <v>0</v>
      </c>
      <c r="CA63" s="4">
        <f t="shared" si="4"/>
        <v>0</v>
      </c>
      <c r="CB63" s="4">
        <f t="shared" si="5"/>
        <v>0</v>
      </c>
      <c r="CE63" s="1"/>
      <c r="CF63" s="1"/>
      <c r="CG63" s="1"/>
      <c r="CH63" s="1"/>
      <c r="CI63" s="1"/>
    </row>
    <row r="64" spans="1:87" x14ac:dyDescent="0.25">
      <c r="A64" s="5" t="s">
        <v>83</v>
      </c>
      <c r="B64" s="4">
        <v>10511661.98</v>
      </c>
      <c r="C64" s="4">
        <v>9922048.3000000007</v>
      </c>
      <c r="D64" s="4">
        <v>10569795.960000001</v>
      </c>
      <c r="E64" s="4">
        <v>11049576.039999999</v>
      </c>
      <c r="F64" s="4">
        <v>11664811.82</v>
      </c>
      <c r="G64" s="4">
        <v>11644380.59</v>
      </c>
      <c r="H64" s="4">
        <v>11659735</v>
      </c>
      <c r="I64" s="4">
        <v>11805601.59</v>
      </c>
      <c r="J64" s="4">
        <v>11296176</v>
      </c>
      <c r="K64" s="4">
        <v>11105914</v>
      </c>
      <c r="L64" s="4">
        <v>10553431</v>
      </c>
      <c r="M64" s="4">
        <v>10846646</v>
      </c>
      <c r="N64" s="4">
        <v>10818084</v>
      </c>
      <c r="O64" s="4">
        <v>10170723</v>
      </c>
      <c r="P64" s="4">
        <v>10586638</v>
      </c>
      <c r="Q64" s="4">
        <v>10895069</v>
      </c>
      <c r="R64" s="4">
        <v>11599486</v>
      </c>
      <c r="S64" s="4">
        <v>11954703</v>
      </c>
      <c r="T64" s="4">
        <v>11929089</v>
      </c>
      <c r="U64" s="4">
        <v>11935950</v>
      </c>
      <c r="V64" s="4">
        <v>11833258</v>
      </c>
      <c r="W64" s="4">
        <v>11655433</v>
      </c>
      <c r="X64" s="4">
        <v>11094513</v>
      </c>
      <c r="Y64" s="4">
        <v>11387568</v>
      </c>
      <c r="Z64" s="4">
        <v>11684706</v>
      </c>
      <c r="AA64" s="4">
        <v>10911644</v>
      </c>
      <c r="AB64" s="4">
        <v>11337896</v>
      </c>
      <c r="AC64" s="4">
        <v>11292264</v>
      </c>
      <c r="AD64" s="4">
        <v>11968548</v>
      </c>
      <c r="AE64" s="4">
        <v>12339388</v>
      </c>
      <c r="AF64" s="4">
        <v>12310302</v>
      </c>
      <c r="AG64" s="4">
        <v>12322452</v>
      </c>
      <c r="AH64" s="4">
        <v>12196134</v>
      </c>
      <c r="AI64" s="4">
        <v>12046327</v>
      </c>
      <c r="AJ64" s="4">
        <v>11489036</v>
      </c>
      <c r="AK64" s="4">
        <v>11775647</v>
      </c>
      <c r="AL64" s="4">
        <v>11678491</v>
      </c>
      <c r="AM64" s="4">
        <v>10926527</v>
      </c>
      <c r="AN64" s="4">
        <v>11375290</v>
      </c>
      <c r="AO64" s="4">
        <v>11338301</v>
      </c>
      <c r="AP64" s="4">
        <v>12025076</v>
      </c>
      <c r="AQ64" s="4">
        <v>12395458</v>
      </c>
      <c r="AR64" s="4">
        <v>12350990</v>
      </c>
      <c r="AS64" s="4">
        <v>12358403</v>
      </c>
      <c r="AT64" s="4">
        <v>12229144</v>
      </c>
      <c r="AU64" s="4">
        <v>12093908</v>
      </c>
      <c r="AV64" s="4">
        <v>11533647</v>
      </c>
      <c r="AW64" s="4">
        <v>11831534</v>
      </c>
      <c r="AX64" s="4">
        <v>11739169</v>
      </c>
      <c r="AY64" s="4">
        <v>11003638</v>
      </c>
      <c r="AZ64" s="4">
        <v>11444194</v>
      </c>
      <c r="BA64" s="4">
        <v>11403425</v>
      </c>
      <c r="BB64" s="4">
        <v>12067633</v>
      </c>
      <c r="BC64" s="4">
        <v>12434290</v>
      </c>
      <c r="BD64" s="4">
        <v>12381296</v>
      </c>
      <c r="BE64" s="4">
        <v>12399443</v>
      </c>
      <c r="BF64" s="4">
        <v>12252898</v>
      </c>
      <c r="BG64" s="4">
        <v>12129954</v>
      </c>
      <c r="BH64" s="4">
        <v>11585209</v>
      </c>
      <c r="BI64" s="4">
        <v>11894025</v>
      </c>
      <c r="BJ64" s="4">
        <v>11794794</v>
      </c>
      <c r="BK64" s="4">
        <v>11253658</v>
      </c>
      <c r="BL64" s="4">
        <v>11666093</v>
      </c>
      <c r="BM64" s="4">
        <v>11491142</v>
      </c>
      <c r="BN64" s="4">
        <v>12162113</v>
      </c>
      <c r="BO64" s="4">
        <v>12526663</v>
      </c>
      <c r="BP64" s="4">
        <v>12467334</v>
      </c>
      <c r="BQ64" s="4">
        <v>12482520</v>
      </c>
      <c r="BR64" s="4">
        <v>12330330</v>
      </c>
      <c r="BS64" s="4">
        <v>12216021</v>
      </c>
      <c r="BT64" s="4">
        <v>11676804</v>
      </c>
      <c r="BU64" s="4">
        <v>11997262</v>
      </c>
      <c r="BW64" s="4">
        <f t="shared" si="0"/>
        <v>132629778.28</v>
      </c>
      <c r="BX64" s="4">
        <f t="shared" si="1"/>
        <v>135860514</v>
      </c>
      <c r="BY64" s="4">
        <f t="shared" si="2"/>
        <v>141674344</v>
      </c>
      <c r="BZ64" s="4">
        <f t="shared" si="3"/>
        <v>142136769</v>
      </c>
      <c r="CA64" s="4">
        <f t="shared" si="4"/>
        <v>142735174</v>
      </c>
      <c r="CB64" s="4">
        <f t="shared" si="5"/>
        <v>144064734</v>
      </c>
      <c r="CC64" s="4"/>
      <c r="CD64" s="4"/>
      <c r="CE64" s="1">
        <f>IF($BW64=0," ",(BX64/$BW64)^(1/1)-1)</f>
        <v>2.4359052408120974E-2</v>
      </c>
      <c r="CF64" s="1">
        <f>IF($BW64=0," ",(BY64/$BW64)^(1/2)-1)</f>
        <v>3.3534750297403937E-2</v>
      </c>
      <c r="CG64" s="1">
        <f>IF($BW64=0," ",(BZ64/$BW64)^(1/3))-1</f>
        <v>2.3344355528646998E-2</v>
      </c>
      <c r="CH64" s="1">
        <f>IF($BW64=0," ",(CA64/$BW64)^(1/4))-1</f>
        <v>1.8526871369170639E-2</v>
      </c>
      <c r="CI64" s="1">
        <f>IF($BW64=0," ",(CB64/$BW64)^(1/5)-1)</f>
        <v>1.6677769883547633E-2</v>
      </c>
    </row>
    <row r="65" spans="1:87" x14ac:dyDescent="0.25">
      <c r="A65" s="8" t="s">
        <v>101</v>
      </c>
      <c r="BW65" s="4">
        <f t="shared" si="0"/>
        <v>0</v>
      </c>
      <c r="BX65" s="4">
        <f t="shared" si="1"/>
        <v>0</v>
      </c>
      <c r="BY65" s="4">
        <f t="shared" si="2"/>
        <v>0</v>
      </c>
      <c r="BZ65" s="4">
        <f t="shared" si="3"/>
        <v>0</v>
      </c>
      <c r="CA65" s="4">
        <f t="shared" si="4"/>
        <v>0</v>
      </c>
      <c r="CB65" s="4">
        <f t="shared" si="5"/>
        <v>0</v>
      </c>
      <c r="CE65" s="1"/>
      <c r="CF65" s="1"/>
      <c r="CG65" s="1"/>
      <c r="CH65" s="1"/>
      <c r="CI65" s="1"/>
    </row>
    <row r="66" spans="1:87" x14ac:dyDescent="0.25">
      <c r="A66" s="8" t="s">
        <v>80</v>
      </c>
      <c r="BW66" s="4">
        <f t="shared" si="0"/>
        <v>0</v>
      </c>
      <c r="BX66" s="4">
        <f t="shared" si="1"/>
        <v>0</v>
      </c>
      <c r="BY66" s="4">
        <f t="shared" si="2"/>
        <v>0</v>
      </c>
      <c r="BZ66" s="4">
        <f t="shared" si="3"/>
        <v>0</v>
      </c>
      <c r="CA66" s="4">
        <f t="shared" si="4"/>
        <v>0</v>
      </c>
      <c r="CB66" s="4">
        <f t="shared" si="5"/>
        <v>0</v>
      </c>
      <c r="CE66" s="1"/>
      <c r="CF66" s="1"/>
      <c r="CG66" s="1"/>
      <c r="CH66" s="1"/>
      <c r="CI66" s="1"/>
    </row>
    <row r="67" spans="1:87" x14ac:dyDescent="0.25">
      <c r="A67" s="5" t="s">
        <v>83</v>
      </c>
      <c r="B67" s="4">
        <v>1101621.95</v>
      </c>
      <c r="C67" s="4">
        <v>1100025.3600000001</v>
      </c>
      <c r="D67" s="4">
        <v>1114845.55</v>
      </c>
      <c r="E67" s="4">
        <v>1223763.67</v>
      </c>
      <c r="F67" s="4">
        <v>1241361.56</v>
      </c>
      <c r="G67" s="4">
        <v>1289757.22</v>
      </c>
      <c r="H67" s="4">
        <v>1388811.39</v>
      </c>
      <c r="I67" s="4">
        <v>1507463.54</v>
      </c>
      <c r="J67" s="4">
        <v>1332649</v>
      </c>
      <c r="K67" s="4">
        <v>1294934</v>
      </c>
      <c r="L67" s="4">
        <v>1201809</v>
      </c>
      <c r="M67" s="4">
        <v>1296098</v>
      </c>
      <c r="N67" s="4">
        <v>1268567</v>
      </c>
      <c r="O67" s="4">
        <v>1175895</v>
      </c>
      <c r="P67" s="4">
        <v>1235233</v>
      </c>
      <c r="Q67" s="4">
        <v>1272627</v>
      </c>
      <c r="R67" s="4">
        <v>1332173</v>
      </c>
      <c r="S67" s="4">
        <v>1367699</v>
      </c>
      <c r="T67" s="4">
        <v>1423174</v>
      </c>
      <c r="U67" s="4">
        <v>1431520</v>
      </c>
      <c r="V67" s="4">
        <v>1414101</v>
      </c>
      <c r="W67" s="4">
        <v>1375087</v>
      </c>
      <c r="X67" s="4">
        <v>1285175</v>
      </c>
      <c r="Y67" s="4">
        <v>1382782</v>
      </c>
      <c r="Z67" s="4">
        <v>1387368</v>
      </c>
      <c r="AA67" s="4">
        <v>1278163</v>
      </c>
      <c r="AB67" s="4">
        <v>1341070</v>
      </c>
      <c r="AC67" s="4">
        <v>1336517</v>
      </c>
      <c r="AD67" s="4">
        <v>1393006</v>
      </c>
      <c r="AE67" s="4">
        <v>1435562</v>
      </c>
      <c r="AF67" s="4">
        <v>1492776</v>
      </c>
      <c r="AG67" s="4">
        <v>1502354</v>
      </c>
      <c r="AH67" s="4">
        <v>1440907</v>
      </c>
      <c r="AI67" s="4">
        <v>1404812</v>
      </c>
      <c r="AJ67" s="4">
        <v>1314134</v>
      </c>
      <c r="AK67" s="4">
        <v>1412507</v>
      </c>
      <c r="AL67" s="4">
        <v>1370149</v>
      </c>
      <c r="AM67" s="4">
        <v>1265372</v>
      </c>
      <c r="AN67" s="4">
        <v>1329817</v>
      </c>
      <c r="AO67" s="4">
        <v>1326762</v>
      </c>
      <c r="AP67" s="4">
        <v>1381893</v>
      </c>
      <c r="AQ67" s="4">
        <v>1423670</v>
      </c>
      <c r="AR67" s="4">
        <v>1479651</v>
      </c>
      <c r="AS67" s="4">
        <v>1488532</v>
      </c>
      <c r="AT67" s="4">
        <v>1426084</v>
      </c>
      <c r="AU67" s="4">
        <v>1392154</v>
      </c>
      <c r="AV67" s="4">
        <v>1303844</v>
      </c>
      <c r="AW67" s="4">
        <v>1403000</v>
      </c>
      <c r="AX67" s="4">
        <v>1361420</v>
      </c>
      <c r="AY67" s="4">
        <v>1293967</v>
      </c>
      <c r="AZ67" s="4">
        <v>1358670</v>
      </c>
      <c r="BA67" s="4">
        <v>1354064</v>
      </c>
      <c r="BB67" s="4">
        <v>1408421</v>
      </c>
      <c r="BC67" s="4">
        <v>1450421</v>
      </c>
      <c r="BD67" s="4">
        <v>1506451</v>
      </c>
      <c r="BE67" s="4">
        <v>1515567</v>
      </c>
      <c r="BF67" s="4">
        <v>1450990</v>
      </c>
      <c r="BG67" s="4">
        <v>1417903</v>
      </c>
      <c r="BH67" s="4">
        <v>1329869</v>
      </c>
      <c r="BI67" s="4">
        <v>1432337</v>
      </c>
      <c r="BJ67" s="4">
        <v>1389164</v>
      </c>
      <c r="BK67" s="4">
        <v>1307494</v>
      </c>
      <c r="BL67" s="4">
        <v>1367549</v>
      </c>
      <c r="BM67" s="4">
        <v>1348418</v>
      </c>
      <c r="BN67" s="4">
        <v>1401964</v>
      </c>
      <c r="BO67" s="4">
        <v>1443166</v>
      </c>
      <c r="BP67" s="4">
        <v>1498162</v>
      </c>
      <c r="BQ67" s="4">
        <v>1506815</v>
      </c>
      <c r="BR67" s="4">
        <v>1441882</v>
      </c>
      <c r="BS67" s="4">
        <v>1410079</v>
      </c>
      <c r="BT67" s="4">
        <v>1324064</v>
      </c>
      <c r="BU67" s="4">
        <v>1427604</v>
      </c>
      <c r="BW67" s="4">
        <f t="shared" si="0"/>
        <v>15093140.239999998</v>
      </c>
      <c r="BX67" s="4">
        <f t="shared" si="1"/>
        <v>15964033</v>
      </c>
      <c r="BY67" s="4">
        <f t="shared" si="2"/>
        <v>16739176</v>
      </c>
      <c r="BZ67" s="4">
        <f t="shared" si="3"/>
        <v>16590928</v>
      </c>
      <c r="CA67" s="4">
        <f t="shared" si="4"/>
        <v>16880080</v>
      </c>
      <c r="CB67" s="4">
        <f t="shared" si="5"/>
        <v>16866361</v>
      </c>
      <c r="CC67" s="4"/>
      <c r="CD67" s="4"/>
      <c r="CE67" s="1">
        <f>IF($BW67=0," ",(BX67/$BW67)^(1/1)-1)</f>
        <v>5.7701230237823697E-2</v>
      </c>
      <c r="CF67" s="1">
        <f>IF($BW67=0," ",(BY67/$BW67)^(1/2)-1)</f>
        <v>5.3118480890456121E-2</v>
      </c>
      <c r="CG67" s="1">
        <f>IF($BW67=0," ",(BZ67/$BW67)^(1/3))-1</f>
        <v>3.2041173119269351E-2</v>
      </c>
      <c r="CH67" s="1">
        <f>IF($BW67=0," ",(CA67/$BW67)^(1/4))-1</f>
        <v>2.8368400580535136E-2</v>
      </c>
      <c r="CI67" s="1">
        <f>IF($BW67=0," ",(CB67/$BW67)^(1/5)-1)</f>
        <v>2.2464779244127486E-2</v>
      </c>
    </row>
    <row r="68" spans="1:87" x14ac:dyDescent="0.25">
      <c r="A68" s="8" t="s">
        <v>102</v>
      </c>
      <c r="BW68" s="4">
        <f t="shared" si="0"/>
        <v>0</v>
      </c>
      <c r="BX68" s="4">
        <f t="shared" si="1"/>
        <v>0</v>
      </c>
      <c r="BY68" s="4">
        <f t="shared" si="2"/>
        <v>0</v>
      </c>
      <c r="BZ68" s="4">
        <f t="shared" si="3"/>
        <v>0</v>
      </c>
      <c r="CA68" s="4">
        <f t="shared" si="4"/>
        <v>0</v>
      </c>
      <c r="CB68" s="4">
        <f t="shared" si="5"/>
        <v>0</v>
      </c>
      <c r="CE68" s="1"/>
      <c r="CF68" s="1"/>
      <c r="CG68" s="1"/>
      <c r="CH68" s="1"/>
      <c r="CI68" s="1"/>
    </row>
    <row r="69" spans="1:87" x14ac:dyDescent="0.25">
      <c r="A69" s="8" t="s">
        <v>80</v>
      </c>
      <c r="BW69" s="4">
        <f t="shared" si="0"/>
        <v>0</v>
      </c>
      <c r="BX69" s="4">
        <f t="shared" si="1"/>
        <v>0</v>
      </c>
      <c r="BY69" s="4">
        <f t="shared" si="2"/>
        <v>0</v>
      </c>
      <c r="BZ69" s="4">
        <f t="shared" si="3"/>
        <v>0</v>
      </c>
      <c r="CA69" s="4">
        <f t="shared" si="4"/>
        <v>0</v>
      </c>
      <c r="CB69" s="4">
        <f t="shared" si="5"/>
        <v>0</v>
      </c>
      <c r="CE69" s="1"/>
      <c r="CF69" s="1"/>
      <c r="CG69" s="1"/>
      <c r="CH69" s="1"/>
      <c r="CI69" s="1"/>
    </row>
    <row r="70" spans="1:87" x14ac:dyDescent="0.25">
      <c r="A70" s="5" t="s">
        <v>83</v>
      </c>
      <c r="B70" s="4">
        <v>9636207.0999999996</v>
      </c>
      <c r="C70" s="4">
        <v>9444658.2100000009</v>
      </c>
      <c r="D70" s="4">
        <v>9860793.8900000006</v>
      </c>
      <c r="E70" s="4">
        <v>10626940.58</v>
      </c>
      <c r="F70" s="4">
        <v>11127715</v>
      </c>
      <c r="G70" s="4">
        <v>11241134.720000001</v>
      </c>
      <c r="H70" s="4">
        <v>11327886.99</v>
      </c>
      <c r="I70" s="4">
        <v>11710921.810000001</v>
      </c>
      <c r="J70" s="4">
        <v>11235901</v>
      </c>
      <c r="K70" s="4">
        <v>11068480</v>
      </c>
      <c r="L70" s="4">
        <v>10397263</v>
      </c>
      <c r="M70" s="4">
        <v>10432641</v>
      </c>
      <c r="N70" s="4">
        <v>10555047</v>
      </c>
      <c r="O70" s="4">
        <v>9838053</v>
      </c>
      <c r="P70" s="4">
        <v>10143085</v>
      </c>
      <c r="Q70" s="4">
        <v>10603978</v>
      </c>
      <c r="R70" s="4">
        <v>11302306</v>
      </c>
      <c r="S70" s="4">
        <v>11693573</v>
      </c>
      <c r="T70" s="4">
        <v>11916523</v>
      </c>
      <c r="U70" s="4">
        <v>11847636</v>
      </c>
      <c r="V70" s="4">
        <v>11728928</v>
      </c>
      <c r="W70" s="4">
        <v>11563790</v>
      </c>
      <c r="X70" s="4">
        <v>10943066</v>
      </c>
      <c r="Y70" s="4">
        <v>10955467</v>
      </c>
      <c r="Z70" s="4">
        <v>11338681</v>
      </c>
      <c r="AA70" s="4">
        <v>10497970</v>
      </c>
      <c r="AB70" s="4">
        <v>10812649</v>
      </c>
      <c r="AC70" s="4">
        <v>10918725</v>
      </c>
      <c r="AD70" s="4">
        <v>11578072</v>
      </c>
      <c r="AE70" s="4">
        <v>12025084</v>
      </c>
      <c r="AF70" s="4">
        <v>12253255</v>
      </c>
      <c r="AG70" s="4">
        <v>12187221</v>
      </c>
      <c r="AH70" s="4">
        <v>12043558</v>
      </c>
      <c r="AI70" s="4">
        <v>11908918</v>
      </c>
      <c r="AJ70" s="4">
        <v>11285586</v>
      </c>
      <c r="AK70" s="4">
        <v>11281166</v>
      </c>
      <c r="AL70" s="4">
        <v>11316525</v>
      </c>
      <c r="AM70" s="4">
        <v>10497973</v>
      </c>
      <c r="AN70" s="4">
        <v>10834103</v>
      </c>
      <c r="AO70" s="4">
        <v>10956359</v>
      </c>
      <c r="AP70" s="4">
        <v>11614130</v>
      </c>
      <c r="AQ70" s="4">
        <v>12060479</v>
      </c>
      <c r="AR70" s="4">
        <v>12283488</v>
      </c>
      <c r="AS70" s="4">
        <v>12211602</v>
      </c>
      <c r="AT70" s="4">
        <v>12054346</v>
      </c>
      <c r="AU70" s="4">
        <v>11935075</v>
      </c>
      <c r="AV70" s="4">
        <v>11321200</v>
      </c>
      <c r="AW70" s="4">
        <v>11328723</v>
      </c>
      <c r="AX70" s="4">
        <v>11368060</v>
      </c>
      <c r="AY70" s="4">
        <v>10566126</v>
      </c>
      <c r="AZ70" s="4">
        <v>10893172</v>
      </c>
      <c r="BA70" s="4">
        <v>11002066</v>
      </c>
      <c r="BB70" s="4">
        <v>11643333</v>
      </c>
      <c r="BC70" s="4">
        <v>12085891</v>
      </c>
      <c r="BD70" s="4">
        <v>12288464</v>
      </c>
      <c r="BE70" s="4">
        <v>12216842</v>
      </c>
      <c r="BF70" s="4">
        <v>12051464</v>
      </c>
      <c r="BG70" s="4">
        <v>11945442</v>
      </c>
      <c r="BH70" s="4">
        <v>11351106</v>
      </c>
      <c r="BI70" s="4">
        <v>11370012</v>
      </c>
      <c r="BJ70" s="4">
        <v>11403004</v>
      </c>
      <c r="BK70" s="4">
        <v>10795433</v>
      </c>
      <c r="BL70" s="4">
        <v>11083170</v>
      </c>
      <c r="BM70" s="4">
        <v>11068152</v>
      </c>
      <c r="BN70" s="4">
        <v>11730441</v>
      </c>
      <c r="BO70" s="4">
        <v>12170890</v>
      </c>
      <c r="BP70" s="4">
        <v>12368156</v>
      </c>
      <c r="BQ70" s="4">
        <v>12292521</v>
      </c>
      <c r="BR70" s="4">
        <v>12121338</v>
      </c>
      <c r="BS70" s="4">
        <v>12024570</v>
      </c>
      <c r="BT70" s="4">
        <v>11438503</v>
      </c>
      <c r="BU70" s="4">
        <v>11468135</v>
      </c>
      <c r="BW70" s="4">
        <f t="shared" si="0"/>
        <v>128110543.3</v>
      </c>
      <c r="BX70" s="4">
        <f t="shared" si="1"/>
        <v>133091452</v>
      </c>
      <c r="BY70" s="4">
        <f t="shared" si="2"/>
        <v>138130885</v>
      </c>
      <c r="BZ70" s="4">
        <f t="shared" si="3"/>
        <v>138414003</v>
      </c>
      <c r="CA70" s="4">
        <f t="shared" si="4"/>
        <v>138781978</v>
      </c>
      <c r="CB70" s="4">
        <f t="shared" si="5"/>
        <v>139964313</v>
      </c>
      <c r="CC70" s="4"/>
      <c r="CD70" s="4"/>
      <c r="CE70" s="1">
        <f>IF($BW70=0," ",(BX70/$BW70)^(1/1)-1)</f>
        <v>3.8879771888376657E-2</v>
      </c>
      <c r="CF70" s="1">
        <f>IF($BW70=0," ",(BY70/$BW70)^(1/2)-1)</f>
        <v>3.8371980720856902E-2</v>
      </c>
      <c r="CG70" s="1">
        <f>IF($BW70=0," ",(BZ70/$BW70)^(1/3))-1</f>
        <v>2.6120550049667068E-2</v>
      </c>
      <c r="CH70" s="1">
        <f>IF($BW70=0," ",(CA70/$BW70)^(1/4))-1</f>
        <v>2.0204065854817266E-2</v>
      </c>
      <c r="CI70" s="1">
        <f>IF($BW70=0," ",(CB70/$BW70)^(1/5)-1)</f>
        <v>1.7856346227288045E-2</v>
      </c>
    </row>
    <row r="71" spans="1:87" x14ac:dyDescent="0.25">
      <c r="A71" s="8" t="s">
        <v>103</v>
      </c>
      <c r="BW71" s="4">
        <f t="shared" si="0"/>
        <v>0</v>
      </c>
      <c r="BX71" s="4">
        <f t="shared" si="1"/>
        <v>0</v>
      </c>
      <c r="BY71" s="4">
        <f t="shared" si="2"/>
        <v>0</v>
      </c>
      <c r="BZ71" s="4">
        <f t="shared" si="3"/>
        <v>0</v>
      </c>
      <c r="CA71" s="4">
        <f t="shared" si="4"/>
        <v>0</v>
      </c>
      <c r="CB71" s="4">
        <f t="shared" si="5"/>
        <v>0</v>
      </c>
      <c r="CE71" s="1"/>
      <c r="CF71" s="1"/>
      <c r="CG71" s="1"/>
      <c r="CH71" s="1"/>
      <c r="CI71" s="1"/>
    </row>
    <row r="72" spans="1:87" x14ac:dyDescent="0.25">
      <c r="A72" s="8" t="s">
        <v>80</v>
      </c>
      <c r="BW72" s="4">
        <f t="shared" si="0"/>
        <v>0</v>
      </c>
      <c r="BX72" s="4">
        <f t="shared" si="1"/>
        <v>0</v>
      </c>
      <c r="BY72" s="4">
        <f t="shared" si="2"/>
        <v>0</v>
      </c>
      <c r="BZ72" s="4">
        <f t="shared" si="3"/>
        <v>0</v>
      </c>
      <c r="CA72" s="4">
        <f t="shared" si="4"/>
        <v>0</v>
      </c>
      <c r="CB72" s="4">
        <f t="shared" si="5"/>
        <v>0</v>
      </c>
      <c r="CE72" s="1"/>
      <c r="CF72" s="1"/>
      <c r="CG72" s="1"/>
      <c r="CH72" s="1"/>
      <c r="CI72" s="1"/>
    </row>
    <row r="73" spans="1:87" x14ac:dyDescent="0.25">
      <c r="A73" s="5" t="s">
        <v>83</v>
      </c>
      <c r="B73" s="4">
        <v>1959560.29</v>
      </c>
      <c r="C73" s="4">
        <v>1763147.97</v>
      </c>
      <c r="D73" s="4">
        <v>1896284.08</v>
      </c>
      <c r="E73" s="4">
        <v>1999936.79</v>
      </c>
      <c r="F73" s="4">
        <v>2150952.98</v>
      </c>
      <c r="G73" s="4">
        <v>2126612.63</v>
      </c>
      <c r="H73" s="4">
        <v>2321315.42</v>
      </c>
      <c r="I73" s="4">
        <v>2277584.2799999998</v>
      </c>
      <c r="J73" s="4">
        <v>2175326</v>
      </c>
      <c r="K73" s="4">
        <v>2108744</v>
      </c>
      <c r="L73" s="4">
        <v>1982708</v>
      </c>
      <c r="M73" s="4">
        <v>2047551</v>
      </c>
      <c r="N73" s="4">
        <v>2025734</v>
      </c>
      <c r="O73" s="4">
        <v>1890073</v>
      </c>
      <c r="P73" s="4">
        <v>1957300</v>
      </c>
      <c r="Q73" s="4">
        <v>2049935</v>
      </c>
      <c r="R73" s="4">
        <v>2189218</v>
      </c>
      <c r="S73" s="4">
        <v>2281978</v>
      </c>
      <c r="T73" s="4">
        <v>2351190</v>
      </c>
      <c r="U73" s="4">
        <v>2346857</v>
      </c>
      <c r="V73" s="4">
        <v>2280140</v>
      </c>
      <c r="W73" s="4">
        <v>2212455</v>
      </c>
      <c r="X73" s="4">
        <v>2093734</v>
      </c>
      <c r="Y73" s="4">
        <v>2157815</v>
      </c>
      <c r="Z73" s="4">
        <v>2183189</v>
      </c>
      <c r="AA73" s="4">
        <v>2025829</v>
      </c>
      <c r="AB73" s="4">
        <v>2094437</v>
      </c>
      <c r="AC73" s="4">
        <v>2086851</v>
      </c>
      <c r="AD73" s="4">
        <v>2218495</v>
      </c>
      <c r="AE73" s="4">
        <v>2318380</v>
      </c>
      <c r="AF73" s="4">
        <v>2423492</v>
      </c>
      <c r="AG73" s="4">
        <v>2419898</v>
      </c>
      <c r="AH73" s="4">
        <v>2349927</v>
      </c>
      <c r="AI73" s="4">
        <v>2286357</v>
      </c>
      <c r="AJ73" s="4">
        <v>2167625</v>
      </c>
      <c r="AK73" s="4">
        <v>2231199</v>
      </c>
      <c r="AL73" s="4">
        <v>2189528</v>
      </c>
      <c r="AM73" s="4">
        <v>2035742</v>
      </c>
      <c r="AN73" s="4">
        <v>2108463</v>
      </c>
      <c r="AO73" s="4">
        <v>2103808</v>
      </c>
      <c r="AP73" s="4">
        <v>2236041</v>
      </c>
      <c r="AQ73" s="4">
        <v>2336183</v>
      </c>
      <c r="AR73" s="4">
        <v>2402018</v>
      </c>
      <c r="AS73" s="4">
        <v>2397384</v>
      </c>
      <c r="AT73" s="4">
        <v>2325211</v>
      </c>
      <c r="AU73" s="4">
        <v>2265230</v>
      </c>
      <c r="AV73" s="4">
        <v>2183765</v>
      </c>
      <c r="AW73" s="4">
        <v>2250110</v>
      </c>
      <c r="AX73" s="4">
        <v>2209007</v>
      </c>
      <c r="AY73" s="4">
        <v>2057658</v>
      </c>
      <c r="AZ73" s="4">
        <v>2129023</v>
      </c>
      <c r="BA73" s="4">
        <v>2121869</v>
      </c>
      <c r="BB73" s="4">
        <v>2251968</v>
      </c>
      <c r="BC73" s="4">
        <v>2351759</v>
      </c>
      <c r="BD73" s="4">
        <v>2416119</v>
      </c>
      <c r="BE73" s="4">
        <v>2411548</v>
      </c>
      <c r="BF73" s="4">
        <v>2337328</v>
      </c>
      <c r="BG73" s="4">
        <v>2279431</v>
      </c>
      <c r="BH73" s="4">
        <v>2166895</v>
      </c>
      <c r="BI73" s="4">
        <v>2235270</v>
      </c>
      <c r="BJ73" s="4">
        <v>2193528</v>
      </c>
      <c r="BK73" s="4">
        <v>2079509</v>
      </c>
      <c r="BL73" s="4">
        <v>2143082</v>
      </c>
      <c r="BM73" s="4">
        <v>2145109</v>
      </c>
      <c r="BN73" s="4">
        <v>2276445</v>
      </c>
      <c r="BO73" s="4">
        <v>2376489</v>
      </c>
      <c r="BP73" s="4">
        <v>2440482</v>
      </c>
      <c r="BQ73" s="4">
        <v>2435192</v>
      </c>
      <c r="BR73" s="4">
        <v>2359211</v>
      </c>
      <c r="BS73" s="4">
        <v>2302537</v>
      </c>
      <c r="BT73" s="4">
        <v>2190874</v>
      </c>
      <c r="BU73" s="4">
        <v>2262003</v>
      </c>
      <c r="BW73" s="4">
        <f t="shared" si="0"/>
        <v>24809723.439999998</v>
      </c>
      <c r="BX73" s="4">
        <f t="shared" si="1"/>
        <v>25836429</v>
      </c>
      <c r="BY73" s="4">
        <f t="shared" si="2"/>
        <v>26805679</v>
      </c>
      <c r="BZ73" s="4">
        <f t="shared" si="3"/>
        <v>26833483</v>
      </c>
      <c r="CA73" s="4">
        <f t="shared" si="4"/>
        <v>26967875</v>
      </c>
      <c r="CB73" s="4">
        <f t="shared" si="5"/>
        <v>27204461</v>
      </c>
      <c r="CC73" s="4"/>
      <c r="CD73" s="4"/>
      <c r="CE73" s="1">
        <f>IF($BW73=0," ",(BX73/$BW73)^(1/1)-1)</f>
        <v>4.138319246012534E-2</v>
      </c>
      <c r="CF73" s="1">
        <f>IF($BW73=0," ",(BY73/$BW73)^(1/2)-1)</f>
        <v>3.9447226391536416E-2</v>
      </c>
      <c r="CG73" s="1">
        <f>IF($BW73=0," ",(BZ73/$BW73)^(1/3))-1</f>
        <v>2.6482874847142401E-2</v>
      </c>
      <c r="CH73" s="1">
        <f>IF($BW73=0," ",(CA73/$BW73)^(1/4))-1</f>
        <v>2.1071609208772379E-2</v>
      </c>
      <c r="CI73" s="1">
        <f>IF($BW73=0," ",(CB73/$BW73)^(1/5)-1)</f>
        <v>1.8599926526722044E-2</v>
      </c>
    </row>
    <row r="74" spans="1:87" x14ac:dyDescent="0.25">
      <c r="A74" s="8" t="s">
        <v>104</v>
      </c>
      <c r="BW74" s="4">
        <f t="shared" si="0"/>
        <v>0</v>
      </c>
      <c r="BX74" s="4">
        <f t="shared" si="1"/>
        <v>0</v>
      </c>
      <c r="BY74" s="4">
        <f t="shared" si="2"/>
        <v>0</v>
      </c>
      <c r="BZ74" s="4">
        <f t="shared" si="3"/>
        <v>0</v>
      </c>
      <c r="CA74" s="4">
        <f t="shared" si="4"/>
        <v>0</v>
      </c>
      <c r="CB74" s="4">
        <f t="shared" si="5"/>
        <v>0</v>
      </c>
      <c r="CE74" s="1"/>
      <c r="CF74" s="1"/>
      <c r="CG74" s="1"/>
      <c r="CH74" s="1"/>
      <c r="CI74" s="1"/>
    </row>
    <row r="75" spans="1:87" x14ac:dyDescent="0.25">
      <c r="A75" s="8" t="s">
        <v>80</v>
      </c>
      <c r="BW75" s="4">
        <f t="shared" si="0"/>
        <v>0</v>
      </c>
      <c r="BX75" s="4">
        <f t="shared" si="1"/>
        <v>0</v>
      </c>
      <c r="BY75" s="4">
        <f t="shared" si="2"/>
        <v>0</v>
      </c>
      <c r="BZ75" s="4">
        <f t="shared" si="3"/>
        <v>0</v>
      </c>
      <c r="CA75" s="4">
        <f t="shared" si="4"/>
        <v>0</v>
      </c>
      <c r="CB75" s="4">
        <f t="shared" si="5"/>
        <v>0</v>
      </c>
      <c r="CE75" s="1"/>
      <c r="CF75" s="1"/>
      <c r="CG75" s="1"/>
      <c r="CH75" s="1"/>
      <c r="CI75" s="1"/>
    </row>
    <row r="76" spans="1:87" x14ac:dyDescent="0.25">
      <c r="A76" s="5" t="s">
        <v>83</v>
      </c>
      <c r="B76" s="4">
        <v>26156567.079999998</v>
      </c>
      <c r="C76" s="4">
        <v>24185647.010000002</v>
      </c>
      <c r="D76" s="4">
        <v>25805784.460000001</v>
      </c>
      <c r="E76" s="4">
        <v>28690777.27</v>
      </c>
      <c r="F76" s="4">
        <v>30578953.829999998</v>
      </c>
      <c r="G76" s="4">
        <v>32066653.18</v>
      </c>
      <c r="H76" s="4">
        <v>33778327.07</v>
      </c>
      <c r="I76" s="4">
        <v>33532979.32</v>
      </c>
      <c r="J76" s="4">
        <v>31562260</v>
      </c>
      <c r="K76" s="4">
        <v>29386784</v>
      </c>
      <c r="L76" s="4">
        <v>26721695</v>
      </c>
      <c r="M76" s="4">
        <v>26678950</v>
      </c>
      <c r="N76" s="4">
        <v>27444550</v>
      </c>
      <c r="O76" s="4">
        <v>24911143</v>
      </c>
      <c r="P76" s="4">
        <v>25700620</v>
      </c>
      <c r="Q76" s="4">
        <v>27435911</v>
      </c>
      <c r="R76" s="4">
        <v>30397550</v>
      </c>
      <c r="S76" s="4">
        <v>32283060</v>
      </c>
      <c r="T76" s="4">
        <v>33925329</v>
      </c>
      <c r="U76" s="4">
        <v>33924871</v>
      </c>
      <c r="V76" s="4">
        <v>33116406</v>
      </c>
      <c r="W76" s="4">
        <v>30886092</v>
      </c>
      <c r="X76" s="4">
        <v>28129350</v>
      </c>
      <c r="Y76" s="4">
        <v>28051340</v>
      </c>
      <c r="Z76" s="4">
        <v>29357035</v>
      </c>
      <c r="AA76" s="4">
        <v>26475206</v>
      </c>
      <c r="AB76" s="4">
        <v>27286233</v>
      </c>
      <c r="AC76" s="4">
        <v>28175500</v>
      </c>
      <c r="AD76" s="4">
        <v>31113100</v>
      </c>
      <c r="AE76" s="4">
        <v>33065855</v>
      </c>
      <c r="AF76" s="4">
        <v>34730663</v>
      </c>
      <c r="AG76" s="4">
        <v>34751261</v>
      </c>
      <c r="AH76" s="4">
        <v>33889356</v>
      </c>
      <c r="AI76" s="4">
        <v>31669855</v>
      </c>
      <c r="AJ76" s="4">
        <v>28851137</v>
      </c>
      <c r="AK76" s="4">
        <v>28731929</v>
      </c>
      <c r="AL76" s="4">
        <v>29427807</v>
      </c>
      <c r="AM76" s="4">
        <v>26587690</v>
      </c>
      <c r="AN76" s="4">
        <v>27444702</v>
      </c>
      <c r="AO76" s="4">
        <v>28373889</v>
      </c>
      <c r="AP76" s="4">
        <v>31320594</v>
      </c>
      <c r="AQ76" s="4">
        <v>33277041</v>
      </c>
      <c r="AR76" s="4">
        <v>34935249</v>
      </c>
      <c r="AS76" s="4">
        <v>34939032</v>
      </c>
      <c r="AT76" s="4">
        <v>34037280</v>
      </c>
      <c r="AU76" s="4">
        <v>31841136</v>
      </c>
      <c r="AV76" s="4">
        <v>29024578</v>
      </c>
      <c r="AW76" s="4">
        <v>28924095</v>
      </c>
      <c r="AX76" s="4">
        <v>29623079</v>
      </c>
      <c r="AY76" s="4">
        <v>26808351</v>
      </c>
      <c r="AZ76" s="4">
        <v>27645695</v>
      </c>
      <c r="BA76" s="4">
        <v>28551724</v>
      </c>
      <c r="BB76" s="4">
        <v>31473575</v>
      </c>
      <c r="BC76" s="4">
        <v>33424744</v>
      </c>
      <c r="BD76" s="4">
        <v>35067516</v>
      </c>
      <c r="BE76" s="4">
        <v>35074656</v>
      </c>
      <c r="BF76" s="4">
        <v>34152974</v>
      </c>
      <c r="BG76" s="4">
        <v>31980572</v>
      </c>
      <c r="BH76" s="4">
        <v>29190097</v>
      </c>
      <c r="BI76" s="4">
        <v>29107583</v>
      </c>
      <c r="BJ76" s="4">
        <v>29795552</v>
      </c>
      <c r="BK76" s="4">
        <v>27391359</v>
      </c>
      <c r="BL76" s="4">
        <v>28148205</v>
      </c>
      <c r="BM76" s="4">
        <v>28795796</v>
      </c>
      <c r="BN76" s="4">
        <v>31744527</v>
      </c>
      <c r="BO76" s="4">
        <v>33697869</v>
      </c>
      <c r="BP76" s="4">
        <v>35336892</v>
      </c>
      <c r="BQ76" s="4">
        <v>35334536</v>
      </c>
      <c r="BR76" s="4">
        <v>34393888</v>
      </c>
      <c r="BS76" s="4">
        <v>32228644</v>
      </c>
      <c r="BT76" s="4">
        <v>29438070</v>
      </c>
      <c r="BU76" s="4">
        <v>29374967</v>
      </c>
      <c r="BW76" s="4">
        <f t="shared" si="0"/>
        <v>349145378.22000003</v>
      </c>
      <c r="BX76" s="4">
        <f t="shared" si="1"/>
        <v>356206222</v>
      </c>
      <c r="BY76" s="4">
        <f t="shared" si="2"/>
        <v>368097130</v>
      </c>
      <c r="BZ76" s="4">
        <f t="shared" si="3"/>
        <v>370133093</v>
      </c>
      <c r="CA76" s="4">
        <f t="shared" si="4"/>
        <v>372100566</v>
      </c>
      <c r="CB76" s="4">
        <f t="shared" si="5"/>
        <v>375680305</v>
      </c>
      <c r="CC76" s="4"/>
      <c r="CD76" s="4"/>
      <c r="CE76" s="1">
        <f>IF($BW76=0," ",(BX76/$BW76)^(1/1)-1)</f>
        <v>2.0223219954957683E-2</v>
      </c>
      <c r="CF76" s="1">
        <f>IF($BW76=0," ",(BY76/$BW76)^(1/2)-1)</f>
        <v>2.6781575039898753E-2</v>
      </c>
      <c r="CG76" s="1">
        <f>IF($BW76=0," ",(BZ76/$BW76)^(1/3))-1</f>
        <v>1.9648629023325537E-2</v>
      </c>
      <c r="CH76" s="1">
        <f>IF($BW76=0," ",(CA76/$BW76)^(1/4))-1</f>
        <v>1.6046322490262055E-2</v>
      </c>
      <c r="CI76" s="1">
        <f>IF($BW76=0," ",(CB76/$BW76)^(1/5)-1)</f>
        <v>1.475786503402543E-2</v>
      </c>
    </row>
    <row r="77" spans="1:87" x14ac:dyDescent="0.25">
      <c r="A77" s="8" t="s">
        <v>105</v>
      </c>
      <c r="BW77" s="4">
        <f t="shared" ref="BW77:BW133" si="7">SUM(B77:M77)</f>
        <v>0</v>
      </c>
      <c r="BX77" s="4">
        <f t="shared" ref="BX77:BX133" si="8">SUM(N77:Y77)</f>
        <v>0</v>
      </c>
      <c r="BY77" s="4">
        <f t="shared" ref="BY77:BY133" si="9">SUM(Z77:AK77)</f>
        <v>0</v>
      </c>
      <c r="BZ77" s="4">
        <f t="shared" ref="BZ77:BZ133" si="10">SUM(AL77:AW77)</f>
        <v>0</v>
      </c>
      <c r="CA77" s="4">
        <f t="shared" ref="CA77:CA133" si="11">SUM(AX77:BI77)</f>
        <v>0</v>
      </c>
      <c r="CB77" s="4">
        <f t="shared" ref="CB77:CB133" si="12">SUM(BJ77:BU77)</f>
        <v>0</v>
      </c>
      <c r="CE77" s="1"/>
      <c r="CF77" s="1"/>
      <c r="CG77" s="1"/>
      <c r="CH77" s="1"/>
      <c r="CI77" s="1"/>
    </row>
    <row r="78" spans="1:87" x14ac:dyDescent="0.25">
      <c r="A78" s="8" t="s">
        <v>80</v>
      </c>
      <c r="BW78" s="4">
        <f t="shared" si="7"/>
        <v>0</v>
      </c>
      <c r="BX78" s="4">
        <f t="shared" si="8"/>
        <v>0</v>
      </c>
      <c r="BY78" s="4">
        <f t="shared" si="9"/>
        <v>0</v>
      </c>
      <c r="BZ78" s="4">
        <f t="shared" si="10"/>
        <v>0</v>
      </c>
      <c r="CA78" s="4">
        <f t="shared" si="11"/>
        <v>0</v>
      </c>
      <c r="CB78" s="4">
        <f t="shared" si="12"/>
        <v>0</v>
      </c>
      <c r="CE78" s="1"/>
      <c r="CF78" s="1"/>
      <c r="CG78" s="1"/>
      <c r="CH78" s="1"/>
      <c r="CI78" s="1"/>
    </row>
    <row r="79" spans="1:87" x14ac:dyDescent="0.25">
      <c r="A79" s="5" t="s">
        <v>83</v>
      </c>
      <c r="B79" s="4">
        <v>76966.539999999994</v>
      </c>
      <c r="C79" s="4">
        <v>68047.39</v>
      </c>
      <c r="D79" s="4">
        <v>67452.02</v>
      </c>
      <c r="E79" s="4">
        <v>71467.62</v>
      </c>
      <c r="F79" s="4">
        <v>75621.279999999999</v>
      </c>
      <c r="G79" s="4">
        <v>77476.320000000007</v>
      </c>
      <c r="H79" s="4">
        <v>79392.070000000007</v>
      </c>
      <c r="I79" s="4">
        <v>80966.37</v>
      </c>
      <c r="J79" s="4">
        <v>84399</v>
      </c>
      <c r="K79" s="4">
        <v>81705</v>
      </c>
      <c r="L79" s="4">
        <v>81747</v>
      </c>
      <c r="M79" s="4">
        <v>83440</v>
      </c>
      <c r="N79" s="4">
        <v>85074</v>
      </c>
      <c r="O79" s="4">
        <v>77077</v>
      </c>
      <c r="P79" s="4">
        <v>77193</v>
      </c>
      <c r="Q79" s="4">
        <v>80470</v>
      </c>
      <c r="R79" s="4">
        <v>85751</v>
      </c>
      <c r="S79" s="4">
        <v>86951</v>
      </c>
      <c r="T79" s="4">
        <v>86119</v>
      </c>
      <c r="U79" s="4">
        <v>83230</v>
      </c>
      <c r="V79" s="4">
        <v>88403</v>
      </c>
      <c r="W79" s="4">
        <v>85738</v>
      </c>
      <c r="X79" s="4">
        <v>85930</v>
      </c>
      <c r="Y79" s="4">
        <v>87616</v>
      </c>
      <c r="Z79" s="4">
        <v>91204</v>
      </c>
      <c r="AA79" s="4">
        <v>82040</v>
      </c>
      <c r="AB79" s="4">
        <v>82076</v>
      </c>
      <c r="AC79" s="4">
        <v>82751</v>
      </c>
      <c r="AD79" s="4">
        <v>87847</v>
      </c>
      <c r="AE79" s="4">
        <v>89145</v>
      </c>
      <c r="AF79" s="4">
        <v>88232</v>
      </c>
      <c r="AG79" s="4">
        <v>85297</v>
      </c>
      <c r="AH79" s="4">
        <v>90570</v>
      </c>
      <c r="AI79" s="4">
        <v>87996</v>
      </c>
      <c r="AJ79" s="4">
        <v>88248</v>
      </c>
      <c r="AK79" s="4">
        <v>89950</v>
      </c>
      <c r="AL79" s="4">
        <v>91316</v>
      </c>
      <c r="AM79" s="4">
        <v>82293</v>
      </c>
      <c r="AN79" s="4">
        <v>82474</v>
      </c>
      <c r="AO79" s="4">
        <v>83271</v>
      </c>
      <c r="AP79" s="4">
        <v>88384</v>
      </c>
      <c r="AQ79" s="4">
        <v>89673</v>
      </c>
      <c r="AR79" s="4">
        <v>88718</v>
      </c>
      <c r="AS79" s="4">
        <v>85741</v>
      </c>
      <c r="AT79" s="4">
        <v>90949</v>
      </c>
      <c r="AU79" s="4">
        <v>88469</v>
      </c>
      <c r="AV79" s="4">
        <v>88779</v>
      </c>
      <c r="AW79" s="4">
        <v>90558</v>
      </c>
      <c r="AX79" s="4">
        <v>91762</v>
      </c>
      <c r="AY79" s="4">
        <v>83002</v>
      </c>
      <c r="AZ79" s="4">
        <v>82946</v>
      </c>
      <c r="BA79" s="4">
        <v>83833</v>
      </c>
      <c r="BB79" s="4">
        <v>88690</v>
      </c>
      <c r="BC79" s="4">
        <v>90126</v>
      </c>
      <c r="BD79" s="4">
        <v>88935</v>
      </c>
      <c r="BE79" s="4">
        <v>86131</v>
      </c>
      <c r="BF79" s="4">
        <v>91126</v>
      </c>
      <c r="BG79" s="4">
        <v>88902</v>
      </c>
      <c r="BH79" s="4">
        <v>89155</v>
      </c>
      <c r="BI79" s="4">
        <v>91187</v>
      </c>
      <c r="BJ79" s="4">
        <v>92352</v>
      </c>
      <c r="BK79" s="4">
        <v>84719</v>
      </c>
      <c r="BL79" s="4">
        <v>84518</v>
      </c>
      <c r="BM79" s="4">
        <v>84436</v>
      </c>
      <c r="BN79" s="4">
        <v>89512</v>
      </c>
      <c r="BO79" s="4">
        <v>90750</v>
      </c>
      <c r="BP79" s="4">
        <v>89689</v>
      </c>
      <c r="BQ79" s="4">
        <v>86674</v>
      </c>
      <c r="BR79" s="4">
        <v>91847</v>
      </c>
      <c r="BS79" s="4">
        <v>89492</v>
      </c>
      <c r="BT79" s="4">
        <v>89985</v>
      </c>
      <c r="BU79" s="4">
        <v>91917</v>
      </c>
      <c r="BW79" s="4">
        <f t="shared" si="7"/>
        <v>928680.61</v>
      </c>
      <c r="BX79" s="4">
        <f t="shared" si="8"/>
        <v>1009552</v>
      </c>
      <c r="BY79" s="4">
        <f t="shared" si="9"/>
        <v>1045356</v>
      </c>
      <c r="BZ79" s="4">
        <f t="shared" si="10"/>
        <v>1050625</v>
      </c>
      <c r="CA79" s="4">
        <f t="shared" si="11"/>
        <v>1055795</v>
      </c>
      <c r="CB79" s="4">
        <f t="shared" si="12"/>
        <v>1065891</v>
      </c>
      <c r="CC79" s="4"/>
      <c r="CD79" s="4"/>
      <c r="CE79" s="1">
        <f>IF($BW79=0," ",(BX79/$BW79)^(1/1)-1)</f>
        <v>8.7082027049105726E-2</v>
      </c>
      <c r="CF79" s="1">
        <f>IF($BW79=0," ",(BY79/$BW79)^(1/2)-1)</f>
        <v>6.095977669303565E-2</v>
      </c>
      <c r="CG79" s="1">
        <f>IF($BW79=0," ",(BZ79/$BW79)^(1/3))-1</f>
        <v>4.1982562016431135E-2</v>
      </c>
      <c r="CH79" s="1">
        <f>IF($BW79=0," ",(CA79/$BW79)^(1/4))-1</f>
        <v>3.2590929387876555E-2</v>
      </c>
      <c r="CI79" s="1">
        <f>IF($BW79=0," ",(CB79/$BW79)^(1/5)-1)</f>
        <v>2.7943591694390868E-2</v>
      </c>
    </row>
    <row r="80" spans="1:87" x14ac:dyDescent="0.25">
      <c r="A80" s="8" t="s">
        <v>106</v>
      </c>
      <c r="BW80" s="4">
        <f t="shared" si="7"/>
        <v>0</v>
      </c>
      <c r="BX80" s="4">
        <f t="shared" si="8"/>
        <v>0</v>
      </c>
      <c r="BY80" s="4">
        <f t="shared" si="9"/>
        <v>0</v>
      </c>
      <c r="BZ80" s="4">
        <f t="shared" si="10"/>
        <v>0</v>
      </c>
      <c r="CA80" s="4">
        <f t="shared" si="11"/>
        <v>0</v>
      </c>
      <c r="CB80" s="4">
        <f t="shared" si="12"/>
        <v>0</v>
      </c>
      <c r="CE80" s="1"/>
      <c r="CF80" s="1"/>
      <c r="CG80" s="1"/>
      <c r="CH80" s="1"/>
      <c r="CI80" s="1"/>
    </row>
    <row r="81" spans="1:87" x14ac:dyDescent="0.25">
      <c r="A81" s="8" t="s">
        <v>80</v>
      </c>
      <c r="BW81" s="4">
        <f t="shared" si="7"/>
        <v>0</v>
      </c>
      <c r="BX81" s="4">
        <f t="shared" si="8"/>
        <v>0</v>
      </c>
      <c r="BY81" s="4">
        <f t="shared" si="9"/>
        <v>0</v>
      </c>
      <c r="BZ81" s="4">
        <f t="shared" si="10"/>
        <v>0</v>
      </c>
      <c r="CA81" s="4">
        <f t="shared" si="11"/>
        <v>0</v>
      </c>
      <c r="CB81" s="4">
        <f t="shared" si="12"/>
        <v>0</v>
      </c>
      <c r="CE81" s="1"/>
      <c r="CF81" s="1"/>
      <c r="CG81" s="1"/>
      <c r="CH81" s="1"/>
      <c r="CI81" s="1"/>
    </row>
    <row r="82" spans="1:87" x14ac:dyDescent="0.25">
      <c r="A82" s="5" t="s">
        <v>83</v>
      </c>
      <c r="B82" s="4">
        <v>5665184.5700000003</v>
      </c>
      <c r="C82" s="4">
        <v>5492658.4500000002</v>
      </c>
      <c r="D82" s="4">
        <v>5782790.3799999999</v>
      </c>
      <c r="E82" s="4">
        <v>6284102.2999999998</v>
      </c>
      <c r="F82" s="4">
        <v>6661559.7300000004</v>
      </c>
      <c r="G82" s="4">
        <v>6856482.2199999997</v>
      </c>
      <c r="H82" s="4">
        <v>7109525.9800000004</v>
      </c>
      <c r="I82" s="4">
        <v>7290084.9299999997</v>
      </c>
      <c r="J82" s="4">
        <v>6633723</v>
      </c>
      <c r="K82" s="4">
        <v>6503703</v>
      </c>
      <c r="L82" s="4">
        <v>6232344</v>
      </c>
      <c r="M82" s="4">
        <v>6189645</v>
      </c>
      <c r="N82" s="4">
        <v>6312060</v>
      </c>
      <c r="O82" s="4">
        <v>5884877</v>
      </c>
      <c r="P82" s="4">
        <v>6079683</v>
      </c>
      <c r="Q82" s="4">
        <v>6340352</v>
      </c>
      <c r="R82" s="4">
        <v>6787475</v>
      </c>
      <c r="S82" s="4">
        <v>7064658</v>
      </c>
      <c r="T82" s="4">
        <v>7272350</v>
      </c>
      <c r="U82" s="4">
        <v>7241136</v>
      </c>
      <c r="V82" s="4">
        <v>6925304</v>
      </c>
      <c r="W82" s="4">
        <v>6795114</v>
      </c>
      <c r="X82" s="4">
        <v>6552713</v>
      </c>
      <c r="Y82" s="4">
        <v>6494614</v>
      </c>
      <c r="Z82" s="4">
        <v>6762406</v>
      </c>
      <c r="AA82" s="4">
        <v>6261522</v>
      </c>
      <c r="AB82" s="4">
        <v>6462647</v>
      </c>
      <c r="AC82" s="4">
        <v>6516962</v>
      </c>
      <c r="AD82" s="4">
        <v>6940460</v>
      </c>
      <c r="AE82" s="4">
        <v>7244283</v>
      </c>
      <c r="AF82" s="4">
        <v>7449835</v>
      </c>
      <c r="AG82" s="4">
        <v>7419089</v>
      </c>
      <c r="AH82" s="4">
        <v>7093276</v>
      </c>
      <c r="AI82" s="4">
        <v>6980412</v>
      </c>
      <c r="AJ82" s="4">
        <v>6741395</v>
      </c>
      <c r="AK82" s="4">
        <v>6674921</v>
      </c>
      <c r="AL82" s="4">
        <v>6751368</v>
      </c>
      <c r="AM82" s="4">
        <v>6262898</v>
      </c>
      <c r="AN82" s="4">
        <v>6477063</v>
      </c>
      <c r="AO82" s="4">
        <v>6541575</v>
      </c>
      <c r="AP82" s="4">
        <v>6963262</v>
      </c>
      <c r="AQ82" s="4">
        <v>7267011</v>
      </c>
      <c r="AR82" s="4">
        <v>7469996</v>
      </c>
      <c r="AS82" s="4">
        <v>7433944</v>
      </c>
      <c r="AT82" s="4">
        <v>7099264</v>
      </c>
      <c r="AU82" s="4">
        <v>6995198</v>
      </c>
      <c r="AV82" s="4">
        <v>6762327</v>
      </c>
      <c r="AW82" s="4">
        <v>6702244</v>
      </c>
      <c r="AX82" s="4">
        <v>6781678</v>
      </c>
      <c r="AY82" s="4">
        <v>6301975</v>
      </c>
      <c r="AZ82" s="4">
        <v>6510706</v>
      </c>
      <c r="BA82" s="4">
        <v>6565882</v>
      </c>
      <c r="BB82" s="4">
        <v>6977988</v>
      </c>
      <c r="BC82" s="4">
        <v>7279714</v>
      </c>
      <c r="BD82" s="4">
        <v>7477647</v>
      </c>
      <c r="BE82" s="4">
        <v>7441978</v>
      </c>
      <c r="BF82" s="4">
        <v>7101832</v>
      </c>
      <c r="BG82" s="4">
        <v>7005269</v>
      </c>
      <c r="BH82" s="4">
        <v>6783979</v>
      </c>
      <c r="BI82" s="4">
        <v>6730202</v>
      </c>
      <c r="BJ82" s="4">
        <v>6804660</v>
      </c>
      <c r="BK82" s="4">
        <v>6443003</v>
      </c>
      <c r="BL82" s="4">
        <v>6628567</v>
      </c>
      <c r="BM82" s="4">
        <v>6609292</v>
      </c>
      <c r="BN82" s="4">
        <v>7024722</v>
      </c>
      <c r="BO82" s="4">
        <v>7325572</v>
      </c>
      <c r="BP82" s="4">
        <v>7521170</v>
      </c>
      <c r="BQ82" s="4">
        <v>7484240</v>
      </c>
      <c r="BR82" s="4">
        <v>7136953</v>
      </c>
      <c r="BS82" s="4">
        <v>7045609</v>
      </c>
      <c r="BT82" s="4">
        <v>6829997</v>
      </c>
      <c r="BU82" s="4">
        <v>6780414</v>
      </c>
      <c r="BW82" s="4">
        <f t="shared" si="7"/>
        <v>76701803.560000002</v>
      </c>
      <c r="BX82" s="4">
        <f t="shared" si="8"/>
        <v>79750336</v>
      </c>
      <c r="BY82" s="4">
        <f t="shared" si="9"/>
        <v>82547208</v>
      </c>
      <c r="BZ82" s="4">
        <f t="shared" si="10"/>
        <v>82726150</v>
      </c>
      <c r="CA82" s="4">
        <f t="shared" si="11"/>
        <v>82958850</v>
      </c>
      <c r="CB82" s="4">
        <f t="shared" si="12"/>
        <v>83634199</v>
      </c>
      <c r="CC82" s="4"/>
      <c r="CD82" s="4"/>
      <c r="CE82" s="1">
        <f>IF($BW82=0," ",(BX82/$BW82)^(1/1)-1)</f>
        <v>3.9745251069817078E-2</v>
      </c>
      <c r="CF82" s="1">
        <f>IF($BW82=0," ",(BY82/$BW82)^(1/2)-1)</f>
        <v>3.7405165968691811E-2</v>
      </c>
      <c r="CG82" s="1">
        <f>IF($BW82=0," ",(BZ82/$BW82)^(1/3))-1</f>
        <v>2.5523804535135142E-2</v>
      </c>
      <c r="CH82" s="1">
        <f>IF($BW82=0," ",(CA82/$BW82)^(1/4))-1</f>
        <v>1.9798307286013506E-2</v>
      </c>
      <c r="CI82" s="1">
        <f>IF($BW82=0," ",(CB82/$BW82)^(1/5)-1)</f>
        <v>1.7456065531811005E-2</v>
      </c>
    </row>
    <row r="83" spans="1:87" x14ac:dyDescent="0.25">
      <c r="A83" s="8" t="s">
        <v>107</v>
      </c>
      <c r="BW83" s="4">
        <f t="shared" si="7"/>
        <v>0</v>
      </c>
      <c r="BX83" s="4">
        <f t="shared" si="8"/>
        <v>0</v>
      </c>
      <c r="BY83" s="4">
        <f t="shared" si="9"/>
        <v>0</v>
      </c>
      <c r="BZ83" s="4">
        <f t="shared" si="10"/>
        <v>0</v>
      </c>
      <c r="CA83" s="4">
        <f t="shared" si="11"/>
        <v>0</v>
      </c>
      <c r="CB83" s="4">
        <f t="shared" si="12"/>
        <v>0</v>
      </c>
      <c r="CE83" s="1"/>
      <c r="CF83" s="1"/>
      <c r="CG83" s="1"/>
      <c r="CH83" s="1"/>
      <c r="CI83" s="1"/>
    </row>
    <row r="84" spans="1:87" x14ac:dyDescent="0.25">
      <c r="A84" s="8" t="s">
        <v>80</v>
      </c>
      <c r="BW84" s="4">
        <f t="shared" si="7"/>
        <v>0</v>
      </c>
      <c r="BX84" s="4">
        <f t="shared" si="8"/>
        <v>0</v>
      </c>
      <c r="BY84" s="4">
        <f t="shared" si="9"/>
        <v>0</v>
      </c>
      <c r="BZ84" s="4">
        <f t="shared" si="10"/>
        <v>0</v>
      </c>
      <c r="CA84" s="4">
        <f t="shared" si="11"/>
        <v>0</v>
      </c>
      <c r="CB84" s="4">
        <f t="shared" si="12"/>
        <v>0</v>
      </c>
      <c r="CE84" s="1"/>
      <c r="CF84" s="1"/>
      <c r="CG84" s="1"/>
      <c r="CH84" s="1"/>
      <c r="CI84" s="1"/>
    </row>
    <row r="85" spans="1:87" x14ac:dyDescent="0.25">
      <c r="A85" s="5" t="s">
        <v>83</v>
      </c>
      <c r="B85" s="4">
        <v>55790.2</v>
      </c>
      <c r="C85" s="4">
        <v>56317.04</v>
      </c>
      <c r="D85" s="4">
        <v>60043.03</v>
      </c>
      <c r="E85" s="4">
        <v>55581.68</v>
      </c>
      <c r="F85" s="4">
        <v>58006.45</v>
      </c>
      <c r="G85" s="4">
        <v>59661.14</v>
      </c>
      <c r="H85" s="4">
        <v>59131.519999999997</v>
      </c>
      <c r="I85" s="4">
        <v>60824.68</v>
      </c>
      <c r="J85" s="4">
        <v>59774</v>
      </c>
      <c r="K85" s="4">
        <v>59522</v>
      </c>
      <c r="L85" s="4">
        <v>57482</v>
      </c>
      <c r="M85" s="4">
        <v>54131</v>
      </c>
      <c r="N85" s="4">
        <v>56077</v>
      </c>
      <c r="O85" s="4">
        <v>60895</v>
      </c>
      <c r="P85" s="4">
        <v>64484</v>
      </c>
      <c r="Q85" s="4">
        <v>61151</v>
      </c>
      <c r="R85" s="4">
        <v>60139</v>
      </c>
      <c r="S85" s="4">
        <v>61575</v>
      </c>
      <c r="T85" s="4">
        <v>63237</v>
      </c>
      <c r="U85" s="4">
        <v>63336</v>
      </c>
      <c r="V85" s="4">
        <v>63862</v>
      </c>
      <c r="W85" s="4">
        <v>63597</v>
      </c>
      <c r="X85" s="4">
        <v>61364</v>
      </c>
      <c r="Y85" s="4">
        <v>57743</v>
      </c>
      <c r="Z85" s="4">
        <v>61791</v>
      </c>
      <c r="AA85" s="4">
        <v>67123</v>
      </c>
      <c r="AB85" s="4">
        <v>70999</v>
      </c>
      <c r="AC85" s="4">
        <v>64735</v>
      </c>
      <c r="AD85" s="4">
        <v>63666</v>
      </c>
      <c r="AE85" s="4">
        <v>65077</v>
      </c>
      <c r="AF85" s="4">
        <v>66816</v>
      </c>
      <c r="AG85" s="4">
        <v>66830</v>
      </c>
      <c r="AH85" s="4">
        <v>67395</v>
      </c>
      <c r="AI85" s="4">
        <v>67187</v>
      </c>
      <c r="AJ85" s="4">
        <v>64817</v>
      </c>
      <c r="AK85" s="4">
        <v>60938</v>
      </c>
      <c r="AL85" s="4">
        <v>62991</v>
      </c>
      <c r="AM85" s="4">
        <v>68410</v>
      </c>
      <c r="AN85" s="4">
        <v>72326</v>
      </c>
      <c r="AO85" s="4">
        <v>65900</v>
      </c>
      <c r="AP85" s="4">
        <v>64778</v>
      </c>
      <c r="AQ85" s="4">
        <v>66166</v>
      </c>
      <c r="AR85" s="4">
        <v>67888</v>
      </c>
      <c r="AS85" s="4">
        <v>67876</v>
      </c>
      <c r="AT85" s="4">
        <v>68408</v>
      </c>
      <c r="AU85" s="4">
        <v>68223</v>
      </c>
      <c r="AV85" s="4">
        <v>65790</v>
      </c>
      <c r="AW85" s="4">
        <v>61836</v>
      </c>
      <c r="AX85" s="4">
        <v>63983</v>
      </c>
      <c r="AY85" s="4">
        <v>69496</v>
      </c>
      <c r="AZ85" s="4">
        <v>73442</v>
      </c>
      <c r="BA85" s="4">
        <v>66891</v>
      </c>
      <c r="BB85" s="4">
        <v>65747</v>
      </c>
      <c r="BC85" s="4">
        <v>67099</v>
      </c>
      <c r="BD85" s="4">
        <v>68819</v>
      </c>
      <c r="BE85" s="4">
        <v>68781</v>
      </c>
      <c r="BF85" s="4">
        <v>69286</v>
      </c>
      <c r="BG85" s="4">
        <v>69095</v>
      </c>
      <c r="BH85" s="4">
        <v>66642</v>
      </c>
      <c r="BI85" s="4">
        <v>62613</v>
      </c>
      <c r="BJ85" s="4">
        <v>64778</v>
      </c>
      <c r="BK85" s="4">
        <v>70341</v>
      </c>
      <c r="BL85" s="4">
        <v>74331</v>
      </c>
      <c r="BM85" s="4">
        <v>67673</v>
      </c>
      <c r="BN85" s="4">
        <v>66363</v>
      </c>
      <c r="BO85" s="4">
        <v>67711</v>
      </c>
      <c r="BP85" s="4">
        <v>69421</v>
      </c>
      <c r="BQ85" s="4">
        <v>69350</v>
      </c>
      <c r="BR85" s="4">
        <v>69849</v>
      </c>
      <c r="BS85" s="4">
        <v>69659</v>
      </c>
      <c r="BT85" s="4">
        <v>67191</v>
      </c>
      <c r="BU85" s="4">
        <v>63109</v>
      </c>
      <c r="BW85" s="4">
        <f t="shared" si="7"/>
        <v>696264.74</v>
      </c>
      <c r="BX85" s="4">
        <f t="shared" si="8"/>
        <v>737460</v>
      </c>
      <c r="BY85" s="4">
        <f t="shared" si="9"/>
        <v>787374</v>
      </c>
      <c r="BZ85" s="4">
        <f t="shared" si="10"/>
        <v>800592</v>
      </c>
      <c r="CA85" s="4">
        <f t="shared" si="11"/>
        <v>811894</v>
      </c>
      <c r="CB85" s="4">
        <f t="shared" si="12"/>
        <v>819776</v>
      </c>
      <c r="CC85" s="4"/>
      <c r="CD85" s="4"/>
      <c r="CE85" s="1">
        <f>IF($BW85=0," ",(BX85/$BW85)^(1/1)-1)</f>
        <v>5.9166086738788426E-2</v>
      </c>
      <c r="CF85" s="1">
        <f>IF($BW85=0," ",(BY85/$BW85)^(1/2)-1)</f>
        <v>6.3416351042940633E-2</v>
      </c>
      <c r="CG85" s="1">
        <f>IF($BW85=0," ",(BZ85/$BW85)^(1/3))-1</f>
        <v>4.7640505006004252E-2</v>
      </c>
      <c r="CH85" s="1">
        <f>IF($BW85=0," ",(CA85/$BW85)^(1/4))-1</f>
        <v>3.915715536803388E-2</v>
      </c>
      <c r="CI85" s="1">
        <f>IF($BW85=0," ",(CB85/$BW85)^(1/5)-1)</f>
        <v>3.3199433690211722E-2</v>
      </c>
    </row>
    <row r="86" spans="1:87" x14ac:dyDescent="0.25">
      <c r="A86" s="8" t="s">
        <v>108</v>
      </c>
      <c r="BW86" s="4">
        <f t="shared" si="7"/>
        <v>0</v>
      </c>
      <c r="BX86" s="4">
        <f t="shared" si="8"/>
        <v>0</v>
      </c>
      <c r="BY86" s="4">
        <f t="shared" si="9"/>
        <v>0</v>
      </c>
      <c r="BZ86" s="4">
        <f t="shared" si="10"/>
        <v>0</v>
      </c>
      <c r="CA86" s="4">
        <f t="shared" si="11"/>
        <v>0</v>
      </c>
      <c r="CB86" s="4">
        <f t="shared" si="12"/>
        <v>0</v>
      </c>
      <c r="CE86" s="1"/>
      <c r="CF86" s="1"/>
      <c r="CG86" s="1"/>
      <c r="CH86" s="1"/>
      <c r="CI86" s="1"/>
    </row>
    <row r="87" spans="1:87" x14ac:dyDescent="0.25">
      <c r="A87" s="8" t="s">
        <v>80</v>
      </c>
      <c r="BW87" s="4">
        <f t="shared" si="7"/>
        <v>0</v>
      </c>
      <c r="BX87" s="4">
        <f t="shared" si="8"/>
        <v>0</v>
      </c>
      <c r="BY87" s="4">
        <f t="shared" si="9"/>
        <v>0</v>
      </c>
      <c r="BZ87" s="4">
        <f t="shared" si="10"/>
        <v>0</v>
      </c>
      <c r="CA87" s="4">
        <f t="shared" si="11"/>
        <v>0</v>
      </c>
      <c r="CB87" s="4">
        <f t="shared" si="12"/>
        <v>0</v>
      </c>
      <c r="CE87" s="1"/>
      <c r="CF87" s="1"/>
      <c r="CG87" s="1"/>
      <c r="CH87" s="1"/>
      <c r="CI87" s="1"/>
    </row>
    <row r="88" spans="1:87" x14ac:dyDescent="0.25">
      <c r="A88" s="5" t="s">
        <v>83</v>
      </c>
      <c r="B88" s="4">
        <v>71448450.329999998</v>
      </c>
      <c r="C88" s="4">
        <v>67261684.719999999</v>
      </c>
      <c r="D88" s="4">
        <v>71604025.829999998</v>
      </c>
      <c r="E88" s="4">
        <v>75623898.329999998</v>
      </c>
      <c r="F88" s="4">
        <v>78536856.879999995</v>
      </c>
      <c r="G88" s="4">
        <v>80099345.780000001</v>
      </c>
      <c r="H88" s="4">
        <v>82410638.629999995</v>
      </c>
      <c r="I88" s="4">
        <v>82481058.969999999</v>
      </c>
      <c r="J88" s="4">
        <v>79030650</v>
      </c>
      <c r="K88" s="4">
        <v>76764081</v>
      </c>
      <c r="L88" s="4">
        <v>72448355</v>
      </c>
      <c r="M88" s="4">
        <v>73750071</v>
      </c>
      <c r="N88" s="4">
        <v>74988309</v>
      </c>
      <c r="O88" s="4">
        <v>69205980</v>
      </c>
      <c r="P88" s="4">
        <v>72054184</v>
      </c>
      <c r="Q88" s="4">
        <v>74036651</v>
      </c>
      <c r="R88" s="4">
        <v>78878729</v>
      </c>
      <c r="S88" s="4">
        <v>82476107</v>
      </c>
      <c r="T88" s="4">
        <v>84876280</v>
      </c>
      <c r="U88" s="4">
        <v>83874886</v>
      </c>
      <c r="V88" s="4">
        <v>82801669</v>
      </c>
      <c r="W88" s="4">
        <v>80574626</v>
      </c>
      <c r="X88" s="4">
        <v>76185347</v>
      </c>
      <c r="Y88" s="4">
        <v>77455824</v>
      </c>
      <c r="Z88" s="4">
        <v>80649330</v>
      </c>
      <c r="AA88" s="4">
        <v>73968754</v>
      </c>
      <c r="AB88" s="4">
        <v>76937718</v>
      </c>
      <c r="AC88" s="4">
        <v>76429977</v>
      </c>
      <c r="AD88" s="4">
        <v>81060905</v>
      </c>
      <c r="AE88" s="4">
        <v>84795141</v>
      </c>
      <c r="AF88" s="4">
        <v>87178262</v>
      </c>
      <c r="AG88" s="4">
        <v>86188147</v>
      </c>
      <c r="AH88" s="4">
        <v>84997270</v>
      </c>
      <c r="AI88" s="4">
        <v>82969374</v>
      </c>
      <c r="AJ88" s="4">
        <v>78546302</v>
      </c>
      <c r="AK88" s="4">
        <v>79750073</v>
      </c>
      <c r="AL88" s="4">
        <v>80647627</v>
      </c>
      <c r="AM88" s="4">
        <v>74098256</v>
      </c>
      <c r="AN88" s="4">
        <v>77214464</v>
      </c>
      <c r="AO88" s="4">
        <v>76820750</v>
      </c>
      <c r="AP88" s="4">
        <v>81462139</v>
      </c>
      <c r="AQ88" s="4">
        <v>85196448</v>
      </c>
      <c r="AR88" s="4">
        <v>87550044</v>
      </c>
      <c r="AS88" s="4">
        <v>86516974</v>
      </c>
      <c r="AT88" s="4">
        <v>85231784</v>
      </c>
      <c r="AU88" s="4">
        <v>83292322</v>
      </c>
      <c r="AV88" s="4">
        <v>78903034</v>
      </c>
      <c r="AW88" s="4">
        <v>80178010</v>
      </c>
      <c r="AX88" s="4">
        <v>81114415</v>
      </c>
      <c r="AY88" s="4">
        <v>74661575</v>
      </c>
      <c r="AZ88" s="4">
        <v>77722546</v>
      </c>
      <c r="BA88" s="4">
        <v>77241076</v>
      </c>
      <c r="BB88" s="4">
        <v>81789566</v>
      </c>
      <c r="BC88" s="4">
        <v>85502318</v>
      </c>
      <c r="BD88" s="4">
        <v>87806063</v>
      </c>
      <c r="BE88" s="4">
        <v>86776209</v>
      </c>
      <c r="BF88" s="4">
        <v>85440594</v>
      </c>
      <c r="BG88" s="4">
        <v>83581430</v>
      </c>
      <c r="BH88" s="4">
        <v>79288157</v>
      </c>
      <c r="BI88" s="4">
        <v>80628646</v>
      </c>
      <c r="BJ88" s="4">
        <v>81526169</v>
      </c>
      <c r="BK88" s="4">
        <v>76362220</v>
      </c>
      <c r="BL88" s="4">
        <v>79179097</v>
      </c>
      <c r="BM88" s="4">
        <v>77861383</v>
      </c>
      <c r="BN88" s="4">
        <v>82458191</v>
      </c>
      <c r="BO88" s="4">
        <v>86162382</v>
      </c>
      <c r="BP88" s="4">
        <v>88439135</v>
      </c>
      <c r="BQ88" s="4">
        <v>87378643</v>
      </c>
      <c r="BR88" s="4">
        <v>85997453</v>
      </c>
      <c r="BS88" s="4">
        <v>84188141</v>
      </c>
      <c r="BT88" s="4">
        <v>79925134</v>
      </c>
      <c r="BU88" s="4">
        <v>81336623</v>
      </c>
      <c r="BW88" s="4">
        <f t="shared" si="7"/>
        <v>911459116.47000003</v>
      </c>
      <c r="BX88" s="4">
        <f t="shared" si="8"/>
        <v>937408592</v>
      </c>
      <c r="BY88" s="4">
        <f t="shared" si="9"/>
        <v>973471253</v>
      </c>
      <c r="BZ88" s="4">
        <f t="shared" si="10"/>
        <v>977111852</v>
      </c>
      <c r="CA88" s="4">
        <f t="shared" si="11"/>
        <v>981552595</v>
      </c>
      <c r="CB88" s="4">
        <f t="shared" si="12"/>
        <v>990814571</v>
      </c>
      <c r="CC88" s="4"/>
      <c r="CD88" s="4"/>
      <c r="CE88" s="1">
        <f>IF($BW88=0," ",(BX88/$BW88)^(1/1)-1)</f>
        <v>2.8470257262333432E-2</v>
      </c>
      <c r="CF88" s="1">
        <f>IF($BW88=0," ",(BY88/$BW88)^(1/2)-1)</f>
        <v>3.3458327264605847E-2</v>
      </c>
      <c r="CG88" s="1">
        <f>IF($BW88=0," ",(BZ88/$BW88)^(1/3))-1</f>
        <v>2.345565345652445E-2</v>
      </c>
      <c r="CH88" s="1">
        <f>IF($BW88=0," ",(CA88/$BW88)^(1/4))-1</f>
        <v>1.8694814851184294E-2</v>
      </c>
      <c r="CI88" s="1">
        <f>IF($BW88=0," ",(CB88/$BW88)^(1/5)-1)</f>
        <v>1.6836292120574248E-2</v>
      </c>
    </row>
    <row r="89" spans="1:87" x14ac:dyDescent="0.25">
      <c r="A89" s="8" t="s">
        <v>109</v>
      </c>
      <c r="BW89" s="4">
        <f t="shared" si="7"/>
        <v>0</v>
      </c>
      <c r="BX89" s="4">
        <f t="shared" si="8"/>
        <v>0</v>
      </c>
      <c r="BY89" s="4">
        <f t="shared" si="9"/>
        <v>0</v>
      </c>
      <c r="BZ89" s="4">
        <f t="shared" si="10"/>
        <v>0</v>
      </c>
      <c r="CA89" s="4">
        <f t="shared" si="11"/>
        <v>0</v>
      </c>
      <c r="CB89" s="4">
        <f t="shared" si="12"/>
        <v>0</v>
      </c>
      <c r="CE89" s="1"/>
      <c r="CF89" s="1"/>
      <c r="CG89" s="1"/>
      <c r="CH89" s="1"/>
      <c r="CI89" s="1"/>
    </row>
    <row r="90" spans="1:87" x14ac:dyDescent="0.25">
      <c r="A90" s="8" t="s">
        <v>80</v>
      </c>
      <c r="BW90" s="4">
        <f t="shared" si="7"/>
        <v>0</v>
      </c>
      <c r="BX90" s="4">
        <f t="shared" si="8"/>
        <v>0</v>
      </c>
      <c r="BY90" s="4">
        <f t="shared" si="9"/>
        <v>0</v>
      </c>
      <c r="BZ90" s="4">
        <f t="shared" si="10"/>
        <v>0</v>
      </c>
      <c r="CA90" s="4">
        <f t="shared" si="11"/>
        <v>0</v>
      </c>
      <c r="CB90" s="4">
        <f t="shared" si="12"/>
        <v>0</v>
      </c>
      <c r="CE90" s="1"/>
      <c r="CF90" s="1"/>
      <c r="CG90" s="1"/>
      <c r="CH90" s="1"/>
      <c r="CI90" s="1"/>
    </row>
    <row r="91" spans="1:87" x14ac:dyDescent="0.25">
      <c r="A91" s="5" t="s">
        <v>83</v>
      </c>
      <c r="B91" s="4">
        <v>197473.67</v>
      </c>
      <c r="C91" s="4">
        <v>201868.84</v>
      </c>
      <c r="D91" s="4">
        <v>174890.26</v>
      </c>
      <c r="E91" s="4">
        <v>192899.12</v>
      </c>
      <c r="F91" s="4">
        <v>195098.15</v>
      </c>
      <c r="G91" s="4">
        <v>194754.84</v>
      </c>
      <c r="H91" s="4">
        <v>199001.02</v>
      </c>
      <c r="I91" s="4">
        <v>200048.26</v>
      </c>
      <c r="J91" s="4">
        <v>195140</v>
      </c>
      <c r="K91" s="4">
        <v>194728</v>
      </c>
      <c r="L91" s="4">
        <v>192107</v>
      </c>
      <c r="M91" s="4">
        <v>195312</v>
      </c>
      <c r="N91" s="4">
        <v>192310</v>
      </c>
      <c r="O91" s="4">
        <v>191190</v>
      </c>
      <c r="P91" s="4">
        <v>194594</v>
      </c>
      <c r="Q91" s="4">
        <v>197352</v>
      </c>
      <c r="R91" s="4">
        <v>199576</v>
      </c>
      <c r="S91" s="4">
        <v>205639</v>
      </c>
      <c r="T91" s="4">
        <v>210654</v>
      </c>
      <c r="U91" s="4">
        <v>205043</v>
      </c>
      <c r="V91" s="4">
        <v>203833</v>
      </c>
      <c r="W91" s="4">
        <v>203810</v>
      </c>
      <c r="X91" s="4">
        <v>201268</v>
      </c>
      <c r="Y91" s="4">
        <v>204383</v>
      </c>
      <c r="Z91" s="4">
        <v>208523</v>
      </c>
      <c r="AA91" s="4">
        <v>206470</v>
      </c>
      <c r="AB91" s="4">
        <v>210004</v>
      </c>
      <c r="AC91" s="4">
        <v>205435</v>
      </c>
      <c r="AD91" s="4">
        <v>206931</v>
      </c>
      <c r="AE91" s="4">
        <v>213250</v>
      </c>
      <c r="AF91" s="4">
        <v>218274</v>
      </c>
      <c r="AG91" s="4">
        <v>212410</v>
      </c>
      <c r="AH91" s="4">
        <v>211107</v>
      </c>
      <c r="AI91" s="4">
        <v>211635</v>
      </c>
      <c r="AJ91" s="4">
        <v>209176</v>
      </c>
      <c r="AK91" s="4">
        <v>212151</v>
      </c>
      <c r="AL91" s="4">
        <v>207944</v>
      </c>
      <c r="AM91" s="4">
        <v>206294</v>
      </c>
      <c r="AN91" s="4">
        <v>210061</v>
      </c>
      <c r="AO91" s="4">
        <v>205651</v>
      </c>
      <c r="AP91" s="4">
        <v>207020</v>
      </c>
      <c r="AQ91" s="4">
        <v>213222</v>
      </c>
      <c r="AR91" s="4">
        <v>218110</v>
      </c>
      <c r="AS91" s="4">
        <v>223342</v>
      </c>
      <c r="AT91" s="4">
        <v>221734</v>
      </c>
      <c r="AU91" s="4">
        <v>222301</v>
      </c>
      <c r="AV91" s="4">
        <v>219797</v>
      </c>
      <c r="AW91" s="4">
        <v>223093</v>
      </c>
      <c r="AX91" s="4">
        <v>218884</v>
      </c>
      <c r="AY91" s="4">
        <v>217158</v>
      </c>
      <c r="AZ91" s="4">
        <v>220946</v>
      </c>
      <c r="BA91" s="4">
        <v>216158</v>
      </c>
      <c r="BB91" s="4">
        <v>217569</v>
      </c>
      <c r="BC91" s="4">
        <v>224088</v>
      </c>
      <c r="BD91" s="4">
        <v>229131</v>
      </c>
      <c r="BE91" s="4">
        <v>222902</v>
      </c>
      <c r="BF91" s="4">
        <v>221196</v>
      </c>
      <c r="BG91" s="4">
        <v>222002</v>
      </c>
      <c r="BH91" s="4">
        <v>219726</v>
      </c>
      <c r="BI91" s="4">
        <v>223097</v>
      </c>
      <c r="BJ91" s="4">
        <v>218795</v>
      </c>
      <c r="BK91" s="4">
        <v>219735</v>
      </c>
      <c r="BL91" s="4">
        <v>222948</v>
      </c>
      <c r="BM91" s="4">
        <v>216524</v>
      </c>
      <c r="BN91" s="4">
        <v>217766</v>
      </c>
      <c r="BO91" s="4">
        <v>224181</v>
      </c>
      <c r="BP91" s="4">
        <v>229125</v>
      </c>
      <c r="BQ91" s="4">
        <v>222826</v>
      </c>
      <c r="BR91" s="4">
        <v>221060</v>
      </c>
      <c r="BS91" s="4">
        <v>222043</v>
      </c>
      <c r="BT91" s="4">
        <v>219871</v>
      </c>
      <c r="BU91" s="4">
        <v>223332</v>
      </c>
      <c r="BW91" s="4">
        <f t="shared" si="7"/>
        <v>2333321.16</v>
      </c>
      <c r="BX91" s="4">
        <f t="shared" si="8"/>
        <v>2409652</v>
      </c>
      <c r="BY91" s="4">
        <f t="shared" si="9"/>
        <v>2525366</v>
      </c>
      <c r="BZ91" s="4">
        <f t="shared" si="10"/>
        <v>2578569</v>
      </c>
      <c r="CA91" s="4">
        <f t="shared" si="11"/>
        <v>2652857</v>
      </c>
      <c r="CB91" s="4">
        <f t="shared" si="12"/>
        <v>2658206</v>
      </c>
      <c r="CC91" s="4"/>
      <c r="CD91" s="4"/>
      <c r="CE91" s="1">
        <f>IF($BW91=0," ",(BX91/$BW91)^(1/1)-1)</f>
        <v>3.2713387813274597E-2</v>
      </c>
      <c r="CF91" s="1">
        <f>IF($BW91=0," ",(BY91/$BW91)^(1/2)-1)</f>
        <v>4.0339060512195157E-2</v>
      </c>
      <c r="CG91" s="1">
        <f>IF($BW91=0," ",(BZ91/$BW91)^(1/3))-1</f>
        <v>3.387510806556282E-2</v>
      </c>
      <c r="CH91" s="1">
        <f>IF($BW91=0," ",(CA91/$BW91)^(1/4))-1</f>
        <v>3.2606442250054046E-2</v>
      </c>
      <c r="CI91" s="1">
        <f>IF($BW91=0," ",(CB91/$BW91)^(1/5)-1)</f>
        <v>2.6414604614401593E-2</v>
      </c>
    </row>
    <row r="92" spans="1:87" x14ac:dyDescent="0.25">
      <c r="A92" s="8" t="s">
        <v>110</v>
      </c>
      <c r="BW92" s="4">
        <f t="shared" si="7"/>
        <v>0</v>
      </c>
      <c r="BX92" s="4">
        <f t="shared" si="8"/>
        <v>0</v>
      </c>
      <c r="BY92" s="4">
        <f t="shared" si="9"/>
        <v>0</v>
      </c>
      <c r="BZ92" s="4">
        <f t="shared" si="10"/>
        <v>0</v>
      </c>
      <c r="CA92" s="4">
        <f t="shared" si="11"/>
        <v>0</v>
      </c>
      <c r="CB92" s="4">
        <f t="shared" si="12"/>
        <v>0</v>
      </c>
      <c r="CE92" s="1"/>
      <c r="CF92" s="1"/>
      <c r="CG92" s="1"/>
      <c r="CH92" s="1"/>
      <c r="CI92" s="1"/>
    </row>
    <row r="93" spans="1:87" x14ac:dyDescent="0.25">
      <c r="A93" s="8" t="s">
        <v>80</v>
      </c>
      <c r="BW93" s="4">
        <f t="shared" si="7"/>
        <v>0</v>
      </c>
      <c r="BX93" s="4">
        <f t="shared" si="8"/>
        <v>0</v>
      </c>
      <c r="BY93" s="4">
        <f t="shared" si="9"/>
        <v>0</v>
      </c>
      <c r="BZ93" s="4">
        <f t="shared" si="10"/>
        <v>0</v>
      </c>
      <c r="CA93" s="4">
        <f t="shared" si="11"/>
        <v>0</v>
      </c>
      <c r="CB93" s="4">
        <f t="shared" si="12"/>
        <v>0</v>
      </c>
      <c r="CE93" s="1"/>
      <c r="CF93" s="1"/>
      <c r="CG93" s="1"/>
      <c r="CH93" s="1"/>
      <c r="CI93" s="1"/>
    </row>
    <row r="94" spans="1:87" x14ac:dyDescent="0.25">
      <c r="A94" s="5" t="s">
        <v>83</v>
      </c>
      <c r="B94" s="4">
        <v>95169.79</v>
      </c>
      <c r="C94" s="4">
        <v>90231.59</v>
      </c>
      <c r="D94" s="4">
        <v>95690.8</v>
      </c>
      <c r="E94" s="4">
        <v>99257.75</v>
      </c>
      <c r="F94" s="4">
        <v>98926.14</v>
      </c>
      <c r="G94" s="4">
        <v>104415.01</v>
      </c>
      <c r="H94" s="4">
        <v>103402.36</v>
      </c>
      <c r="I94" s="4">
        <v>86602.4</v>
      </c>
      <c r="J94" s="4">
        <v>82850</v>
      </c>
      <c r="K94" s="4">
        <v>81164</v>
      </c>
      <c r="L94" s="4">
        <v>80794</v>
      </c>
      <c r="M94" s="4">
        <v>79417</v>
      </c>
      <c r="N94" s="4">
        <v>80168</v>
      </c>
      <c r="O94" s="4">
        <v>78930</v>
      </c>
      <c r="P94" s="4">
        <v>82248</v>
      </c>
      <c r="Q94" s="4">
        <v>84770</v>
      </c>
      <c r="R94" s="4">
        <v>84881</v>
      </c>
      <c r="S94" s="4">
        <v>90734</v>
      </c>
      <c r="T94" s="4">
        <v>89575</v>
      </c>
      <c r="U94" s="4">
        <v>90138</v>
      </c>
      <c r="V94" s="4">
        <v>86965</v>
      </c>
      <c r="W94" s="4">
        <v>85296</v>
      </c>
      <c r="X94" s="4">
        <v>84970</v>
      </c>
      <c r="Y94" s="4">
        <v>83414</v>
      </c>
      <c r="Z94" s="4">
        <v>86602</v>
      </c>
      <c r="AA94" s="4">
        <v>85166</v>
      </c>
      <c r="AB94" s="4">
        <v>88678</v>
      </c>
      <c r="AC94" s="4">
        <v>88084</v>
      </c>
      <c r="AD94" s="4">
        <v>87813</v>
      </c>
      <c r="AE94" s="4">
        <v>94001</v>
      </c>
      <c r="AF94" s="4">
        <v>92670</v>
      </c>
      <c r="AG94" s="4">
        <v>93233</v>
      </c>
      <c r="AH94" s="4">
        <v>89913</v>
      </c>
      <c r="AI94" s="4">
        <v>88360</v>
      </c>
      <c r="AJ94" s="4">
        <v>88131</v>
      </c>
      <c r="AK94" s="4">
        <v>86373</v>
      </c>
      <c r="AL94" s="4">
        <v>86733</v>
      </c>
      <c r="AM94" s="4">
        <v>85479</v>
      </c>
      <c r="AN94" s="4">
        <v>89050</v>
      </c>
      <c r="AO94" s="4">
        <v>88493</v>
      </c>
      <c r="AP94" s="4">
        <v>88148</v>
      </c>
      <c r="AQ94" s="4">
        <v>94351</v>
      </c>
      <c r="AR94" s="4">
        <v>92934</v>
      </c>
      <c r="AS94" s="4">
        <v>93464</v>
      </c>
      <c r="AT94" s="4">
        <v>90111</v>
      </c>
      <c r="AU94" s="4">
        <v>88629</v>
      </c>
      <c r="AV94" s="4">
        <v>88440</v>
      </c>
      <c r="AW94" s="4">
        <v>86668</v>
      </c>
      <c r="AX94" s="4">
        <v>87073</v>
      </c>
      <c r="AY94" s="4">
        <v>85972</v>
      </c>
      <c r="AZ94" s="4">
        <v>89473</v>
      </c>
      <c r="BA94" s="4">
        <v>88848</v>
      </c>
      <c r="BB94" s="4">
        <v>88394</v>
      </c>
      <c r="BC94" s="4">
        <v>94578</v>
      </c>
      <c r="BD94" s="4">
        <v>93085</v>
      </c>
      <c r="BE94" s="4">
        <v>93601</v>
      </c>
      <c r="BF94" s="4">
        <v>90231</v>
      </c>
      <c r="BG94" s="4">
        <v>88794</v>
      </c>
      <c r="BH94" s="4">
        <v>88667</v>
      </c>
      <c r="BI94" s="4">
        <v>86927</v>
      </c>
      <c r="BJ94" s="4">
        <v>87255</v>
      </c>
      <c r="BK94" s="4">
        <v>87000</v>
      </c>
      <c r="BL94" s="4">
        <v>90339</v>
      </c>
      <c r="BM94" s="4">
        <v>89200</v>
      </c>
      <c r="BN94" s="4">
        <v>88622</v>
      </c>
      <c r="BO94" s="4">
        <v>94809</v>
      </c>
      <c r="BP94" s="4">
        <v>93253</v>
      </c>
      <c r="BQ94" s="4">
        <v>93745</v>
      </c>
      <c r="BR94" s="4">
        <v>90384</v>
      </c>
      <c r="BS94" s="4">
        <v>88965</v>
      </c>
      <c r="BT94" s="4">
        <v>88892</v>
      </c>
      <c r="BU94" s="4">
        <v>87159</v>
      </c>
      <c r="BW94" s="4">
        <f t="shared" si="7"/>
        <v>1097920.8399999999</v>
      </c>
      <c r="BX94" s="4">
        <f t="shared" si="8"/>
        <v>1022089</v>
      </c>
      <c r="BY94" s="4">
        <f t="shared" si="9"/>
        <v>1069024</v>
      </c>
      <c r="BZ94" s="4">
        <f t="shared" si="10"/>
        <v>1072500</v>
      </c>
      <c r="CA94" s="4">
        <f t="shared" si="11"/>
        <v>1075643</v>
      </c>
      <c r="CB94" s="4">
        <f t="shared" si="12"/>
        <v>1079623</v>
      </c>
      <c r="CC94" s="4"/>
      <c r="CD94" s="4"/>
      <c r="CE94" s="1">
        <f>IF($BW94=0," ",(BX94/$BW94)^(1/1)-1)</f>
        <v>-6.9068586037587032E-2</v>
      </c>
      <c r="CF94" s="1">
        <f>IF($BW94=0," ",(BY94/$BW94)^(1/2)-1)</f>
        <v>-1.3247550001692865E-2</v>
      </c>
      <c r="CG94" s="1">
        <f>IF($BW94=0," ",(BZ94/$BW94)^(1/3))-1</f>
        <v>-7.7782165407456194E-3</v>
      </c>
      <c r="CH94" s="1">
        <f>IF($BW94=0," ",(CA94/$BW94)^(1/4))-1</f>
        <v>-5.1117959427864346E-3</v>
      </c>
      <c r="CI94" s="1">
        <f>IF($BW94=0," ",(CB94/$BW94)^(1/5)-1)</f>
        <v>-3.3556251928135161E-3</v>
      </c>
    </row>
    <row r="95" spans="1:87" x14ac:dyDescent="0.25">
      <c r="A95" s="8" t="s">
        <v>111</v>
      </c>
      <c r="BW95" s="4">
        <f t="shared" si="7"/>
        <v>0</v>
      </c>
      <c r="BX95" s="4">
        <f t="shared" si="8"/>
        <v>0</v>
      </c>
      <c r="BY95" s="4">
        <f t="shared" si="9"/>
        <v>0</v>
      </c>
      <c r="BZ95" s="4">
        <f t="shared" si="10"/>
        <v>0</v>
      </c>
      <c r="CA95" s="4">
        <f t="shared" si="11"/>
        <v>0</v>
      </c>
      <c r="CB95" s="4">
        <f t="shared" si="12"/>
        <v>0</v>
      </c>
      <c r="CE95" s="1"/>
      <c r="CF95" s="1"/>
      <c r="CG95" s="1"/>
      <c r="CH95" s="1"/>
      <c r="CI95" s="1"/>
    </row>
    <row r="96" spans="1:87" x14ac:dyDescent="0.25">
      <c r="A96" s="8" t="s">
        <v>80</v>
      </c>
      <c r="BW96" s="4">
        <f t="shared" si="7"/>
        <v>0</v>
      </c>
      <c r="BX96" s="4">
        <f t="shared" si="8"/>
        <v>0</v>
      </c>
      <c r="BY96" s="4">
        <f t="shared" si="9"/>
        <v>0</v>
      </c>
      <c r="BZ96" s="4">
        <f t="shared" si="10"/>
        <v>0</v>
      </c>
      <c r="CA96" s="4">
        <f t="shared" si="11"/>
        <v>0</v>
      </c>
      <c r="CB96" s="4">
        <f t="shared" si="12"/>
        <v>0</v>
      </c>
      <c r="CE96" s="1"/>
      <c r="CF96" s="1"/>
      <c r="CG96" s="1"/>
      <c r="CH96" s="1"/>
      <c r="CI96" s="1"/>
    </row>
    <row r="97" spans="1:87" x14ac:dyDescent="0.25">
      <c r="A97" s="5" t="s">
        <v>83</v>
      </c>
      <c r="B97" s="4">
        <v>141452.10999999999</v>
      </c>
      <c r="C97" s="4">
        <v>140411.41</v>
      </c>
      <c r="D97" s="4">
        <v>144110.28</v>
      </c>
      <c r="E97" s="4">
        <v>128539.33</v>
      </c>
      <c r="F97" s="4">
        <v>111160.2</v>
      </c>
      <c r="G97" s="4">
        <v>98508.77</v>
      </c>
      <c r="H97" s="4">
        <v>84962.77</v>
      </c>
      <c r="I97" s="4">
        <v>85809.63</v>
      </c>
      <c r="J97" s="4">
        <v>43459</v>
      </c>
      <c r="K97" s="4">
        <v>64958</v>
      </c>
      <c r="L97" s="4">
        <v>78944</v>
      </c>
      <c r="M97" s="4">
        <v>74885</v>
      </c>
      <c r="N97" s="4">
        <v>86791</v>
      </c>
      <c r="O97" s="4">
        <v>94520</v>
      </c>
      <c r="P97" s="4">
        <v>94266</v>
      </c>
      <c r="Q97" s="4">
        <v>87862</v>
      </c>
      <c r="R97" s="4">
        <v>72709</v>
      </c>
      <c r="S97" s="4">
        <v>67046</v>
      </c>
      <c r="T97" s="4">
        <v>68609</v>
      </c>
      <c r="U97" s="4">
        <v>71785</v>
      </c>
      <c r="V97" s="4">
        <v>46171</v>
      </c>
      <c r="W97" s="4">
        <v>68459</v>
      </c>
      <c r="X97" s="4">
        <v>82854</v>
      </c>
      <c r="Y97" s="4">
        <v>78587</v>
      </c>
      <c r="Z97" s="4">
        <v>94016</v>
      </c>
      <c r="AA97" s="4">
        <v>101843</v>
      </c>
      <c r="AB97" s="4">
        <v>101670</v>
      </c>
      <c r="AC97" s="4">
        <v>91339</v>
      </c>
      <c r="AD97" s="4">
        <v>75318</v>
      </c>
      <c r="AE97" s="4">
        <v>69305</v>
      </c>
      <c r="AF97" s="4">
        <v>70917</v>
      </c>
      <c r="AG97" s="4">
        <v>74073</v>
      </c>
      <c r="AH97" s="4">
        <v>48265</v>
      </c>
      <c r="AI97" s="4">
        <v>71119</v>
      </c>
      <c r="AJ97" s="4">
        <v>85892</v>
      </c>
      <c r="AK97" s="4">
        <v>81519</v>
      </c>
      <c r="AL97" s="4">
        <v>93939</v>
      </c>
      <c r="AM97" s="4">
        <v>101844</v>
      </c>
      <c r="AN97" s="4">
        <v>101833</v>
      </c>
      <c r="AO97" s="4">
        <v>91468</v>
      </c>
      <c r="AP97" s="4">
        <v>75714</v>
      </c>
      <c r="AQ97" s="4">
        <v>69586</v>
      </c>
      <c r="AR97" s="4">
        <v>71173</v>
      </c>
      <c r="AS97" s="4">
        <v>74307</v>
      </c>
      <c r="AT97" s="4">
        <v>48820</v>
      </c>
      <c r="AU97" s="4">
        <v>71495</v>
      </c>
      <c r="AV97" s="4">
        <v>86015</v>
      </c>
      <c r="AW97" s="4">
        <v>81724</v>
      </c>
      <c r="AX97" s="4">
        <v>94165</v>
      </c>
      <c r="AY97" s="4">
        <v>102186</v>
      </c>
      <c r="AZ97" s="4">
        <v>102141</v>
      </c>
      <c r="BA97" s="4">
        <v>91587</v>
      </c>
      <c r="BB97" s="4">
        <v>76015</v>
      </c>
      <c r="BC97" s="4">
        <v>69785</v>
      </c>
      <c r="BD97" s="4">
        <v>71320</v>
      </c>
      <c r="BE97" s="4">
        <v>74449</v>
      </c>
      <c r="BF97" s="4">
        <v>49278</v>
      </c>
      <c r="BG97" s="4">
        <v>71784</v>
      </c>
      <c r="BH97" s="4">
        <v>86125</v>
      </c>
      <c r="BI97" s="4">
        <v>81905</v>
      </c>
      <c r="BJ97" s="4">
        <v>94255</v>
      </c>
      <c r="BK97" s="4">
        <v>103410</v>
      </c>
      <c r="BL97" s="4">
        <v>103100</v>
      </c>
      <c r="BM97" s="4">
        <v>91774</v>
      </c>
      <c r="BN97" s="4">
        <v>76266</v>
      </c>
      <c r="BO97" s="4">
        <v>69976</v>
      </c>
      <c r="BP97" s="4">
        <v>71469</v>
      </c>
      <c r="BQ97" s="4">
        <v>74595</v>
      </c>
      <c r="BR97" s="4">
        <v>49580</v>
      </c>
      <c r="BS97" s="4">
        <v>72009</v>
      </c>
      <c r="BT97" s="4">
        <v>86260</v>
      </c>
      <c r="BU97" s="4">
        <v>82087</v>
      </c>
      <c r="BW97" s="4">
        <f t="shared" si="7"/>
        <v>1197200.5</v>
      </c>
      <c r="BX97" s="4">
        <f t="shared" si="8"/>
        <v>919659</v>
      </c>
      <c r="BY97" s="4">
        <f t="shared" si="9"/>
        <v>965276</v>
      </c>
      <c r="BZ97" s="4">
        <f t="shared" si="10"/>
        <v>967918</v>
      </c>
      <c r="CA97" s="4">
        <f t="shared" si="11"/>
        <v>970740</v>
      </c>
      <c r="CB97" s="4">
        <f t="shared" si="12"/>
        <v>974781</v>
      </c>
      <c r="CC97" s="4"/>
      <c r="CD97" s="4"/>
      <c r="CE97" s="1">
        <f>IF($BW97=0," ",(BX97/$BW97)^(1/1)-1)</f>
        <v>-0.23182541270238355</v>
      </c>
      <c r="CF97" s="1">
        <f>IF($BW97=0," ",(BY97/$BW97)^(1/2)-1)</f>
        <v>-0.10207035619533722</v>
      </c>
      <c r="CG97" s="1">
        <f>IF($BW97=0," ",(BZ97/$BW97)^(1/3))-1</f>
        <v>-6.8411985813703113E-2</v>
      </c>
      <c r="CH97" s="1">
        <f>IF($BW97=0," ",(CA97/$BW97)^(1/4))-1</f>
        <v>-5.1070366900152653E-2</v>
      </c>
      <c r="CI97" s="1">
        <f>IF($BW97=0," ",(CB97/$BW97)^(1/5)-1)</f>
        <v>-4.0272292378383701E-2</v>
      </c>
    </row>
    <row r="98" spans="1:87" x14ac:dyDescent="0.25">
      <c r="A98" s="8" t="s">
        <v>112</v>
      </c>
      <c r="BW98" s="4">
        <f t="shared" si="7"/>
        <v>0</v>
      </c>
      <c r="BX98" s="4">
        <f t="shared" si="8"/>
        <v>0</v>
      </c>
      <c r="BY98" s="4">
        <f t="shared" si="9"/>
        <v>0</v>
      </c>
      <c r="BZ98" s="4">
        <f t="shared" si="10"/>
        <v>0</v>
      </c>
      <c r="CA98" s="4">
        <f t="shared" si="11"/>
        <v>0</v>
      </c>
      <c r="CB98" s="4">
        <f t="shared" si="12"/>
        <v>0</v>
      </c>
      <c r="CE98" s="1"/>
      <c r="CF98" s="1"/>
      <c r="CG98" s="1"/>
      <c r="CH98" s="1"/>
      <c r="CI98" s="1"/>
    </row>
    <row r="99" spans="1:87" x14ac:dyDescent="0.25">
      <c r="A99" s="8" t="s">
        <v>80</v>
      </c>
      <c r="BW99" s="4">
        <f t="shared" si="7"/>
        <v>0</v>
      </c>
      <c r="BX99" s="4">
        <f t="shared" si="8"/>
        <v>0</v>
      </c>
      <c r="BY99" s="4">
        <f t="shared" si="9"/>
        <v>0</v>
      </c>
      <c r="BZ99" s="4">
        <f t="shared" si="10"/>
        <v>0</v>
      </c>
      <c r="CA99" s="4">
        <f t="shared" si="11"/>
        <v>0</v>
      </c>
      <c r="CB99" s="4">
        <f t="shared" si="12"/>
        <v>0</v>
      </c>
      <c r="CE99" s="1"/>
      <c r="CF99" s="1"/>
      <c r="CG99" s="1"/>
      <c r="CH99" s="1"/>
      <c r="CI99" s="1"/>
    </row>
    <row r="100" spans="1:87" x14ac:dyDescent="0.25">
      <c r="A100" s="5" t="s">
        <v>83</v>
      </c>
      <c r="B100" s="4">
        <v>315049.61</v>
      </c>
      <c r="C100" s="4">
        <v>299761.11</v>
      </c>
      <c r="D100" s="4">
        <v>294277.21999999997</v>
      </c>
      <c r="E100" s="4">
        <v>323457.26</v>
      </c>
      <c r="F100" s="4">
        <v>317195.8</v>
      </c>
      <c r="G100" s="4">
        <v>311357.75</v>
      </c>
      <c r="H100" s="4">
        <v>333813.11</v>
      </c>
      <c r="I100" s="4">
        <v>333229.46000000002</v>
      </c>
      <c r="J100" s="4">
        <v>337707</v>
      </c>
      <c r="K100" s="4">
        <v>334295</v>
      </c>
      <c r="L100" s="4">
        <v>308390</v>
      </c>
      <c r="M100" s="4">
        <v>306633</v>
      </c>
      <c r="N100" s="4">
        <v>315615</v>
      </c>
      <c r="O100" s="4">
        <v>306748</v>
      </c>
      <c r="P100" s="4">
        <v>298001</v>
      </c>
      <c r="Q100" s="4">
        <v>332679</v>
      </c>
      <c r="R100" s="4">
        <v>334326</v>
      </c>
      <c r="S100" s="4">
        <v>333371</v>
      </c>
      <c r="T100" s="4">
        <v>349012</v>
      </c>
      <c r="U100" s="4">
        <v>347237</v>
      </c>
      <c r="V100" s="4">
        <v>347761</v>
      </c>
      <c r="W100" s="4">
        <v>346627</v>
      </c>
      <c r="X100" s="4">
        <v>322241</v>
      </c>
      <c r="Y100" s="4">
        <v>317209</v>
      </c>
      <c r="Z100" s="4">
        <v>335154</v>
      </c>
      <c r="AA100" s="4">
        <v>324547</v>
      </c>
      <c r="AB100" s="4">
        <v>320236</v>
      </c>
      <c r="AC100" s="4">
        <v>349538</v>
      </c>
      <c r="AD100" s="4">
        <v>335240</v>
      </c>
      <c r="AE100" s="4">
        <v>340977</v>
      </c>
      <c r="AF100" s="4">
        <v>355550</v>
      </c>
      <c r="AG100" s="4">
        <v>359018</v>
      </c>
      <c r="AH100" s="4">
        <v>358664</v>
      </c>
      <c r="AI100" s="4">
        <v>356285</v>
      </c>
      <c r="AJ100" s="4">
        <v>330034</v>
      </c>
      <c r="AK100" s="4">
        <v>326689</v>
      </c>
      <c r="AL100" s="4">
        <v>335513</v>
      </c>
      <c r="AM100" s="4">
        <v>325636</v>
      </c>
      <c r="AN100" s="4">
        <v>318913</v>
      </c>
      <c r="AO100" s="4">
        <v>345289</v>
      </c>
      <c r="AP100" s="4">
        <v>338870</v>
      </c>
      <c r="AQ100" s="4">
        <v>341322</v>
      </c>
      <c r="AR100" s="4">
        <v>356618</v>
      </c>
      <c r="AS100" s="4">
        <v>357438</v>
      </c>
      <c r="AT100" s="4">
        <v>357552</v>
      </c>
      <c r="AU100" s="4">
        <v>355799</v>
      </c>
      <c r="AV100" s="4">
        <v>330214</v>
      </c>
      <c r="AW100" s="4">
        <v>326036</v>
      </c>
      <c r="AX100" s="4">
        <v>335170</v>
      </c>
      <c r="AY100" s="4">
        <v>324940</v>
      </c>
      <c r="AZ100" s="4">
        <v>319415</v>
      </c>
      <c r="BA100" s="4">
        <v>347252</v>
      </c>
      <c r="BB100" s="4">
        <v>336904</v>
      </c>
      <c r="BC100" s="4">
        <v>340993</v>
      </c>
      <c r="BD100" s="4">
        <v>355921</v>
      </c>
      <c r="BE100" s="4">
        <v>358052</v>
      </c>
      <c r="BF100" s="4">
        <v>357937</v>
      </c>
      <c r="BG100" s="4">
        <v>355865</v>
      </c>
      <c r="BH100" s="4">
        <v>329959</v>
      </c>
      <c r="BI100" s="4">
        <v>326208</v>
      </c>
      <c r="BJ100" s="4">
        <v>335348</v>
      </c>
      <c r="BK100" s="4">
        <v>325282</v>
      </c>
      <c r="BL100" s="4">
        <v>319164</v>
      </c>
      <c r="BM100" s="4">
        <v>346270</v>
      </c>
      <c r="BN100" s="4">
        <v>337881</v>
      </c>
      <c r="BO100" s="4">
        <v>341157</v>
      </c>
      <c r="BP100" s="4">
        <v>356270</v>
      </c>
      <c r="BQ100" s="4">
        <v>357745</v>
      </c>
      <c r="BR100" s="4">
        <v>357738</v>
      </c>
      <c r="BS100" s="4">
        <v>355838</v>
      </c>
      <c r="BT100" s="4">
        <v>330080</v>
      </c>
      <c r="BU100" s="4">
        <v>326128</v>
      </c>
      <c r="BW100" s="4">
        <f t="shared" si="7"/>
        <v>3815166.32</v>
      </c>
      <c r="BX100" s="4">
        <f t="shared" si="8"/>
        <v>3950827</v>
      </c>
      <c r="BY100" s="4">
        <f t="shared" si="9"/>
        <v>4091932</v>
      </c>
      <c r="BZ100" s="4">
        <f t="shared" si="10"/>
        <v>4089200</v>
      </c>
      <c r="CA100" s="4">
        <f t="shared" si="11"/>
        <v>4088616</v>
      </c>
      <c r="CB100" s="4">
        <f t="shared" si="12"/>
        <v>4088901</v>
      </c>
      <c r="CC100" s="4"/>
      <c r="CD100" s="4"/>
      <c r="CE100" s="1">
        <f>IF($BW100=0," ",(BX100/$BW100)^(1/1)-1)</f>
        <v>3.5558261061604313E-2</v>
      </c>
      <c r="CF100" s="1">
        <f>IF($BW100=0," ",(BY100/$BW100)^(1/2)-1)</f>
        <v>3.5636781154070984E-2</v>
      </c>
      <c r="CG100" s="1">
        <f>IF($BW100=0," ",(BZ100/$BW100)^(1/3))-1</f>
        <v>2.3391075860513588E-2</v>
      </c>
      <c r="CH100" s="1">
        <f>IF($BW100=0," ",(CA100/$BW100)^(1/4))-1</f>
        <v>1.7456175444851674E-2</v>
      </c>
      <c r="CI100" s="1">
        <f>IF($BW100=0," ",(CB100/$BW100)^(1/5)-1)</f>
        <v>1.3954866613089312E-2</v>
      </c>
    </row>
    <row r="101" spans="1:87" x14ac:dyDescent="0.25">
      <c r="A101" s="8" t="s">
        <v>113</v>
      </c>
      <c r="BW101" s="4">
        <f t="shared" si="7"/>
        <v>0</v>
      </c>
      <c r="BX101" s="4">
        <f t="shared" si="8"/>
        <v>0</v>
      </c>
      <c r="BY101" s="4">
        <f t="shared" si="9"/>
        <v>0</v>
      </c>
      <c r="BZ101" s="4">
        <f t="shared" si="10"/>
        <v>0</v>
      </c>
      <c r="CA101" s="4">
        <f t="shared" si="11"/>
        <v>0</v>
      </c>
      <c r="CB101" s="4">
        <f t="shared" si="12"/>
        <v>0</v>
      </c>
      <c r="CE101" s="1"/>
      <c r="CF101" s="1"/>
      <c r="CG101" s="1"/>
      <c r="CH101" s="1"/>
      <c r="CI101" s="1"/>
    </row>
    <row r="102" spans="1:87" x14ac:dyDescent="0.25">
      <c r="A102" s="8" t="s">
        <v>80</v>
      </c>
      <c r="BW102" s="4">
        <f t="shared" si="7"/>
        <v>0</v>
      </c>
      <c r="BX102" s="4">
        <f t="shared" si="8"/>
        <v>0</v>
      </c>
      <c r="BY102" s="4">
        <f t="shared" si="9"/>
        <v>0</v>
      </c>
      <c r="BZ102" s="4">
        <f t="shared" si="10"/>
        <v>0</v>
      </c>
      <c r="CA102" s="4">
        <f t="shared" si="11"/>
        <v>0</v>
      </c>
      <c r="CB102" s="4">
        <f t="shared" si="12"/>
        <v>0</v>
      </c>
      <c r="CE102" s="1"/>
      <c r="CF102" s="1"/>
      <c r="CG102" s="1"/>
      <c r="CH102" s="1"/>
      <c r="CI102" s="1"/>
    </row>
    <row r="103" spans="1:87" x14ac:dyDescent="0.25">
      <c r="A103" s="5" t="s">
        <v>83</v>
      </c>
      <c r="B103" s="4">
        <v>53549.96</v>
      </c>
      <c r="C103" s="4">
        <v>55429.34</v>
      </c>
      <c r="D103" s="4">
        <v>60136.39</v>
      </c>
      <c r="E103" s="4">
        <v>61449.17</v>
      </c>
      <c r="F103" s="4">
        <v>55381.919999999998</v>
      </c>
      <c r="G103" s="4">
        <v>66541.8</v>
      </c>
      <c r="H103" s="4">
        <v>65023.91</v>
      </c>
      <c r="I103" s="4">
        <v>73993.77</v>
      </c>
      <c r="J103" s="4">
        <v>11914</v>
      </c>
      <c r="K103" s="4">
        <v>28166</v>
      </c>
      <c r="L103" s="4">
        <v>12953</v>
      </c>
      <c r="M103" s="4">
        <v>13253</v>
      </c>
      <c r="N103" s="4">
        <v>40550</v>
      </c>
      <c r="O103" s="4">
        <v>45400</v>
      </c>
      <c r="P103" s="4">
        <v>47811</v>
      </c>
      <c r="Q103" s="4">
        <v>60636</v>
      </c>
      <c r="R103" s="4">
        <v>41532</v>
      </c>
      <c r="S103" s="4">
        <v>30193</v>
      </c>
      <c r="T103" s="4">
        <v>30250</v>
      </c>
      <c r="U103" s="4">
        <v>49338</v>
      </c>
      <c r="V103" s="4">
        <v>12677</v>
      </c>
      <c r="W103" s="4">
        <v>30050</v>
      </c>
      <c r="X103" s="4">
        <v>13776</v>
      </c>
      <c r="Y103" s="4">
        <v>14082</v>
      </c>
      <c r="Z103" s="4">
        <v>45769</v>
      </c>
      <c r="AA103" s="4">
        <v>51176</v>
      </c>
      <c r="AB103" s="4">
        <v>53692</v>
      </c>
      <c r="AC103" s="4">
        <v>65952</v>
      </c>
      <c r="AD103" s="4">
        <v>44992</v>
      </c>
      <c r="AE103" s="4">
        <v>32214</v>
      </c>
      <c r="AF103" s="4">
        <v>32291</v>
      </c>
      <c r="AG103" s="4">
        <v>52992</v>
      </c>
      <c r="AH103" s="4">
        <v>13181</v>
      </c>
      <c r="AI103" s="4">
        <v>32063</v>
      </c>
      <c r="AJ103" s="4">
        <v>14254</v>
      </c>
      <c r="AK103" s="4">
        <v>14640</v>
      </c>
      <c r="AL103" s="4">
        <v>46585</v>
      </c>
      <c r="AM103" s="4">
        <v>52086</v>
      </c>
      <c r="AN103" s="4">
        <v>54628</v>
      </c>
      <c r="AO103" s="4">
        <v>67055</v>
      </c>
      <c r="AP103" s="4">
        <v>45715</v>
      </c>
      <c r="AQ103" s="4">
        <v>32717</v>
      </c>
      <c r="AR103" s="4">
        <v>32769</v>
      </c>
      <c r="AS103" s="4">
        <v>53759</v>
      </c>
      <c r="AT103" s="4">
        <v>13364</v>
      </c>
      <c r="AU103" s="4">
        <v>32520</v>
      </c>
      <c r="AV103" s="4">
        <v>14455</v>
      </c>
      <c r="AW103" s="4">
        <v>14835</v>
      </c>
      <c r="AX103" s="4">
        <v>47302</v>
      </c>
      <c r="AY103" s="4">
        <v>52889</v>
      </c>
      <c r="AZ103" s="4">
        <v>55455</v>
      </c>
      <c r="BA103" s="4">
        <v>68044</v>
      </c>
      <c r="BB103" s="4">
        <v>46376</v>
      </c>
      <c r="BC103" s="4">
        <v>33158</v>
      </c>
      <c r="BD103" s="4">
        <v>33199</v>
      </c>
      <c r="BE103" s="4">
        <v>54456</v>
      </c>
      <c r="BF103" s="4">
        <v>13515</v>
      </c>
      <c r="BG103" s="4">
        <v>32925</v>
      </c>
      <c r="BH103" s="4">
        <v>14615</v>
      </c>
      <c r="BI103" s="4">
        <v>15006</v>
      </c>
      <c r="BJ103" s="4">
        <v>47863</v>
      </c>
      <c r="BK103" s="4">
        <v>53517</v>
      </c>
      <c r="BL103" s="4">
        <v>56103</v>
      </c>
      <c r="BM103" s="4">
        <v>68819</v>
      </c>
      <c r="BN103" s="4">
        <v>46795</v>
      </c>
      <c r="BO103" s="4">
        <v>33446</v>
      </c>
      <c r="BP103" s="4">
        <v>33478</v>
      </c>
      <c r="BQ103" s="4">
        <v>54900</v>
      </c>
      <c r="BR103" s="4">
        <v>13609</v>
      </c>
      <c r="BS103" s="4">
        <v>33181</v>
      </c>
      <c r="BT103" s="4">
        <v>14725</v>
      </c>
      <c r="BU103" s="4">
        <v>15107</v>
      </c>
      <c r="BW103" s="4">
        <f t="shared" si="7"/>
        <v>557792.26</v>
      </c>
      <c r="BX103" s="4">
        <f t="shared" si="8"/>
        <v>416295</v>
      </c>
      <c r="BY103" s="4">
        <f t="shared" si="9"/>
        <v>453216</v>
      </c>
      <c r="BZ103" s="4">
        <f t="shared" si="10"/>
        <v>460488</v>
      </c>
      <c r="CA103" s="4">
        <f t="shared" si="11"/>
        <v>466940</v>
      </c>
      <c r="CB103" s="4">
        <f t="shared" si="12"/>
        <v>471543</v>
      </c>
      <c r="CC103" s="4"/>
      <c r="CD103" s="4"/>
      <c r="CE103" s="1">
        <f>IF($BW103=0," ",(BX103/$BW103)^(1/1)-1)</f>
        <v>-0.25367376019165278</v>
      </c>
      <c r="CF103" s="1">
        <f>IF($BW103=0," ",(BY103/$BW103)^(1/2)-1)</f>
        <v>-9.8602446699490143E-2</v>
      </c>
      <c r="CG103" s="1">
        <f>IF($BW103=0," ",(BZ103/$BW103)^(1/3))-1</f>
        <v>-6.1901133499702832E-2</v>
      </c>
      <c r="CH103" s="1">
        <f>IF($BW103=0," ",(CA103/$BW103)^(1/4))-1</f>
        <v>-4.3473186296717703E-2</v>
      </c>
      <c r="CI103" s="1">
        <f>IF($BW103=0," ",(CB103/$BW103)^(1/5)-1)</f>
        <v>-3.3037206599903612E-2</v>
      </c>
    </row>
    <row r="104" spans="1:87" x14ac:dyDescent="0.25">
      <c r="A104" s="8" t="s">
        <v>114</v>
      </c>
      <c r="BW104" s="4">
        <f t="shared" si="7"/>
        <v>0</v>
      </c>
      <c r="BX104" s="4">
        <f t="shared" si="8"/>
        <v>0</v>
      </c>
      <c r="BY104" s="4">
        <f t="shared" si="9"/>
        <v>0</v>
      </c>
      <c r="BZ104" s="4">
        <f t="shared" si="10"/>
        <v>0</v>
      </c>
      <c r="CA104" s="4">
        <f t="shared" si="11"/>
        <v>0</v>
      </c>
      <c r="CB104" s="4">
        <f t="shared" si="12"/>
        <v>0</v>
      </c>
      <c r="CE104" s="1"/>
      <c r="CF104" s="1"/>
      <c r="CG104" s="1"/>
      <c r="CH104" s="1"/>
      <c r="CI104" s="1"/>
    </row>
    <row r="105" spans="1:87" x14ac:dyDescent="0.25">
      <c r="A105" s="8" t="s">
        <v>80</v>
      </c>
      <c r="BW105" s="4">
        <f t="shared" si="7"/>
        <v>0</v>
      </c>
      <c r="BX105" s="4">
        <f t="shared" si="8"/>
        <v>0</v>
      </c>
      <c r="BY105" s="4">
        <f t="shared" si="9"/>
        <v>0</v>
      </c>
      <c r="BZ105" s="4">
        <f t="shared" si="10"/>
        <v>0</v>
      </c>
      <c r="CA105" s="4">
        <f t="shared" si="11"/>
        <v>0</v>
      </c>
      <c r="CB105" s="4">
        <f t="shared" si="12"/>
        <v>0</v>
      </c>
      <c r="CE105" s="1"/>
      <c r="CF105" s="1"/>
      <c r="CG105" s="1"/>
      <c r="CH105" s="1"/>
      <c r="CI105" s="1"/>
    </row>
    <row r="106" spans="1:87" x14ac:dyDescent="0.25">
      <c r="A106" s="5" t="s">
        <v>83</v>
      </c>
      <c r="B106" s="4">
        <v>4021.29</v>
      </c>
      <c r="C106" s="4">
        <v>4010.82</v>
      </c>
      <c r="D106" s="4">
        <v>2957.72</v>
      </c>
      <c r="E106" s="4">
        <v>2967.02</v>
      </c>
      <c r="F106" s="4">
        <v>2946.05</v>
      </c>
      <c r="G106" s="4">
        <v>3180.75</v>
      </c>
      <c r="H106" s="4">
        <v>6697.17</v>
      </c>
      <c r="I106" s="4">
        <v>3720.69</v>
      </c>
      <c r="J106" s="4">
        <v>3886</v>
      </c>
      <c r="K106" s="4">
        <v>3726</v>
      </c>
      <c r="L106" s="4">
        <v>3760</v>
      </c>
      <c r="M106" s="4">
        <v>3735</v>
      </c>
      <c r="N106" s="4">
        <v>3597</v>
      </c>
      <c r="O106" s="4">
        <v>3715</v>
      </c>
      <c r="P106" s="4">
        <v>3722</v>
      </c>
      <c r="Q106" s="4">
        <v>3905</v>
      </c>
      <c r="R106" s="4">
        <v>3863</v>
      </c>
      <c r="S106" s="4">
        <v>4054</v>
      </c>
      <c r="T106" s="4">
        <v>3951</v>
      </c>
      <c r="U106" s="4">
        <v>4063</v>
      </c>
      <c r="V106" s="4">
        <v>4031</v>
      </c>
      <c r="W106" s="4">
        <v>3865</v>
      </c>
      <c r="X106" s="4">
        <v>3900</v>
      </c>
      <c r="Y106" s="4">
        <v>3874</v>
      </c>
      <c r="Z106" s="4">
        <v>3774</v>
      </c>
      <c r="AA106" s="4">
        <v>3902</v>
      </c>
      <c r="AB106" s="4">
        <v>3909</v>
      </c>
      <c r="AC106" s="4">
        <v>3956</v>
      </c>
      <c r="AD106" s="4">
        <v>3912</v>
      </c>
      <c r="AE106" s="4">
        <v>4113</v>
      </c>
      <c r="AF106" s="4">
        <v>4004</v>
      </c>
      <c r="AG106" s="4">
        <v>4123</v>
      </c>
      <c r="AH106" s="4">
        <v>4089</v>
      </c>
      <c r="AI106" s="4">
        <v>3914</v>
      </c>
      <c r="AJ106" s="4">
        <v>3951</v>
      </c>
      <c r="AK106" s="4">
        <v>3924</v>
      </c>
      <c r="AL106" s="4">
        <v>3774</v>
      </c>
      <c r="AM106" s="4">
        <v>3902</v>
      </c>
      <c r="AN106" s="4">
        <v>3909</v>
      </c>
      <c r="AO106" s="4">
        <v>3956</v>
      </c>
      <c r="AP106" s="4">
        <v>3912</v>
      </c>
      <c r="AQ106" s="4">
        <v>4113</v>
      </c>
      <c r="AR106" s="4">
        <v>4004</v>
      </c>
      <c r="AS106" s="4">
        <v>4123</v>
      </c>
      <c r="AT106" s="4">
        <v>4089</v>
      </c>
      <c r="AU106" s="4">
        <v>3914</v>
      </c>
      <c r="AV106" s="4">
        <v>3951</v>
      </c>
      <c r="AW106" s="4">
        <v>3924</v>
      </c>
      <c r="AX106" s="4">
        <v>3774</v>
      </c>
      <c r="AY106" s="4">
        <v>3902</v>
      </c>
      <c r="AZ106" s="4">
        <v>3909</v>
      </c>
      <c r="BA106" s="4">
        <v>3956</v>
      </c>
      <c r="BB106" s="4">
        <v>3912</v>
      </c>
      <c r="BC106" s="4">
        <v>4113</v>
      </c>
      <c r="BD106" s="4">
        <v>4004</v>
      </c>
      <c r="BE106" s="4">
        <v>4123</v>
      </c>
      <c r="BF106" s="4">
        <v>4089</v>
      </c>
      <c r="BG106" s="4">
        <v>3914</v>
      </c>
      <c r="BH106" s="4">
        <v>3951</v>
      </c>
      <c r="BI106" s="4">
        <v>3924</v>
      </c>
      <c r="BJ106" s="4">
        <v>3774</v>
      </c>
      <c r="BK106" s="4">
        <v>3902</v>
      </c>
      <c r="BL106" s="4">
        <v>3909</v>
      </c>
      <c r="BM106" s="4">
        <v>3956</v>
      </c>
      <c r="BN106" s="4">
        <v>3912</v>
      </c>
      <c r="BO106" s="4">
        <v>4113</v>
      </c>
      <c r="BP106" s="4">
        <v>4004</v>
      </c>
      <c r="BQ106" s="4">
        <v>4123</v>
      </c>
      <c r="BR106" s="4">
        <v>4089</v>
      </c>
      <c r="BS106" s="4">
        <v>3914</v>
      </c>
      <c r="BT106" s="4">
        <v>3951</v>
      </c>
      <c r="BU106" s="4">
        <v>3924</v>
      </c>
      <c r="BW106" s="4">
        <f t="shared" si="7"/>
        <v>45608.509999999995</v>
      </c>
      <c r="BX106" s="4">
        <f t="shared" si="8"/>
        <v>46540</v>
      </c>
      <c r="BY106" s="4">
        <f t="shared" si="9"/>
        <v>47571</v>
      </c>
      <c r="BZ106" s="4">
        <f t="shared" si="10"/>
        <v>47571</v>
      </c>
      <c r="CA106" s="4">
        <f t="shared" si="11"/>
        <v>47571</v>
      </c>
      <c r="CB106" s="4">
        <f t="shared" si="12"/>
        <v>47571</v>
      </c>
      <c r="CC106" s="4"/>
      <c r="CD106" s="4"/>
      <c r="CE106" s="1">
        <f>IF($BW106=0," ",(BX106/$BW106)^(1/1)-1)</f>
        <v>2.0423600770996586E-2</v>
      </c>
      <c r="CF106" s="1">
        <f>IF($BW106=0," ",(BY106/$BW106)^(1/2)-1)</f>
        <v>2.1287927670214923E-2</v>
      </c>
      <c r="CG106" s="1">
        <f>IF($BW106=0," ",(BZ106/$BW106)^(1/3))-1</f>
        <v>1.4142069476743346E-2</v>
      </c>
      <c r="CH106" s="1">
        <f>IF($BW106=0," ",(CA106/$BW106)^(1/4))-1</f>
        <v>1.058791189594932E-2</v>
      </c>
      <c r="CI106" s="1">
        <f>IF($BW106=0," ",(CB106/$BW106)^(1/5)-1)</f>
        <v>8.4613989690693892E-3</v>
      </c>
    </row>
    <row r="107" spans="1:87" x14ac:dyDescent="0.25">
      <c r="A107" s="8" t="s">
        <v>115</v>
      </c>
      <c r="BW107" s="4">
        <f t="shared" si="7"/>
        <v>0</v>
      </c>
      <c r="BX107" s="4">
        <f t="shared" si="8"/>
        <v>0</v>
      </c>
      <c r="BY107" s="4">
        <f t="shared" si="9"/>
        <v>0</v>
      </c>
      <c r="BZ107" s="4">
        <f t="shared" si="10"/>
        <v>0</v>
      </c>
      <c r="CA107" s="4">
        <f t="shared" si="11"/>
        <v>0</v>
      </c>
      <c r="CB107" s="4">
        <f t="shared" si="12"/>
        <v>0</v>
      </c>
      <c r="CE107" s="1"/>
      <c r="CF107" s="1"/>
      <c r="CG107" s="1"/>
      <c r="CH107" s="1"/>
      <c r="CI107" s="1"/>
    </row>
    <row r="108" spans="1:87" x14ac:dyDescent="0.25">
      <c r="A108" s="8" t="s">
        <v>80</v>
      </c>
      <c r="BW108" s="4">
        <f t="shared" si="7"/>
        <v>0</v>
      </c>
      <c r="BX108" s="4">
        <f t="shared" si="8"/>
        <v>0</v>
      </c>
      <c r="BY108" s="4">
        <f t="shared" si="9"/>
        <v>0</v>
      </c>
      <c r="BZ108" s="4">
        <f t="shared" si="10"/>
        <v>0</v>
      </c>
      <c r="CA108" s="4">
        <f t="shared" si="11"/>
        <v>0</v>
      </c>
      <c r="CB108" s="4">
        <f t="shared" si="12"/>
        <v>0</v>
      </c>
      <c r="CE108" s="1"/>
      <c r="CF108" s="1"/>
      <c r="CG108" s="1"/>
      <c r="CH108" s="1"/>
      <c r="CI108" s="1"/>
    </row>
    <row r="109" spans="1:87" x14ac:dyDescent="0.25">
      <c r="A109" s="5" t="s">
        <v>83</v>
      </c>
      <c r="B109" s="4">
        <v>43213.8</v>
      </c>
      <c r="C109" s="4">
        <v>45610.62</v>
      </c>
      <c r="D109" s="4">
        <v>41802.639999999999</v>
      </c>
      <c r="E109" s="4">
        <v>55176.61</v>
      </c>
      <c r="F109" s="4">
        <v>67120.789999999994</v>
      </c>
      <c r="G109" s="4">
        <v>61614.18</v>
      </c>
      <c r="H109" s="4">
        <v>58052.9</v>
      </c>
      <c r="I109" s="4">
        <v>56602.8</v>
      </c>
      <c r="J109" s="4">
        <v>61798</v>
      </c>
      <c r="K109" s="4">
        <v>68243</v>
      </c>
      <c r="L109" s="4">
        <v>57504</v>
      </c>
      <c r="M109" s="4">
        <v>47285</v>
      </c>
      <c r="N109" s="4">
        <v>45819</v>
      </c>
      <c r="O109" s="4">
        <v>49981</v>
      </c>
      <c r="P109" s="4">
        <v>50272</v>
      </c>
      <c r="Q109" s="4">
        <v>67021</v>
      </c>
      <c r="R109" s="4">
        <v>75144</v>
      </c>
      <c r="S109" s="4">
        <v>67472</v>
      </c>
      <c r="T109" s="4">
        <v>63841</v>
      </c>
      <c r="U109" s="4">
        <v>68047</v>
      </c>
      <c r="V109" s="4">
        <v>64104</v>
      </c>
      <c r="W109" s="4">
        <v>70784</v>
      </c>
      <c r="X109" s="4">
        <v>59645</v>
      </c>
      <c r="Y109" s="4">
        <v>49044</v>
      </c>
      <c r="Z109" s="4">
        <v>48396</v>
      </c>
      <c r="AA109" s="4">
        <v>52897</v>
      </c>
      <c r="AB109" s="4">
        <v>53226</v>
      </c>
      <c r="AC109" s="4">
        <v>68598</v>
      </c>
      <c r="AD109" s="4">
        <v>77029</v>
      </c>
      <c r="AE109" s="4">
        <v>69096</v>
      </c>
      <c r="AF109" s="4">
        <v>65322</v>
      </c>
      <c r="AG109" s="4">
        <v>69704</v>
      </c>
      <c r="AH109" s="4">
        <v>65538</v>
      </c>
      <c r="AI109" s="4">
        <v>72552</v>
      </c>
      <c r="AJ109" s="4">
        <v>61057</v>
      </c>
      <c r="AK109" s="4">
        <v>50044</v>
      </c>
      <c r="AL109" s="4">
        <v>48396</v>
      </c>
      <c r="AM109" s="4">
        <v>52897</v>
      </c>
      <c r="AN109" s="4">
        <v>53226</v>
      </c>
      <c r="AO109" s="4">
        <v>68598</v>
      </c>
      <c r="AP109" s="4">
        <v>77029</v>
      </c>
      <c r="AQ109" s="4">
        <v>69096</v>
      </c>
      <c r="AR109" s="4">
        <v>65322</v>
      </c>
      <c r="AS109" s="4">
        <v>69704</v>
      </c>
      <c r="AT109" s="4">
        <v>65538</v>
      </c>
      <c r="AU109" s="4">
        <v>72552</v>
      </c>
      <c r="AV109" s="4">
        <v>61057</v>
      </c>
      <c r="AW109" s="4">
        <v>50044</v>
      </c>
      <c r="AX109" s="4">
        <v>48396</v>
      </c>
      <c r="AY109" s="4">
        <v>52897</v>
      </c>
      <c r="AZ109" s="4">
        <v>53226</v>
      </c>
      <c r="BA109" s="4">
        <v>68598</v>
      </c>
      <c r="BB109" s="4">
        <v>77029</v>
      </c>
      <c r="BC109" s="4">
        <v>69096</v>
      </c>
      <c r="BD109" s="4">
        <v>65322</v>
      </c>
      <c r="BE109" s="4">
        <v>69704</v>
      </c>
      <c r="BF109" s="4">
        <v>65538</v>
      </c>
      <c r="BG109" s="4">
        <v>72552</v>
      </c>
      <c r="BH109" s="4">
        <v>61057</v>
      </c>
      <c r="BI109" s="4">
        <v>50044</v>
      </c>
      <c r="BJ109" s="4">
        <v>48396</v>
      </c>
      <c r="BK109" s="4">
        <v>52897</v>
      </c>
      <c r="BL109" s="4">
        <v>53226</v>
      </c>
      <c r="BM109" s="4">
        <v>68598</v>
      </c>
      <c r="BN109" s="4">
        <v>77029</v>
      </c>
      <c r="BO109" s="4">
        <v>69096</v>
      </c>
      <c r="BP109" s="4">
        <v>65322</v>
      </c>
      <c r="BQ109" s="4">
        <v>69704</v>
      </c>
      <c r="BR109" s="4">
        <v>65538</v>
      </c>
      <c r="BS109" s="4">
        <v>72552</v>
      </c>
      <c r="BT109" s="4">
        <v>61057</v>
      </c>
      <c r="BU109" s="4">
        <v>50044</v>
      </c>
      <c r="BW109" s="4">
        <f t="shared" si="7"/>
        <v>664024.34000000008</v>
      </c>
      <c r="BX109" s="4">
        <f t="shared" si="8"/>
        <v>731174</v>
      </c>
      <c r="BY109" s="4">
        <f t="shared" si="9"/>
        <v>753459</v>
      </c>
      <c r="BZ109" s="4">
        <f t="shared" si="10"/>
        <v>753459</v>
      </c>
      <c r="CA109" s="4">
        <f t="shared" si="11"/>
        <v>753459</v>
      </c>
      <c r="CB109" s="4">
        <f t="shared" si="12"/>
        <v>753459</v>
      </c>
      <c r="CC109" s="4"/>
      <c r="CD109" s="4"/>
      <c r="CE109" s="1">
        <f>IF($BW109=0," ",(BX109/$BW109)^(1/1)-1)</f>
        <v>0.10112529911177637</v>
      </c>
      <c r="CF109" s="1">
        <f>IF($BW109=0," ",(BY109/$BW109)^(1/2)-1)</f>
        <v>6.5216323515744579E-2</v>
      </c>
      <c r="CG109" s="1">
        <f>IF($BW109=0," ",(BZ109/$BW109)^(1/3))-1</f>
        <v>4.3018172819645928E-2</v>
      </c>
      <c r="CH109" s="1">
        <f>IF($BW109=0," ",(CA109/$BW109)^(1/4))-1</f>
        <v>3.20931757916747E-2</v>
      </c>
      <c r="CI109" s="1">
        <f>IF($BW109=0," ",(CB109/$BW109)^(1/5)-1)</f>
        <v>2.5593182345251986E-2</v>
      </c>
    </row>
    <row r="110" spans="1:87" x14ac:dyDescent="0.25">
      <c r="A110" s="8" t="s">
        <v>116</v>
      </c>
      <c r="BW110" s="4">
        <f t="shared" si="7"/>
        <v>0</v>
      </c>
      <c r="BX110" s="4">
        <f t="shared" si="8"/>
        <v>0</v>
      </c>
      <c r="BY110" s="4">
        <f t="shared" si="9"/>
        <v>0</v>
      </c>
      <c r="BZ110" s="4">
        <f t="shared" si="10"/>
        <v>0</v>
      </c>
      <c r="CA110" s="4">
        <f t="shared" si="11"/>
        <v>0</v>
      </c>
      <c r="CB110" s="4">
        <f t="shared" si="12"/>
        <v>0</v>
      </c>
      <c r="CE110" s="1"/>
      <c r="CF110" s="1"/>
      <c r="CG110" s="1"/>
      <c r="CH110" s="1"/>
      <c r="CI110" s="1"/>
    </row>
    <row r="111" spans="1:87" x14ac:dyDescent="0.25">
      <c r="A111" s="8" t="s">
        <v>80</v>
      </c>
      <c r="BW111" s="4">
        <f t="shared" si="7"/>
        <v>0</v>
      </c>
      <c r="BX111" s="4">
        <f t="shared" si="8"/>
        <v>0</v>
      </c>
      <c r="BY111" s="4">
        <f t="shared" si="9"/>
        <v>0</v>
      </c>
      <c r="BZ111" s="4">
        <f t="shared" si="10"/>
        <v>0</v>
      </c>
      <c r="CA111" s="4">
        <f t="shared" si="11"/>
        <v>0</v>
      </c>
      <c r="CB111" s="4">
        <f t="shared" si="12"/>
        <v>0</v>
      </c>
      <c r="CE111" s="1"/>
      <c r="CF111" s="1"/>
      <c r="CG111" s="1"/>
      <c r="CH111" s="1"/>
      <c r="CI111" s="1"/>
    </row>
    <row r="112" spans="1:87" x14ac:dyDescent="0.25">
      <c r="A112" s="5" t="s">
        <v>83</v>
      </c>
      <c r="B112" s="4">
        <v>236145.52</v>
      </c>
      <c r="C112" s="4">
        <v>383097.4</v>
      </c>
      <c r="D112" s="4">
        <v>320959.7</v>
      </c>
      <c r="E112" s="4">
        <v>311663.05</v>
      </c>
      <c r="F112" s="4">
        <v>388846.29</v>
      </c>
      <c r="G112" s="4">
        <v>342450.44</v>
      </c>
      <c r="H112" s="4">
        <v>363823.75</v>
      </c>
      <c r="I112" s="4">
        <v>364196.38</v>
      </c>
      <c r="J112" s="4">
        <v>292603</v>
      </c>
      <c r="K112" s="4">
        <v>380197</v>
      </c>
      <c r="L112" s="4">
        <v>375426</v>
      </c>
      <c r="M112" s="4">
        <v>294595</v>
      </c>
      <c r="N112" s="4">
        <v>287663</v>
      </c>
      <c r="O112" s="4">
        <v>338799</v>
      </c>
      <c r="P112" s="4">
        <v>339182</v>
      </c>
      <c r="Q112" s="4">
        <v>347519</v>
      </c>
      <c r="R112" s="4">
        <v>415290</v>
      </c>
      <c r="S112" s="4">
        <v>356182</v>
      </c>
      <c r="T112" s="4">
        <v>353306</v>
      </c>
      <c r="U112" s="4">
        <v>336681</v>
      </c>
      <c r="V112" s="4">
        <v>304089</v>
      </c>
      <c r="W112" s="4">
        <v>394543</v>
      </c>
      <c r="X112" s="4">
        <v>389525</v>
      </c>
      <c r="Y112" s="4">
        <v>306260</v>
      </c>
      <c r="Z112" s="4">
        <v>311537</v>
      </c>
      <c r="AA112" s="4">
        <v>368272</v>
      </c>
      <c r="AB112" s="4">
        <v>367800</v>
      </c>
      <c r="AC112" s="4">
        <v>362796</v>
      </c>
      <c r="AD112" s="4">
        <v>435013</v>
      </c>
      <c r="AE112" s="4">
        <v>372448</v>
      </c>
      <c r="AF112" s="4">
        <v>369847</v>
      </c>
      <c r="AG112" s="4">
        <v>352045</v>
      </c>
      <c r="AH112" s="4">
        <v>318203</v>
      </c>
      <c r="AI112" s="4">
        <v>413011</v>
      </c>
      <c r="AJ112" s="4">
        <v>407932</v>
      </c>
      <c r="AK112" s="4">
        <v>320027</v>
      </c>
      <c r="AL112" s="4">
        <v>311537</v>
      </c>
      <c r="AM112" s="4">
        <v>368272</v>
      </c>
      <c r="AN112" s="4">
        <v>367800</v>
      </c>
      <c r="AO112" s="4">
        <v>362796</v>
      </c>
      <c r="AP112" s="4">
        <v>435013</v>
      </c>
      <c r="AQ112" s="4">
        <v>372448</v>
      </c>
      <c r="AR112" s="4">
        <v>369847</v>
      </c>
      <c r="AS112" s="4">
        <v>352045</v>
      </c>
      <c r="AT112" s="4">
        <v>318203</v>
      </c>
      <c r="AU112" s="4">
        <v>413011</v>
      </c>
      <c r="AV112" s="4">
        <v>407932</v>
      </c>
      <c r="AW112" s="4">
        <v>320027</v>
      </c>
      <c r="AX112" s="4">
        <v>311537</v>
      </c>
      <c r="AY112" s="4">
        <v>368272</v>
      </c>
      <c r="AZ112" s="4">
        <v>367800</v>
      </c>
      <c r="BA112" s="4">
        <v>362796</v>
      </c>
      <c r="BB112" s="4">
        <v>435013</v>
      </c>
      <c r="BC112" s="4">
        <v>372448</v>
      </c>
      <c r="BD112" s="4">
        <v>369847</v>
      </c>
      <c r="BE112" s="4">
        <v>352045</v>
      </c>
      <c r="BF112" s="4">
        <v>318203</v>
      </c>
      <c r="BG112" s="4">
        <v>413011</v>
      </c>
      <c r="BH112" s="4">
        <v>407932</v>
      </c>
      <c r="BI112" s="4">
        <v>320027</v>
      </c>
      <c r="BJ112" s="4">
        <v>311537</v>
      </c>
      <c r="BK112" s="4">
        <v>368272</v>
      </c>
      <c r="BL112" s="4">
        <v>367800</v>
      </c>
      <c r="BM112" s="4">
        <v>362796</v>
      </c>
      <c r="BN112" s="4">
        <v>435013</v>
      </c>
      <c r="BO112" s="4">
        <v>372448</v>
      </c>
      <c r="BP112" s="4">
        <v>369847</v>
      </c>
      <c r="BQ112" s="4">
        <v>352045</v>
      </c>
      <c r="BR112" s="4">
        <v>318203</v>
      </c>
      <c r="BS112" s="4">
        <v>413011</v>
      </c>
      <c r="BT112" s="4">
        <v>407932</v>
      </c>
      <c r="BU112" s="4">
        <v>320027</v>
      </c>
      <c r="BW112" s="4">
        <f t="shared" si="7"/>
        <v>4054003.5300000003</v>
      </c>
      <c r="BX112" s="4">
        <f t="shared" si="8"/>
        <v>4169039</v>
      </c>
      <c r="BY112" s="4">
        <f t="shared" si="9"/>
        <v>4398931</v>
      </c>
      <c r="BZ112" s="4">
        <f t="shared" si="10"/>
        <v>4398931</v>
      </c>
      <c r="CA112" s="4">
        <f t="shared" si="11"/>
        <v>4398931</v>
      </c>
      <c r="CB112" s="4">
        <f t="shared" si="12"/>
        <v>4398931</v>
      </c>
      <c r="CC112" s="4"/>
      <c r="CD112" s="4"/>
      <c r="CE112" s="1">
        <f>IF($BW112=0," ",(BX112/$BW112)^(1/1)-1)</f>
        <v>2.8375769569199072E-2</v>
      </c>
      <c r="CF112" s="1">
        <f>IF($BW112=0," ",(BY112/$BW112)^(1/2)-1)</f>
        <v>4.1673254732104592E-2</v>
      </c>
      <c r="CG112" s="1">
        <f>IF($BW112=0," ",(BZ112/$BW112)^(1/3))-1</f>
        <v>2.7592696984203524E-2</v>
      </c>
      <c r="CH112" s="1">
        <f>IF($BW112=0," ",(CA112/$BW112)^(1/4))-1</f>
        <v>2.0623953634297587E-2</v>
      </c>
      <c r="CI112" s="1">
        <f>IF($BW112=0," ",(CB112/$BW112)^(1/5)-1)</f>
        <v>1.6465412682672431E-2</v>
      </c>
    </row>
    <row r="113" spans="1:87" x14ac:dyDescent="0.25">
      <c r="A113" s="8" t="s">
        <v>117</v>
      </c>
      <c r="BW113" s="4">
        <f t="shared" si="7"/>
        <v>0</v>
      </c>
      <c r="BX113" s="4">
        <f t="shared" si="8"/>
        <v>0</v>
      </c>
      <c r="BY113" s="4">
        <f t="shared" si="9"/>
        <v>0</v>
      </c>
      <c r="BZ113" s="4">
        <f t="shared" si="10"/>
        <v>0</v>
      </c>
      <c r="CA113" s="4">
        <f t="shared" si="11"/>
        <v>0</v>
      </c>
      <c r="CB113" s="4">
        <f t="shared" si="12"/>
        <v>0</v>
      </c>
      <c r="CE113" s="1"/>
      <c r="CF113" s="1"/>
      <c r="CG113" s="1"/>
      <c r="CH113" s="1"/>
      <c r="CI113" s="1"/>
    </row>
    <row r="114" spans="1:87" x14ac:dyDescent="0.25">
      <c r="A114" s="8" t="s">
        <v>80</v>
      </c>
      <c r="BW114" s="4">
        <f t="shared" si="7"/>
        <v>0</v>
      </c>
      <c r="BX114" s="4">
        <f t="shared" si="8"/>
        <v>0</v>
      </c>
      <c r="BY114" s="4">
        <f t="shared" si="9"/>
        <v>0</v>
      </c>
      <c r="BZ114" s="4">
        <f t="shared" si="10"/>
        <v>0</v>
      </c>
      <c r="CA114" s="4">
        <f t="shared" si="11"/>
        <v>0</v>
      </c>
      <c r="CB114" s="4">
        <f t="shared" si="12"/>
        <v>0</v>
      </c>
      <c r="CE114" s="1"/>
      <c r="CF114" s="1"/>
      <c r="CG114" s="1"/>
      <c r="CH114" s="1"/>
      <c r="CI114" s="1"/>
    </row>
    <row r="115" spans="1:87" x14ac:dyDescent="0.25">
      <c r="A115" s="5" t="s">
        <v>83</v>
      </c>
      <c r="B115" s="4">
        <v>118484.04</v>
      </c>
      <c r="C115" s="4">
        <v>118511.81</v>
      </c>
      <c r="D115" s="4">
        <v>118533.18</v>
      </c>
      <c r="E115" s="4">
        <v>118558.52</v>
      </c>
      <c r="F115" s="4">
        <v>118803.13</v>
      </c>
      <c r="G115" s="4">
        <v>118931.82</v>
      </c>
      <c r="H115" s="4">
        <v>118986.75</v>
      </c>
      <c r="I115" s="4">
        <v>113016.5</v>
      </c>
      <c r="J115" s="4">
        <v>118963</v>
      </c>
      <c r="K115" s="4">
        <v>119300</v>
      </c>
      <c r="L115" s="4">
        <v>119469</v>
      </c>
      <c r="M115" s="4">
        <v>119655</v>
      </c>
      <c r="N115" s="4">
        <v>119557</v>
      </c>
      <c r="O115" s="4">
        <v>119818</v>
      </c>
      <c r="P115" s="4">
        <v>120155</v>
      </c>
      <c r="Q115" s="4">
        <v>124775</v>
      </c>
      <c r="R115" s="4">
        <v>125165</v>
      </c>
      <c r="S115" s="4">
        <v>125517</v>
      </c>
      <c r="T115" s="4">
        <v>125653</v>
      </c>
      <c r="U115" s="4">
        <v>125924</v>
      </c>
      <c r="V115" s="4">
        <v>125980</v>
      </c>
      <c r="W115" s="4">
        <v>126332</v>
      </c>
      <c r="X115" s="4">
        <v>126644</v>
      </c>
      <c r="Y115" s="4">
        <v>126699</v>
      </c>
      <c r="Z115" s="4">
        <v>129266</v>
      </c>
      <c r="AA115" s="4">
        <v>129542</v>
      </c>
      <c r="AB115" s="4">
        <v>129763</v>
      </c>
      <c r="AC115" s="4">
        <v>130040</v>
      </c>
      <c r="AD115" s="4">
        <v>130303</v>
      </c>
      <c r="AE115" s="4">
        <v>130664</v>
      </c>
      <c r="AF115" s="4">
        <v>130941</v>
      </c>
      <c r="AG115" s="4">
        <v>131080</v>
      </c>
      <c r="AH115" s="4">
        <v>131273</v>
      </c>
      <c r="AI115" s="4">
        <v>131496</v>
      </c>
      <c r="AJ115" s="4">
        <v>131815</v>
      </c>
      <c r="AK115" s="4">
        <v>132008</v>
      </c>
      <c r="AL115" s="4">
        <v>131811</v>
      </c>
      <c r="AM115" s="4">
        <v>132088</v>
      </c>
      <c r="AN115" s="4">
        <v>132311</v>
      </c>
      <c r="AO115" s="4">
        <v>132588</v>
      </c>
      <c r="AP115" s="4">
        <v>132992</v>
      </c>
      <c r="AQ115" s="4">
        <v>133215</v>
      </c>
      <c r="AR115" s="4">
        <v>133492</v>
      </c>
      <c r="AS115" s="4">
        <v>133631</v>
      </c>
      <c r="AT115" s="4">
        <v>133822</v>
      </c>
      <c r="AU115" s="4">
        <v>134185</v>
      </c>
      <c r="AV115" s="4">
        <v>134367</v>
      </c>
      <c r="AW115" s="4">
        <v>134558</v>
      </c>
      <c r="AX115" s="4">
        <v>134438</v>
      </c>
      <c r="AY115" s="4">
        <v>134715</v>
      </c>
      <c r="AZ115" s="4">
        <v>135078</v>
      </c>
      <c r="BA115" s="4">
        <v>135216</v>
      </c>
      <c r="BB115" s="4">
        <v>135623</v>
      </c>
      <c r="BC115" s="4">
        <v>135848</v>
      </c>
      <c r="BD115" s="4">
        <v>136125</v>
      </c>
      <c r="BE115" s="4">
        <v>136264</v>
      </c>
      <c r="BF115" s="4">
        <v>136454</v>
      </c>
      <c r="BG115" s="4">
        <v>136818</v>
      </c>
      <c r="BH115" s="4">
        <v>137000</v>
      </c>
      <c r="BI115" s="4">
        <v>137190</v>
      </c>
      <c r="BJ115" s="4">
        <v>137065</v>
      </c>
      <c r="BK115" s="4">
        <v>137342</v>
      </c>
      <c r="BL115" s="4">
        <v>137568</v>
      </c>
      <c r="BM115" s="4">
        <v>137845</v>
      </c>
      <c r="BN115" s="4">
        <v>138254</v>
      </c>
      <c r="BO115" s="4">
        <v>138481</v>
      </c>
      <c r="BP115" s="4">
        <v>138758</v>
      </c>
      <c r="BQ115" s="4">
        <v>138897</v>
      </c>
      <c r="BR115" s="4">
        <v>139085</v>
      </c>
      <c r="BS115" s="4">
        <v>139313</v>
      </c>
      <c r="BT115" s="4">
        <v>139634</v>
      </c>
      <c r="BU115" s="4">
        <v>139822</v>
      </c>
      <c r="BW115" s="4">
        <f t="shared" si="7"/>
        <v>1421212.75</v>
      </c>
      <c r="BX115" s="4">
        <f t="shared" si="8"/>
        <v>1492219</v>
      </c>
      <c r="BY115" s="4">
        <f t="shared" si="9"/>
        <v>1568191</v>
      </c>
      <c r="BZ115" s="4">
        <f t="shared" si="10"/>
        <v>1599060</v>
      </c>
      <c r="CA115" s="4">
        <f t="shared" si="11"/>
        <v>1630769</v>
      </c>
      <c r="CB115" s="4">
        <f t="shared" si="12"/>
        <v>1662064</v>
      </c>
      <c r="CC115" s="4"/>
      <c r="CD115" s="4"/>
      <c r="CE115" s="1">
        <f>IF($BW115=0," ",(BX115/$BW115)^(1/1)-1)</f>
        <v>4.9961731626739114E-2</v>
      </c>
      <c r="CF115" s="1">
        <f>IF($BW115=0," ",(BY115/$BW115)^(1/2)-1)</f>
        <v>5.043680734629219E-2</v>
      </c>
      <c r="CG115" s="1">
        <f>IF($BW115=0," ",(BZ115/$BW115)^(1/3))-1</f>
        <v>4.0084333803382721E-2</v>
      </c>
      <c r="CH115" s="1">
        <f>IF($BW115=0," ",(CA115/$BW115)^(1/4))-1</f>
        <v>3.4983289910154536E-2</v>
      </c>
      <c r="CI115" s="1">
        <f>IF($BW115=0," ",(CB115/$BW115)^(1/5)-1)</f>
        <v>3.1805241135373086E-2</v>
      </c>
    </row>
    <row r="116" spans="1:87" x14ac:dyDescent="0.25">
      <c r="A116" s="8" t="s">
        <v>118</v>
      </c>
      <c r="BW116" s="4">
        <f t="shared" si="7"/>
        <v>0</v>
      </c>
      <c r="BX116" s="4">
        <f t="shared" si="8"/>
        <v>0</v>
      </c>
      <c r="BY116" s="4">
        <f t="shared" si="9"/>
        <v>0</v>
      </c>
      <c r="BZ116" s="4">
        <f t="shared" si="10"/>
        <v>0</v>
      </c>
      <c r="CA116" s="4">
        <f t="shared" si="11"/>
        <v>0</v>
      </c>
      <c r="CB116" s="4">
        <f t="shared" si="12"/>
        <v>0</v>
      </c>
      <c r="CE116" s="1"/>
      <c r="CF116" s="1"/>
      <c r="CG116" s="1"/>
      <c r="CH116" s="1"/>
      <c r="CI116" s="1"/>
    </row>
    <row r="117" spans="1:87" x14ac:dyDescent="0.25">
      <c r="A117" s="8" t="s">
        <v>80</v>
      </c>
      <c r="BW117" s="4">
        <f t="shared" si="7"/>
        <v>0</v>
      </c>
      <c r="BX117" s="4">
        <f t="shared" si="8"/>
        <v>0</v>
      </c>
      <c r="BY117" s="4">
        <f t="shared" si="9"/>
        <v>0</v>
      </c>
      <c r="BZ117" s="4">
        <f t="shared" si="10"/>
        <v>0</v>
      </c>
      <c r="CA117" s="4">
        <f t="shared" si="11"/>
        <v>0</v>
      </c>
      <c r="CB117" s="4">
        <f t="shared" si="12"/>
        <v>0</v>
      </c>
      <c r="CE117" s="1"/>
      <c r="CF117" s="1"/>
      <c r="CG117" s="1"/>
      <c r="CH117" s="1"/>
      <c r="CI117" s="1"/>
    </row>
    <row r="118" spans="1:87" x14ac:dyDescent="0.25">
      <c r="A118" s="5" t="s">
        <v>83</v>
      </c>
      <c r="B118" s="4">
        <v>6706676.6100000003</v>
      </c>
      <c r="C118" s="4">
        <v>6811082.2000000002</v>
      </c>
      <c r="D118" s="4">
        <v>6506253.3600000003</v>
      </c>
      <c r="E118" s="4">
        <v>7252296.6299999999</v>
      </c>
      <c r="F118" s="4">
        <v>6692872.8899999997</v>
      </c>
      <c r="G118" s="4">
        <v>6755618.5999999996</v>
      </c>
      <c r="H118" s="4">
        <v>6908284.6200000001</v>
      </c>
      <c r="I118" s="4">
        <v>6743549.6399999997</v>
      </c>
      <c r="J118" s="4">
        <v>6972045</v>
      </c>
      <c r="K118" s="4">
        <v>6737095</v>
      </c>
      <c r="L118" s="4">
        <v>6703134</v>
      </c>
      <c r="M118" s="4">
        <v>7288533</v>
      </c>
      <c r="N118" s="4">
        <v>7116655</v>
      </c>
      <c r="O118" s="4">
        <v>6989922</v>
      </c>
      <c r="P118" s="4">
        <v>7023078</v>
      </c>
      <c r="Q118" s="4">
        <v>7427526</v>
      </c>
      <c r="R118" s="4">
        <v>7422245</v>
      </c>
      <c r="S118" s="4">
        <v>7198758</v>
      </c>
      <c r="T118" s="4">
        <v>7356624</v>
      </c>
      <c r="U118" s="4">
        <v>7973918</v>
      </c>
      <c r="V118" s="4">
        <v>7446322</v>
      </c>
      <c r="W118" s="4">
        <v>7206046</v>
      </c>
      <c r="X118" s="4">
        <v>7179279</v>
      </c>
      <c r="Y118" s="4">
        <v>7808119</v>
      </c>
      <c r="Z118" s="4">
        <v>7649252</v>
      </c>
      <c r="AA118" s="4">
        <v>7516312</v>
      </c>
      <c r="AB118" s="4">
        <v>7559678</v>
      </c>
      <c r="AC118" s="4">
        <v>7715616</v>
      </c>
      <c r="AD118" s="4">
        <v>7717185</v>
      </c>
      <c r="AE118" s="4">
        <v>7492229</v>
      </c>
      <c r="AF118" s="4">
        <v>7658007</v>
      </c>
      <c r="AG118" s="4">
        <v>8297334</v>
      </c>
      <c r="AH118" s="4">
        <v>7760148</v>
      </c>
      <c r="AI118" s="4">
        <v>7520556</v>
      </c>
      <c r="AJ118" s="4">
        <v>7498843</v>
      </c>
      <c r="AK118" s="4">
        <v>8146759</v>
      </c>
      <c r="AL118" s="4">
        <v>7971022</v>
      </c>
      <c r="AM118" s="4">
        <v>7842957</v>
      </c>
      <c r="AN118" s="4">
        <v>7894722</v>
      </c>
      <c r="AO118" s="4">
        <v>8062185</v>
      </c>
      <c r="AP118" s="4">
        <v>8069820</v>
      </c>
      <c r="AQ118" s="4">
        <v>7846713</v>
      </c>
      <c r="AR118" s="4">
        <v>8022439</v>
      </c>
      <c r="AS118" s="4">
        <v>8682452</v>
      </c>
      <c r="AT118" s="4">
        <v>8140829</v>
      </c>
      <c r="AU118" s="4">
        <v>7904475</v>
      </c>
      <c r="AV118" s="4">
        <v>7891235</v>
      </c>
      <c r="AW118" s="4">
        <v>8561042</v>
      </c>
      <c r="AX118" s="4">
        <v>8391269</v>
      </c>
      <c r="AY118" s="4">
        <v>8270970</v>
      </c>
      <c r="AZ118" s="4">
        <v>8331620</v>
      </c>
      <c r="BA118" s="4">
        <v>8512149</v>
      </c>
      <c r="BB118" s="4">
        <v>8528600</v>
      </c>
      <c r="BC118" s="4">
        <v>8310426</v>
      </c>
      <c r="BD118" s="4">
        <v>8499823</v>
      </c>
      <c r="BE118" s="4">
        <v>9184986</v>
      </c>
      <c r="BF118" s="4">
        <v>8643420</v>
      </c>
      <c r="BG118" s="4">
        <v>8414452</v>
      </c>
      <c r="BH118" s="4">
        <v>8414401</v>
      </c>
      <c r="BI118" s="4">
        <v>9110640</v>
      </c>
      <c r="BJ118" s="4">
        <v>8950597</v>
      </c>
      <c r="BK118" s="4">
        <v>8857239</v>
      </c>
      <c r="BL118" s="4">
        <v>8929922</v>
      </c>
      <c r="BM118" s="4">
        <v>9119251</v>
      </c>
      <c r="BN118" s="4">
        <v>9151324</v>
      </c>
      <c r="BO118" s="4">
        <v>8943729</v>
      </c>
      <c r="BP118" s="4">
        <v>9152818</v>
      </c>
      <c r="BQ118" s="4">
        <v>9868720</v>
      </c>
      <c r="BR118" s="4">
        <v>9333577</v>
      </c>
      <c r="BS118" s="4">
        <v>9119002</v>
      </c>
      <c r="BT118" s="4">
        <v>9138091</v>
      </c>
      <c r="BU118" s="4">
        <v>9867825</v>
      </c>
      <c r="BW118" s="4">
        <f t="shared" si="7"/>
        <v>82077441.549999997</v>
      </c>
      <c r="BX118" s="4">
        <f t="shared" si="8"/>
        <v>88148492</v>
      </c>
      <c r="BY118" s="4">
        <f t="shared" si="9"/>
        <v>92531919</v>
      </c>
      <c r="BZ118" s="4">
        <f t="shared" si="10"/>
        <v>96889891</v>
      </c>
      <c r="CA118" s="4">
        <f t="shared" si="11"/>
        <v>102612756</v>
      </c>
      <c r="CB118" s="4">
        <f t="shared" si="12"/>
        <v>110432095</v>
      </c>
      <c r="CC118" s="4"/>
      <c r="CD118" s="4"/>
      <c r="CE118" s="1">
        <f>IF($BW118=0," ",(BX118/$BW118)^(1/1)-1)</f>
        <v>7.3967345172444743E-2</v>
      </c>
      <c r="CF118" s="1">
        <f>IF($BW118=0," ",(BY118/$BW118)^(1/2)-1)</f>
        <v>6.177838313677686E-2</v>
      </c>
      <c r="CG118" s="1">
        <f>IF($BW118=0," ",(BZ118/$BW118)^(1/3))-1</f>
        <v>5.6861844334464173E-2</v>
      </c>
      <c r="CH118" s="1">
        <f>IF($BW118=0," ",(CA118/$BW118)^(1/4))-1</f>
        <v>5.7412367020993393E-2</v>
      </c>
      <c r="CI118" s="1">
        <f>IF($BW118=0," ",(CB118/$BW118)^(1/5)-1)</f>
        <v>6.1143944657907401E-2</v>
      </c>
    </row>
    <row r="119" spans="1:87" x14ac:dyDescent="0.25">
      <c r="A119" s="8" t="s">
        <v>119</v>
      </c>
      <c r="BW119" s="4">
        <f t="shared" si="7"/>
        <v>0</v>
      </c>
      <c r="BX119" s="4">
        <f t="shared" si="8"/>
        <v>0</v>
      </c>
      <c r="BY119" s="4">
        <f t="shared" si="9"/>
        <v>0</v>
      </c>
      <c r="BZ119" s="4">
        <f t="shared" si="10"/>
        <v>0</v>
      </c>
      <c r="CA119" s="4">
        <f t="shared" si="11"/>
        <v>0</v>
      </c>
      <c r="CB119" s="4">
        <f t="shared" si="12"/>
        <v>0</v>
      </c>
      <c r="CE119" s="1"/>
      <c r="CF119" s="1"/>
      <c r="CG119" s="1"/>
      <c r="CH119" s="1"/>
      <c r="CI119" s="1"/>
    </row>
    <row r="120" spans="1:87" x14ac:dyDescent="0.25">
      <c r="A120" s="8" t="s">
        <v>80</v>
      </c>
      <c r="BW120" s="4">
        <f t="shared" si="7"/>
        <v>0</v>
      </c>
      <c r="BX120" s="4">
        <f t="shared" si="8"/>
        <v>0</v>
      </c>
      <c r="BY120" s="4">
        <f t="shared" si="9"/>
        <v>0</v>
      </c>
      <c r="BZ120" s="4">
        <f t="shared" si="10"/>
        <v>0</v>
      </c>
      <c r="CA120" s="4">
        <f t="shared" si="11"/>
        <v>0</v>
      </c>
      <c r="CB120" s="4">
        <f t="shared" si="12"/>
        <v>0</v>
      </c>
      <c r="CE120" s="1"/>
      <c r="CF120" s="1"/>
      <c r="CG120" s="1"/>
      <c r="CH120" s="1"/>
      <c r="CI120" s="1"/>
    </row>
    <row r="121" spans="1:87" x14ac:dyDescent="0.25">
      <c r="A121" s="5" t="s">
        <v>83</v>
      </c>
      <c r="B121" s="4">
        <v>310342.09000000003</v>
      </c>
      <c r="C121" s="4">
        <v>311294.38</v>
      </c>
      <c r="D121" s="4">
        <v>479825.69</v>
      </c>
      <c r="E121" s="4">
        <v>414927.41</v>
      </c>
      <c r="F121" s="4">
        <v>462727.03</v>
      </c>
      <c r="G121" s="4">
        <v>343233.43</v>
      </c>
      <c r="H121" s="4">
        <v>325500.78000000003</v>
      </c>
      <c r="I121" s="4">
        <v>277917.99</v>
      </c>
      <c r="J121" s="4">
        <v>282385</v>
      </c>
      <c r="K121" s="4">
        <v>277731</v>
      </c>
      <c r="L121" s="4">
        <v>264200</v>
      </c>
      <c r="M121" s="4">
        <v>278397</v>
      </c>
      <c r="N121" s="4">
        <v>319944</v>
      </c>
      <c r="O121" s="4">
        <v>340601</v>
      </c>
      <c r="P121" s="4">
        <v>324915</v>
      </c>
      <c r="Q121" s="4">
        <v>337599</v>
      </c>
      <c r="R121" s="4">
        <v>360116</v>
      </c>
      <c r="S121" s="4">
        <v>362287</v>
      </c>
      <c r="T121" s="4">
        <v>318685</v>
      </c>
      <c r="U121" s="4">
        <v>306503</v>
      </c>
      <c r="V121" s="4">
        <v>301293</v>
      </c>
      <c r="W121" s="4">
        <v>295755</v>
      </c>
      <c r="X121" s="4">
        <v>280962</v>
      </c>
      <c r="Y121" s="4">
        <v>296411</v>
      </c>
      <c r="Z121" s="4">
        <v>352879</v>
      </c>
      <c r="AA121" s="4">
        <v>375436</v>
      </c>
      <c r="AB121" s="4">
        <v>360042</v>
      </c>
      <c r="AC121" s="4">
        <v>359021</v>
      </c>
      <c r="AD121" s="4">
        <v>377234</v>
      </c>
      <c r="AE121" s="4">
        <v>383714</v>
      </c>
      <c r="AF121" s="4">
        <v>336751</v>
      </c>
      <c r="AG121" s="4">
        <v>324062</v>
      </c>
      <c r="AH121" s="4">
        <v>317535</v>
      </c>
      <c r="AI121" s="4">
        <v>312202</v>
      </c>
      <c r="AJ121" s="4">
        <v>296873</v>
      </c>
      <c r="AK121" s="4">
        <v>312735</v>
      </c>
      <c r="AL121" s="4">
        <v>358579</v>
      </c>
      <c r="AM121" s="4">
        <v>381551</v>
      </c>
      <c r="AN121" s="4">
        <v>364704</v>
      </c>
      <c r="AO121" s="4">
        <v>363842</v>
      </c>
      <c r="AP121" s="4">
        <v>384602</v>
      </c>
      <c r="AQ121" s="4">
        <v>388777</v>
      </c>
      <c r="AR121" s="4">
        <v>341124</v>
      </c>
      <c r="AS121" s="4">
        <v>327856</v>
      </c>
      <c r="AT121" s="4">
        <v>321457</v>
      </c>
      <c r="AU121" s="4">
        <v>316027</v>
      </c>
      <c r="AV121" s="4">
        <v>300404</v>
      </c>
      <c r="AW121" s="4">
        <v>316564</v>
      </c>
      <c r="AX121" s="4">
        <v>363364</v>
      </c>
      <c r="AY121" s="4">
        <v>386733</v>
      </c>
      <c r="AZ121" s="4">
        <v>369771</v>
      </c>
      <c r="BA121" s="4">
        <v>368534</v>
      </c>
      <c r="BB121" s="4">
        <v>388114</v>
      </c>
      <c r="BC121" s="4">
        <v>393137</v>
      </c>
      <c r="BD121" s="4">
        <v>344518</v>
      </c>
      <c r="BE121" s="4">
        <v>331197</v>
      </c>
      <c r="BF121" s="4">
        <v>324369</v>
      </c>
      <c r="BG121" s="4">
        <v>319079</v>
      </c>
      <c r="BH121" s="4">
        <v>303374</v>
      </c>
      <c r="BI121" s="4">
        <v>319662</v>
      </c>
      <c r="BJ121" s="4">
        <v>367199</v>
      </c>
      <c r="BK121" s="4">
        <v>391152</v>
      </c>
      <c r="BL121" s="4">
        <v>373516</v>
      </c>
      <c r="BM121" s="4">
        <v>372020</v>
      </c>
      <c r="BN121" s="4">
        <v>391671</v>
      </c>
      <c r="BO121" s="4">
        <v>396058</v>
      </c>
      <c r="BP121" s="4">
        <v>346946</v>
      </c>
      <c r="BQ121" s="4">
        <v>333357</v>
      </c>
      <c r="BR121" s="4">
        <v>326491</v>
      </c>
      <c r="BS121" s="4">
        <v>321183</v>
      </c>
      <c r="BT121" s="4">
        <v>305386</v>
      </c>
      <c r="BU121" s="4">
        <v>321797</v>
      </c>
      <c r="BW121" s="4">
        <f t="shared" si="7"/>
        <v>4028481.8</v>
      </c>
      <c r="BX121" s="4">
        <f t="shared" si="8"/>
        <v>3845071</v>
      </c>
      <c r="BY121" s="4">
        <f t="shared" si="9"/>
        <v>4108484</v>
      </c>
      <c r="BZ121" s="4">
        <f t="shared" si="10"/>
        <v>4165487</v>
      </c>
      <c r="CA121" s="4">
        <f t="shared" si="11"/>
        <v>4211852</v>
      </c>
      <c r="CB121" s="4">
        <f t="shared" si="12"/>
        <v>4246776</v>
      </c>
      <c r="CC121" s="4"/>
      <c r="CD121" s="4"/>
      <c r="CE121" s="1">
        <f>IF($BW121=0," ",(BX121/$BW121)^(1/1)-1)</f>
        <v>-4.5528516474866443E-2</v>
      </c>
      <c r="CF121" s="1">
        <f>IF($BW121=0," ",(BY121/$BW121)^(1/2)-1)</f>
        <v>9.8807572968213631E-3</v>
      </c>
      <c r="CG121" s="1">
        <f>IF($BW121=0," ",(BZ121/$BW121)^(1/3))-1</f>
        <v>1.1210240780459069E-2</v>
      </c>
      <c r="CH121" s="1">
        <f>IF($BW121=0," ",(CA121/$BW121)^(1/4))-1</f>
        <v>1.1190367834098103E-2</v>
      </c>
      <c r="CI121" s="1">
        <f>IF($BW121=0," ",(CB121/$BW121)^(1/5)-1)</f>
        <v>1.0609996305295688E-2</v>
      </c>
    </row>
    <row r="122" spans="1:87" x14ac:dyDescent="0.25">
      <c r="A122" s="8" t="s">
        <v>120</v>
      </c>
      <c r="BW122" s="4">
        <f t="shared" si="7"/>
        <v>0</v>
      </c>
      <c r="BX122" s="4">
        <f t="shared" si="8"/>
        <v>0</v>
      </c>
      <c r="BY122" s="4">
        <f t="shared" si="9"/>
        <v>0</v>
      </c>
      <c r="BZ122" s="4">
        <f t="shared" si="10"/>
        <v>0</v>
      </c>
      <c r="CA122" s="4">
        <f t="shared" si="11"/>
        <v>0</v>
      </c>
      <c r="CB122" s="4">
        <f t="shared" si="12"/>
        <v>0</v>
      </c>
      <c r="CE122" s="1"/>
      <c r="CF122" s="1"/>
      <c r="CG122" s="1"/>
      <c r="CH122" s="1"/>
      <c r="CI122" s="1"/>
    </row>
    <row r="123" spans="1:87" x14ac:dyDescent="0.25">
      <c r="A123" s="8" t="s">
        <v>80</v>
      </c>
      <c r="BW123" s="4">
        <f t="shared" si="7"/>
        <v>0</v>
      </c>
      <c r="BX123" s="4">
        <f t="shared" si="8"/>
        <v>0</v>
      </c>
      <c r="BY123" s="4">
        <f t="shared" si="9"/>
        <v>0</v>
      </c>
      <c r="BZ123" s="4">
        <f t="shared" si="10"/>
        <v>0</v>
      </c>
      <c r="CA123" s="4">
        <f t="shared" si="11"/>
        <v>0</v>
      </c>
      <c r="CB123" s="4">
        <f t="shared" si="12"/>
        <v>0</v>
      </c>
      <c r="CE123" s="1"/>
      <c r="CF123" s="1"/>
      <c r="CG123" s="1"/>
      <c r="CH123" s="1"/>
      <c r="CI123" s="1"/>
    </row>
    <row r="124" spans="1:87" x14ac:dyDescent="0.25">
      <c r="A124" s="5" t="s">
        <v>83</v>
      </c>
      <c r="B124" s="4">
        <v>81614.78</v>
      </c>
      <c r="C124" s="4">
        <v>36487.730000000003</v>
      </c>
      <c r="D124" s="4">
        <v>-118102.51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499702892</v>
      </c>
      <c r="K124" s="4">
        <v>462553771</v>
      </c>
      <c r="L124" s="4">
        <v>403415869</v>
      </c>
      <c r="M124" s="4">
        <v>396659253</v>
      </c>
      <c r="N124" s="4">
        <v>418906454</v>
      </c>
      <c r="O124" s="4">
        <v>385326939</v>
      </c>
      <c r="P124" s="4">
        <v>386246690</v>
      </c>
      <c r="Q124" s="4">
        <v>406141568</v>
      </c>
      <c r="R124" s="4">
        <v>455483475</v>
      </c>
      <c r="S124" s="4">
        <v>498532855</v>
      </c>
      <c r="T124" s="4">
        <v>530979825</v>
      </c>
      <c r="U124" s="4">
        <v>538496388</v>
      </c>
      <c r="V124" s="4">
        <v>525527622</v>
      </c>
      <c r="W124" s="4">
        <v>486477157</v>
      </c>
      <c r="X124" s="4">
        <v>425209738</v>
      </c>
      <c r="Y124" s="4">
        <v>418014712</v>
      </c>
      <c r="Z124" s="4">
        <v>450643668</v>
      </c>
      <c r="AA124" s="4">
        <v>408666153</v>
      </c>
      <c r="AB124" s="4">
        <v>409968976</v>
      </c>
      <c r="AC124" s="4">
        <v>417255279</v>
      </c>
      <c r="AD124" s="4">
        <v>466516435</v>
      </c>
      <c r="AE124" s="4">
        <v>510723345</v>
      </c>
      <c r="AF124" s="4">
        <v>544022869</v>
      </c>
      <c r="AG124" s="4">
        <v>551976452</v>
      </c>
      <c r="AH124" s="4">
        <v>538794056</v>
      </c>
      <c r="AI124" s="4">
        <v>499008189</v>
      </c>
      <c r="AJ124" s="4">
        <v>436279123</v>
      </c>
      <c r="AK124" s="4">
        <v>428459252</v>
      </c>
      <c r="AL124" s="4">
        <v>452728636</v>
      </c>
      <c r="AM124" s="4">
        <v>410426129</v>
      </c>
      <c r="AN124" s="4">
        <v>412593671</v>
      </c>
      <c r="AO124" s="4">
        <v>420693629</v>
      </c>
      <c r="AP124" s="4">
        <v>470364230</v>
      </c>
      <c r="AQ124" s="4">
        <v>514474849</v>
      </c>
      <c r="AR124" s="4">
        <v>547673188</v>
      </c>
      <c r="AS124" s="4">
        <v>555534036</v>
      </c>
      <c r="AT124" s="4">
        <v>542311007</v>
      </c>
      <c r="AU124" s="4">
        <v>502363822</v>
      </c>
      <c r="AV124" s="4">
        <v>439614178</v>
      </c>
      <c r="AW124" s="4">
        <v>432182741</v>
      </c>
      <c r="AX124" s="4">
        <v>456974361</v>
      </c>
      <c r="AY124" s="4">
        <v>414031102</v>
      </c>
      <c r="AZ124" s="4">
        <v>416067844</v>
      </c>
      <c r="BA124" s="4">
        <v>424066692</v>
      </c>
      <c r="BB124" s="4">
        <v>473734047</v>
      </c>
      <c r="BC124" s="4">
        <v>517806963</v>
      </c>
      <c r="BD124" s="4">
        <v>550964694</v>
      </c>
      <c r="BE124" s="4">
        <v>558832530</v>
      </c>
      <c r="BF124" s="4">
        <v>545618675</v>
      </c>
      <c r="BG124" s="4">
        <v>505580703</v>
      </c>
      <c r="BH124" s="4">
        <v>442838581</v>
      </c>
      <c r="BI124" s="4">
        <v>435765817</v>
      </c>
      <c r="BJ124" s="4">
        <v>461223859</v>
      </c>
      <c r="BK124" s="4">
        <v>424088771</v>
      </c>
      <c r="BL124" s="4">
        <v>424735208</v>
      </c>
      <c r="BM124" s="4">
        <v>428963687</v>
      </c>
      <c r="BN124" s="4">
        <v>479075793</v>
      </c>
      <c r="BO124" s="4">
        <v>523270551</v>
      </c>
      <c r="BP124" s="4">
        <v>556483810</v>
      </c>
      <c r="BQ124" s="4">
        <v>564312087</v>
      </c>
      <c r="BR124" s="4">
        <v>551030933</v>
      </c>
      <c r="BS124" s="4">
        <v>510794557</v>
      </c>
      <c r="BT124" s="4">
        <v>447847103</v>
      </c>
      <c r="BU124" s="4">
        <v>441103685</v>
      </c>
      <c r="BW124" s="4">
        <f t="shared" si="7"/>
        <v>1762331785</v>
      </c>
      <c r="BX124" s="4">
        <f t="shared" si="8"/>
        <v>5475343423</v>
      </c>
      <c r="BY124" s="4">
        <f t="shared" si="9"/>
        <v>5662313797</v>
      </c>
      <c r="BZ124" s="4">
        <f t="shared" si="10"/>
        <v>5700960116</v>
      </c>
      <c r="CA124" s="4">
        <f t="shared" si="11"/>
        <v>5742282009</v>
      </c>
      <c r="CB124" s="4">
        <f t="shared" si="12"/>
        <v>5812930044</v>
      </c>
      <c r="CC124" s="4"/>
      <c r="CD124" s="4"/>
      <c r="CE124" s="1">
        <f>IF($BW124=0," ",(BX124/$BW124)^(1/1)-1)</f>
        <v>2.1068743522661939</v>
      </c>
      <c r="CF124" s="1">
        <f>IF($BW124=0," ",(BY124/$BW124)^(1/2)-1)</f>
        <v>0.79247509315112952</v>
      </c>
      <c r="CG124" s="1">
        <f>IF($BW124=0," ",(BZ124/$BW124)^(1/3))-1</f>
        <v>0.4789498335941218</v>
      </c>
      <c r="CH124" s="1">
        <f>IF($BW124=0," ",(CA124/$BW124)^(1/4))-1</f>
        <v>0.34353569980838583</v>
      </c>
      <c r="CI124" s="1">
        <f>IF($BW124=0," ",(CB124/$BW124)^(1/5)-1)</f>
        <v>0.2695841283410938</v>
      </c>
    </row>
    <row r="125" spans="1:87" x14ac:dyDescent="0.25">
      <c r="A125" s="8" t="s">
        <v>120</v>
      </c>
      <c r="BW125" s="4">
        <f t="shared" si="7"/>
        <v>0</v>
      </c>
      <c r="BX125" s="4">
        <f t="shared" si="8"/>
        <v>0</v>
      </c>
      <c r="BY125" s="4">
        <f t="shared" si="9"/>
        <v>0</v>
      </c>
      <c r="BZ125" s="4">
        <f t="shared" si="10"/>
        <v>0</v>
      </c>
      <c r="CA125" s="4">
        <f t="shared" si="11"/>
        <v>0</v>
      </c>
      <c r="CB125" s="4">
        <f t="shared" si="12"/>
        <v>0</v>
      </c>
      <c r="CE125" s="1"/>
      <c r="CF125" s="1"/>
      <c r="CG125" s="1"/>
      <c r="CH125" s="1"/>
      <c r="CI125" s="1"/>
    </row>
    <row r="126" spans="1:87" x14ac:dyDescent="0.25">
      <c r="A126" s="8"/>
      <c r="BW126" s="4">
        <f t="shared" si="7"/>
        <v>0</v>
      </c>
      <c r="BX126" s="4">
        <f t="shared" si="8"/>
        <v>0</v>
      </c>
      <c r="BY126" s="4">
        <f t="shared" si="9"/>
        <v>0</v>
      </c>
      <c r="BZ126" s="4">
        <f t="shared" si="10"/>
        <v>0</v>
      </c>
      <c r="CA126" s="4">
        <f t="shared" si="11"/>
        <v>0</v>
      </c>
      <c r="CB126" s="4">
        <f t="shared" si="12"/>
        <v>0</v>
      </c>
      <c r="CE126" s="1"/>
      <c r="CF126" s="1"/>
      <c r="CG126" s="1"/>
      <c r="CH126" s="1"/>
      <c r="CI126" s="1"/>
    </row>
    <row r="127" spans="1:8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W127" s="4">
        <f t="shared" si="7"/>
        <v>0</v>
      </c>
      <c r="BX127" s="4">
        <f t="shared" si="8"/>
        <v>0</v>
      </c>
      <c r="BY127" s="4">
        <f t="shared" si="9"/>
        <v>0</v>
      </c>
      <c r="BZ127" s="4">
        <f t="shared" si="10"/>
        <v>0</v>
      </c>
      <c r="CA127" s="4">
        <f t="shared" si="11"/>
        <v>0</v>
      </c>
      <c r="CB127" s="4">
        <f t="shared" si="12"/>
        <v>0</v>
      </c>
      <c r="CC127" s="4"/>
      <c r="CD127" s="4"/>
      <c r="CE127" s="1" t="str">
        <f>IF($BW127=0," ",(BX127/$BW127)^(1/1)-1)</f>
        <v xml:space="preserve"> </v>
      </c>
      <c r="CF127" s="1" t="str">
        <f>IF($BW127=0," ",(BY127/$BW127)^(1/2)-1)</f>
        <v xml:space="preserve"> </v>
      </c>
      <c r="CG127" s="1"/>
      <c r="CH127" s="1"/>
      <c r="CI127" s="1" t="str">
        <f>IF($BW127=0," ",(CB127/$BW127)^(1/6)-1)</f>
        <v xml:space="preserve"> </v>
      </c>
    </row>
    <row r="128" spans="1:87" x14ac:dyDescent="0.25">
      <c r="A128" s="8"/>
      <c r="BW128" s="4">
        <f t="shared" si="7"/>
        <v>0</v>
      </c>
      <c r="BX128" s="4">
        <f t="shared" si="8"/>
        <v>0</v>
      </c>
      <c r="BY128" s="4">
        <f t="shared" si="9"/>
        <v>0</v>
      </c>
      <c r="BZ128" s="4">
        <f t="shared" si="10"/>
        <v>0</v>
      </c>
      <c r="CA128" s="4">
        <f t="shared" si="11"/>
        <v>0</v>
      </c>
      <c r="CB128" s="4">
        <f t="shared" si="12"/>
        <v>0</v>
      </c>
      <c r="CE128" s="1"/>
      <c r="CF128" s="1"/>
      <c r="CG128" s="1"/>
      <c r="CH128" s="1"/>
      <c r="CI128" s="1"/>
    </row>
    <row r="129" spans="1:87" x14ac:dyDescent="0.25">
      <c r="A129" s="8"/>
      <c r="BW129" s="4">
        <f t="shared" si="7"/>
        <v>0</v>
      </c>
      <c r="BX129" s="4">
        <f t="shared" si="8"/>
        <v>0</v>
      </c>
      <c r="BY129" s="4">
        <f t="shared" si="9"/>
        <v>0</v>
      </c>
      <c r="BZ129" s="4">
        <f t="shared" si="10"/>
        <v>0</v>
      </c>
      <c r="CA129" s="4">
        <f t="shared" si="11"/>
        <v>0</v>
      </c>
      <c r="CB129" s="4">
        <f t="shared" si="12"/>
        <v>0</v>
      </c>
      <c r="CE129" s="1"/>
      <c r="CF129" s="1"/>
      <c r="CG129" s="1"/>
      <c r="CH129" s="1"/>
      <c r="CI129" s="1"/>
    </row>
    <row r="130" spans="1:8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W130" s="4">
        <f t="shared" si="7"/>
        <v>0</v>
      </c>
      <c r="BX130" s="4">
        <f t="shared" si="8"/>
        <v>0</v>
      </c>
      <c r="BY130" s="4">
        <f t="shared" si="9"/>
        <v>0</v>
      </c>
      <c r="BZ130" s="4">
        <f t="shared" si="10"/>
        <v>0</v>
      </c>
      <c r="CA130" s="4">
        <f t="shared" si="11"/>
        <v>0</v>
      </c>
      <c r="CB130" s="4">
        <f t="shared" si="12"/>
        <v>0</v>
      </c>
      <c r="CC130" s="4"/>
      <c r="CD130" s="4"/>
      <c r="CE130" s="1" t="str">
        <f>IF($BW130=0," ",(BX130/$BW130)^(1/1)-1)</f>
        <v xml:space="preserve"> </v>
      </c>
      <c r="CF130" s="1" t="str">
        <f>IF($BW130=0," ",(BY130/$BW130)^(1/2)-1)</f>
        <v xml:space="preserve"> </v>
      </c>
      <c r="CG130" s="1"/>
      <c r="CH130" s="1"/>
      <c r="CI130" s="1" t="str">
        <f>IF($BW130=0," ",(CB130/$BW130)^(1/6)-1)</f>
        <v xml:space="preserve"> </v>
      </c>
    </row>
    <row r="131" spans="1:87" x14ac:dyDescent="0.25">
      <c r="A131" s="8"/>
      <c r="BW131" s="4">
        <f t="shared" si="7"/>
        <v>0</v>
      </c>
      <c r="BX131" s="4">
        <f t="shared" si="8"/>
        <v>0</v>
      </c>
      <c r="BY131" s="4">
        <f t="shared" si="9"/>
        <v>0</v>
      </c>
      <c r="BZ131" s="4">
        <f t="shared" si="10"/>
        <v>0</v>
      </c>
      <c r="CA131" s="4">
        <f t="shared" si="11"/>
        <v>0</v>
      </c>
      <c r="CB131" s="4">
        <f t="shared" si="12"/>
        <v>0</v>
      </c>
      <c r="CC131" s="4"/>
    </row>
    <row r="132" spans="1:87" x14ac:dyDescent="0.25">
      <c r="A132" s="8"/>
      <c r="BW132" s="4">
        <f t="shared" si="7"/>
        <v>0</v>
      </c>
      <c r="BX132" s="4">
        <f t="shared" si="8"/>
        <v>0</v>
      </c>
      <c r="BY132" s="4">
        <f t="shared" si="9"/>
        <v>0</v>
      </c>
      <c r="BZ132" s="4">
        <f t="shared" si="10"/>
        <v>0</v>
      </c>
      <c r="CA132" s="4">
        <f t="shared" si="11"/>
        <v>0</v>
      </c>
      <c r="CB132" s="4">
        <f t="shared" si="12"/>
        <v>0</v>
      </c>
      <c r="CC132" s="4"/>
    </row>
    <row r="133" spans="1:8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W133" s="4">
        <f t="shared" si="7"/>
        <v>0</v>
      </c>
      <c r="BX133" s="4">
        <f t="shared" si="8"/>
        <v>0</v>
      </c>
      <c r="BY133" s="4">
        <f t="shared" si="9"/>
        <v>0</v>
      </c>
      <c r="BZ133" s="4">
        <f t="shared" si="10"/>
        <v>0</v>
      </c>
      <c r="CA133" s="4">
        <f t="shared" si="11"/>
        <v>0</v>
      </c>
      <c r="CB133" s="4">
        <f t="shared" si="12"/>
        <v>0</v>
      </c>
      <c r="CC133" s="4"/>
      <c r="CD133" s="4"/>
      <c r="CE133" s="4"/>
      <c r="CF133" s="4"/>
    </row>
    <row r="134" spans="1:87" x14ac:dyDescent="0.25">
      <c r="A134" s="8"/>
      <c r="CC134" s="4"/>
    </row>
    <row r="135" spans="1:87" x14ac:dyDescent="0.25">
      <c r="A135" s="8"/>
      <c r="CC135" s="4"/>
    </row>
    <row r="136" spans="1:87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CC136" s="4"/>
    </row>
    <row r="137" spans="1:87" x14ac:dyDescent="0.25">
      <c r="A137" s="8"/>
      <c r="CC137" s="4"/>
    </row>
    <row r="138" spans="1:87" x14ac:dyDescent="0.25">
      <c r="A138" s="8"/>
      <c r="CC138" s="4"/>
    </row>
    <row r="139" spans="1:87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CC139" s="4"/>
    </row>
    <row r="140" spans="1:87" x14ac:dyDescent="0.25">
      <c r="A140" s="8"/>
      <c r="CC140" s="4"/>
    </row>
    <row r="141" spans="1:87" x14ac:dyDescent="0.25">
      <c r="A141" s="8"/>
      <c r="CC141" s="4"/>
    </row>
    <row r="142" spans="1:87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CC142" s="4"/>
    </row>
    <row r="143" spans="1:87" x14ac:dyDescent="0.25">
      <c r="A143" s="8"/>
      <c r="CC143" s="4"/>
    </row>
    <row r="144" spans="1:87" x14ac:dyDescent="0.25">
      <c r="A144" s="8"/>
      <c r="CC144" s="4"/>
    </row>
    <row r="145" spans="1:8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CC145" s="4"/>
    </row>
    <row r="146" spans="1:81" x14ac:dyDescent="0.25">
      <c r="A146" s="8"/>
      <c r="CC146" s="4"/>
    </row>
    <row r="147" spans="1:81" x14ac:dyDescent="0.25">
      <c r="A147" s="8"/>
      <c r="CC147" s="4"/>
    </row>
    <row r="148" spans="1:8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CC148" s="4"/>
    </row>
    <row r="149" spans="1:81" x14ac:dyDescent="0.25">
      <c r="A149" s="8"/>
      <c r="CC149" s="4"/>
    </row>
    <row r="150" spans="1:81" x14ac:dyDescent="0.25">
      <c r="A150" s="8"/>
      <c r="CC150" s="4"/>
    </row>
    <row r="151" spans="1:8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CC151" s="4"/>
    </row>
    <row r="152" spans="1:81" x14ac:dyDescent="0.25">
      <c r="A152" s="8"/>
      <c r="CC152" s="4"/>
    </row>
    <row r="153" spans="1:81" x14ac:dyDescent="0.25">
      <c r="A153" s="8"/>
      <c r="CC153" s="4"/>
    </row>
    <row r="154" spans="1:8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CC154" s="4"/>
    </row>
    <row r="155" spans="1:81" x14ac:dyDescent="0.25">
      <c r="A155" s="8"/>
      <c r="CC155" s="4"/>
    </row>
    <row r="156" spans="1:81" x14ac:dyDescent="0.25">
      <c r="A156" s="8"/>
      <c r="CC156" s="4"/>
    </row>
    <row r="157" spans="1:8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CC157" s="4"/>
    </row>
    <row r="158" spans="1:81" x14ac:dyDescent="0.25">
      <c r="A158" s="8"/>
      <c r="CC158" s="4"/>
    </row>
    <row r="159" spans="1:81" x14ac:dyDescent="0.25">
      <c r="A159" s="8"/>
      <c r="CC159" s="4"/>
    </row>
    <row r="160" spans="1:8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CC160" s="4"/>
    </row>
    <row r="161" spans="1:81" x14ac:dyDescent="0.25">
      <c r="A161" s="8"/>
      <c r="CC161" s="4"/>
    </row>
    <row r="162" spans="1:81" x14ac:dyDescent="0.25">
      <c r="A162" s="8"/>
      <c r="CC162" s="4"/>
    </row>
    <row r="163" spans="1:8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CC163" s="4"/>
    </row>
    <row r="164" spans="1:81" x14ac:dyDescent="0.25">
      <c r="A164" s="8"/>
      <c r="CC164" s="4"/>
    </row>
    <row r="165" spans="1:81" x14ac:dyDescent="0.25">
      <c r="A165" s="8"/>
      <c r="CC165" s="4"/>
    </row>
    <row r="166" spans="1:8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CC166" s="4"/>
    </row>
    <row r="167" spans="1:81" x14ac:dyDescent="0.25">
      <c r="A167" s="8"/>
      <c r="CC167" s="4"/>
    </row>
    <row r="168" spans="1:81" x14ac:dyDescent="0.25">
      <c r="A168" s="8"/>
      <c r="CC168" s="4"/>
    </row>
    <row r="169" spans="1:8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CC169" s="4"/>
    </row>
    <row r="170" spans="1:81" x14ac:dyDescent="0.25">
      <c r="A170" s="8"/>
      <c r="CC170" s="4"/>
    </row>
    <row r="171" spans="1:81" x14ac:dyDescent="0.25">
      <c r="A171" s="8"/>
      <c r="CC171" s="4"/>
    </row>
    <row r="172" spans="1:8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CC172" s="4"/>
    </row>
    <row r="173" spans="1:81" x14ac:dyDescent="0.25">
      <c r="A173" s="8"/>
      <c r="CC173" s="4"/>
    </row>
    <row r="174" spans="1:81" x14ac:dyDescent="0.25">
      <c r="A174" s="8"/>
      <c r="CC174" s="4"/>
    </row>
    <row r="175" spans="1:8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CC175" s="4"/>
    </row>
    <row r="176" spans="1:81" x14ac:dyDescent="0.25">
      <c r="A176" s="8"/>
      <c r="CC176" s="4"/>
    </row>
    <row r="177" spans="1:81" x14ac:dyDescent="0.25">
      <c r="A177" s="8"/>
      <c r="CC177" s="4"/>
    </row>
    <row r="178" spans="1:8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CC178" s="4"/>
    </row>
    <row r="179" spans="1:81" x14ac:dyDescent="0.25">
      <c r="A179" s="8"/>
      <c r="CC179" s="4"/>
    </row>
    <row r="180" spans="1:81" x14ac:dyDescent="0.25">
      <c r="A180" s="8"/>
      <c r="CC180" s="4"/>
    </row>
    <row r="181" spans="1:8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CC181" s="4"/>
    </row>
    <row r="182" spans="1:81" x14ac:dyDescent="0.25">
      <c r="A182" s="8"/>
      <c r="CC182" s="4"/>
    </row>
    <row r="183" spans="1:81" x14ac:dyDescent="0.25">
      <c r="A183" s="8"/>
      <c r="CC183" s="4"/>
    </row>
    <row r="184" spans="1:8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CC184" s="4"/>
    </row>
    <row r="185" spans="1:81" x14ac:dyDescent="0.25">
      <c r="A185" s="8"/>
      <c r="CC185" s="4"/>
    </row>
    <row r="186" spans="1:81" x14ac:dyDescent="0.25">
      <c r="A186" s="8"/>
      <c r="CC186" s="4"/>
    </row>
    <row r="187" spans="1:8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CC187" s="4"/>
    </row>
    <row r="188" spans="1:81" x14ac:dyDescent="0.25">
      <c r="A188" s="8"/>
      <c r="CC188" s="4"/>
    </row>
    <row r="189" spans="1:81" x14ac:dyDescent="0.25">
      <c r="A189" s="8"/>
      <c r="CC189" s="4"/>
    </row>
    <row r="190" spans="1:8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CC190" s="4"/>
    </row>
    <row r="191" spans="1:81" x14ac:dyDescent="0.25">
      <c r="A191" s="8"/>
      <c r="CC191" s="4"/>
    </row>
    <row r="192" spans="1:81" x14ac:dyDescent="0.25">
      <c r="A192" s="8"/>
      <c r="CC192" s="4"/>
    </row>
    <row r="193" spans="1:8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CC193" s="4"/>
    </row>
    <row r="194" spans="1:81" x14ac:dyDescent="0.25">
      <c r="A194" s="8"/>
      <c r="CC194" s="4"/>
    </row>
    <row r="195" spans="1:81" x14ac:dyDescent="0.25">
      <c r="A195" s="8"/>
      <c r="CC195" s="4"/>
    </row>
    <row r="196" spans="1:8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CC196" s="4"/>
    </row>
    <row r="197" spans="1:81" x14ac:dyDescent="0.25">
      <c r="A197" s="8"/>
      <c r="CC197" s="4"/>
    </row>
    <row r="198" spans="1:81" x14ac:dyDescent="0.25">
      <c r="A198" s="8"/>
      <c r="CC198" s="4"/>
    </row>
    <row r="199" spans="1:8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CC199" s="4"/>
    </row>
    <row r="200" spans="1:81" x14ac:dyDescent="0.25">
      <c r="A200" s="8"/>
      <c r="CC200" s="4"/>
    </row>
    <row r="201" spans="1:81" x14ac:dyDescent="0.25">
      <c r="A201" s="8"/>
      <c r="CC201" s="4"/>
    </row>
    <row r="202" spans="1:8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CC202" s="4"/>
    </row>
    <row r="203" spans="1:81" x14ac:dyDescent="0.25">
      <c r="A203" s="8"/>
      <c r="CC203" s="4"/>
    </row>
    <row r="204" spans="1:81" x14ac:dyDescent="0.25">
      <c r="A204" s="8"/>
      <c r="CC204" s="4"/>
    </row>
    <row r="205" spans="1:8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CC205" s="4"/>
    </row>
    <row r="206" spans="1:81" x14ac:dyDescent="0.25">
      <c r="A206" s="8"/>
      <c r="CC206" s="4"/>
    </row>
    <row r="207" spans="1:81" x14ac:dyDescent="0.25">
      <c r="A207" s="8"/>
      <c r="CC207" s="4"/>
    </row>
    <row r="208" spans="1:8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CC208" s="4"/>
    </row>
    <row r="209" spans="1:81" x14ac:dyDescent="0.25">
      <c r="A209" s="8"/>
      <c r="CC209" s="4"/>
    </row>
    <row r="210" spans="1:81" x14ac:dyDescent="0.25">
      <c r="A210" s="8"/>
      <c r="CC210" s="4"/>
    </row>
    <row r="211" spans="1:8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CC211" s="4"/>
    </row>
    <row r="212" spans="1:81" x14ac:dyDescent="0.25">
      <c r="A212" s="8"/>
      <c r="CC212" s="4"/>
    </row>
    <row r="213" spans="1:81" x14ac:dyDescent="0.25">
      <c r="A213" s="8"/>
      <c r="CC213" s="4"/>
    </row>
    <row r="214" spans="1:8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CC214" s="4"/>
    </row>
    <row r="215" spans="1:81" x14ac:dyDescent="0.25">
      <c r="A215" s="8"/>
      <c r="CC215" s="4"/>
    </row>
    <row r="216" spans="1:81" x14ac:dyDescent="0.25">
      <c r="A216" s="8"/>
      <c r="CC216" s="4"/>
    </row>
    <row r="217" spans="1:8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CC217" s="4"/>
    </row>
    <row r="218" spans="1:81" x14ac:dyDescent="0.25">
      <c r="A218" s="8"/>
      <c r="CC218" s="4"/>
    </row>
    <row r="219" spans="1:81" x14ac:dyDescent="0.25">
      <c r="A219" s="8"/>
      <c r="CC219" s="4"/>
    </row>
    <row r="220" spans="1:8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CC220" s="4"/>
    </row>
    <row r="221" spans="1:81" x14ac:dyDescent="0.25">
      <c r="A221" s="8"/>
      <c r="CC221" s="4"/>
    </row>
    <row r="222" spans="1:81" x14ac:dyDescent="0.25">
      <c r="A222" s="8"/>
      <c r="CC222" s="4"/>
    </row>
    <row r="223" spans="1:8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CC223" s="4"/>
    </row>
    <row r="224" spans="1:81" x14ac:dyDescent="0.25">
      <c r="A224" s="8"/>
      <c r="CC224" s="4"/>
    </row>
    <row r="225" spans="1:81" x14ac:dyDescent="0.25">
      <c r="A225" s="8"/>
      <c r="CC225" s="4"/>
    </row>
    <row r="226" spans="1:8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CC226" s="4"/>
    </row>
    <row r="227" spans="1:81" x14ac:dyDescent="0.25">
      <c r="A227" s="8"/>
      <c r="CC227" s="4"/>
    </row>
    <row r="228" spans="1:81" x14ac:dyDescent="0.25">
      <c r="A228" s="8"/>
      <c r="CC228" s="4"/>
    </row>
    <row r="229" spans="1:8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CC229" s="4"/>
    </row>
    <row r="230" spans="1:81" x14ac:dyDescent="0.25">
      <c r="A230" s="8"/>
      <c r="CC230" s="4"/>
    </row>
    <row r="231" spans="1:81" x14ac:dyDescent="0.25">
      <c r="A231" s="8"/>
      <c r="CC231" s="4"/>
    </row>
    <row r="232" spans="1:8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CC232" s="4"/>
    </row>
    <row r="233" spans="1:81" x14ac:dyDescent="0.25">
      <c r="A233" s="8"/>
      <c r="CC233" s="4"/>
    </row>
    <row r="234" spans="1:81" x14ac:dyDescent="0.25">
      <c r="A234" s="8"/>
      <c r="CC234" s="4"/>
    </row>
    <row r="235" spans="1:8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CC235" s="4"/>
    </row>
    <row r="236" spans="1:81" x14ac:dyDescent="0.25">
      <c r="A236" s="8"/>
      <c r="CC236" s="4"/>
    </row>
    <row r="237" spans="1:81" x14ac:dyDescent="0.25">
      <c r="A237" s="8"/>
      <c r="CC237" s="4"/>
    </row>
    <row r="238" spans="1:8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CC238" s="4"/>
    </row>
    <row r="239" spans="1:81" x14ac:dyDescent="0.25">
      <c r="A239" s="8"/>
      <c r="CC239" s="4"/>
    </row>
    <row r="240" spans="1:81" x14ac:dyDescent="0.25">
      <c r="A240" s="8"/>
      <c r="CC240" s="4"/>
    </row>
    <row r="241" spans="1:8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CC241" s="4"/>
    </row>
    <row r="242" spans="1:81" x14ac:dyDescent="0.25">
      <c r="A242" s="8"/>
      <c r="CC242" s="4"/>
    </row>
    <row r="243" spans="1:81" x14ac:dyDescent="0.25">
      <c r="A243" s="8"/>
      <c r="CC243" s="4"/>
    </row>
    <row r="244" spans="1:8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CC244" s="4"/>
    </row>
    <row r="245" spans="1:81" x14ac:dyDescent="0.25">
      <c r="A245" s="8"/>
      <c r="CC245" s="4"/>
    </row>
    <row r="246" spans="1:81" x14ac:dyDescent="0.25">
      <c r="A246" s="8"/>
      <c r="CC246" s="4"/>
    </row>
    <row r="247" spans="1:8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CC247" s="4"/>
    </row>
    <row r="248" spans="1:81" x14ac:dyDescent="0.25">
      <c r="A248" s="8"/>
      <c r="CC248" s="4"/>
    </row>
    <row r="249" spans="1:81" x14ac:dyDescent="0.25">
      <c r="A249" s="8"/>
      <c r="CC249" s="4"/>
    </row>
    <row r="250" spans="1:8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CC250" s="4"/>
    </row>
    <row r="251" spans="1:81" x14ac:dyDescent="0.25">
      <c r="A251" s="8"/>
      <c r="CC251" s="4"/>
    </row>
    <row r="252" spans="1:81" x14ac:dyDescent="0.25">
      <c r="A252" s="8"/>
      <c r="CC252" s="4"/>
    </row>
    <row r="253" spans="1:8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CC253" s="4"/>
    </row>
    <row r="254" spans="1:81" x14ac:dyDescent="0.25">
      <c r="A254" s="8"/>
      <c r="CC254" s="4"/>
    </row>
    <row r="255" spans="1:81" x14ac:dyDescent="0.25">
      <c r="A255" s="8"/>
      <c r="CC255" s="4"/>
    </row>
    <row r="256" spans="1:8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CC256" s="4"/>
    </row>
    <row r="257" spans="1:81" x14ac:dyDescent="0.25">
      <c r="A257" s="8"/>
      <c r="CC257" s="4"/>
    </row>
    <row r="258" spans="1:81" x14ac:dyDescent="0.25">
      <c r="A258" s="8"/>
      <c r="CC258" s="4"/>
    </row>
    <row r="259" spans="1:8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CC259" s="4"/>
    </row>
    <row r="260" spans="1:81" x14ac:dyDescent="0.25">
      <c r="A260" s="8"/>
      <c r="CC260" s="4"/>
    </row>
    <row r="261" spans="1:81" x14ac:dyDescent="0.25">
      <c r="A261" s="8"/>
      <c r="CC261" s="4"/>
    </row>
    <row r="262" spans="1:8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CC262" s="4"/>
    </row>
    <row r="263" spans="1:81" x14ac:dyDescent="0.25">
      <c r="A263" s="8"/>
      <c r="CC263" s="4"/>
    </row>
    <row r="264" spans="1:81" x14ac:dyDescent="0.25">
      <c r="A264" s="8"/>
      <c r="CC264" s="4"/>
    </row>
    <row r="265" spans="1:8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CC265" s="4"/>
    </row>
    <row r="266" spans="1:81" x14ac:dyDescent="0.25">
      <c r="A266" s="8"/>
      <c r="CC266" s="4"/>
    </row>
    <row r="267" spans="1:81" x14ac:dyDescent="0.25">
      <c r="A267" s="8"/>
      <c r="CC267" s="4"/>
    </row>
    <row r="268" spans="1:8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CC268" s="4"/>
    </row>
    <row r="269" spans="1:81" x14ac:dyDescent="0.25">
      <c r="A269" s="8"/>
      <c r="CC269" s="4"/>
    </row>
    <row r="270" spans="1:81" x14ac:dyDescent="0.25">
      <c r="A270" s="8"/>
      <c r="CC270" s="4"/>
    </row>
    <row r="271" spans="1:8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CC271" s="4"/>
    </row>
    <row r="272" spans="1:81" x14ac:dyDescent="0.25">
      <c r="A272" s="8"/>
      <c r="CC272" s="4"/>
    </row>
    <row r="273" spans="1:81" x14ac:dyDescent="0.25">
      <c r="A273" s="8"/>
      <c r="CC273" s="4"/>
    </row>
    <row r="274" spans="1:8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CC274" s="4"/>
    </row>
    <row r="275" spans="1:81" x14ac:dyDescent="0.25">
      <c r="A275" s="8"/>
      <c r="CC275" s="4"/>
    </row>
    <row r="276" spans="1:81" x14ac:dyDescent="0.25">
      <c r="A276" s="8"/>
      <c r="CC276" s="4"/>
    </row>
    <row r="277" spans="1:8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CC277" s="4"/>
    </row>
    <row r="278" spans="1:81" x14ac:dyDescent="0.25">
      <c r="A278" s="8"/>
      <c r="CC278" s="4"/>
    </row>
    <row r="279" spans="1:81" x14ac:dyDescent="0.25">
      <c r="A279" s="8"/>
      <c r="CC279" s="4"/>
    </row>
    <row r="280" spans="1:8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CC280" s="4"/>
    </row>
    <row r="281" spans="1:81" x14ac:dyDescent="0.25">
      <c r="A281" s="8"/>
      <c r="CC281" s="4"/>
    </row>
    <row r="282" spans="1:81" x14ac:dyDescent="0.25">
      <c r="A282" s="8"/>
      <c r="CC282" s="4"/>
    </row>
    <row r="283" spans="1:8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CC283" s="4"/>
    </row>
    <row r="284" spans="1:81" x14ac:dyDescent="0.25">
      <c r="A284" s="8"/>
      <c r="CC284" s="4"/>
    </row>
    <row r="285" spans="1:81" x14ac:dyDescent="0.25">
      <c r="A285" s="8"/>
      <c r="CC285" s="4"/>
    </row>
    <row r="286" spans="1:8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CC286" s="4"/>
    </row>
    <row r="287" spans="1:81" x14ac:dyDescent="0.25">
      <c r="A287" s="8"/>
      <c r="CC287" s="4"/>
    </row>
    <row r="288" spans="1:81" x14ac:dyDescent="0.25">
      <c r="A288" s="8"/>
      <c r="CC288" s="4"/>
    </row>
    <row r="289" spans="1:8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CC289" s="4"/>
    </row>
    <row r="290" spans="1:81" x14ac:dyDescent="0.25">
      <c r="A290" s="8"/>
      <c r="CC290" s="4"/>
    </row>
    <row r="291" spans="1:81" x14ac:dyDescent="0.25">
      <c r="A291" s="8"/>
      <c r="CC291" s="4"/>
    </row>
    <row r="292" spans="1:8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CC292" s="4"/>
    </row>
    <row r="293" spans="1:81" x14ac:dyDescent="0.25">
      <c r="A293" s="8"/>
      <c r="CC293" s="4"/>
    </row>
    <row r="294" spans="1:81" x14ac:dyDescent="0.25">
      <c r="A294" s="8"/>
      <c r="CC294" s="4"/>
    </row>
    <row r="295" spans="1:8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CC295" s="4"/>
    </row>
    <row r="296" spans="1:81" x14ac:dyDescent="0.25">
      <c r="A296" s="8"/>
      <c r="CC296" s="4"/>
    </row>
    <row r="297" spans="1:81" x14ac:dyDescent="0.25">
      <c r="A297" s="8"/>
      <c r="CC297" s="4"/>
    </row>
    <row r="298" spans="1:8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CC298" s="4"/>
    </row>
    <row r="299" spans="1:81" x14ac:dyDescent="0.25">
      <c r="A299" s="8"/>
      <c r="CC299" s="4"/>
    </row>
    <row r="300" spans="1:81" x14ac:dyDescent="0.25">
      <c r="A300" s="8"/>
      <c r="CC300" s="4"/>
    </row>
    <row r="301" spans="1:8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CC301" s="4"/>
    </row>
    <row r="302" spans="1:81" x14ac:dyDescent="0.25">
      <c r="A302" s="8"/>
      <c r="CC302" s="4"/>
    </row>
    <row r="303" spans="1:81" x14ac:dyDescent="0.25">
      <c r="A303" s="8"/>
      <c r="CC303" s="4"/>
    </row>
    <row r="304" spans="1:8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CC304" s="4"/>
    </row>
    <row r="305" spans="1:81" x14ac:dyDescent="0.25">
      <c r="A305" s="8"/>
      <c r="CC305" s="4"/>
    </row>
    <row r="306" spans="1:81" x14ac:dyDescent="0.25">
      <c r="A306" s="8"/>
      <c r="CC306" s="4"/>
    </row>
    <row r="307" spans="1:8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CC307" s="4"/>
    </row>
    <row r="308" spans="1:81" x14ac:dyDescent="0.25">
      <c r="A308" s="8"/>
      <c r="CC308" s="4"/>
    </row>
    <row r="309" spans="1:81" x14ac:dyDescent="0.25">
      <c r="A309" s="8"/>
      <c r="CC309" s="4"/>
    </row>
    <row r="310" spans="1:8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CC310" s="4"/>
    </row>
    <row r="311" spans="1:81" x14ac:dyDescent="0.25">
      <c r="A311" s="8"/>
      <c r="CC311" s="4"/>
    </row>
    <row r="312" spans="1:81" x14ac:dyDescent="0.25">
      <c r="A312" s="8"/>
      <c r="CC312" s="4"/>
    </row>
    <row r="313" spans="1:8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CC313" s="4"/>
    </row>
    <row r="314" spans="1:81" x14ac:dyDescent="0.25">
      <c r="A314" s="8"/>
      <c r="CC314" s="4"/>
    </row>
    <row r="315" spans="1:81" x14ac:dyDescent="0.25">
      <c r="A315" s="8"/>
      <c r="CC315" s="4"/>
    </row>
    <row r="316" spans="1:8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CC316" s="4"/>
    </row>
    <row r="317" spans="1:81" x14ac:dyDescent="0.25">
      <c r="A317" s="8"/>
      <c r="CC317" s="4"/>
    </row>
    <row r="318" spans="1:81" x14ac:dyDescent="0.25">
      <c r="A318" s="8"/>
      <c r="CC318" s="4"/>
    </row>
    <row r="319" spans="1:8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CC319" s="4"/>
    </row>
    <row r="320" spans="1:81" x14ac:dyDescent="0.25">
      <c r="A320" s="8"/>
      <c r="CC320" s="4"/>
    </row>
    <row r="321" spans="1:81" x14ac:dyDescent="0.25">
      <c r="A321" s="8"/>
      <c r="CC321" s="4"/>
    </row>
    <row r="322" spans="1:8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CC322" s="4"/>
    </row>
    <row r="323" spans="1:81" x14ac:dyDescent="0.25">
      <c r="A323" s="8"/>
      <c r="CC323" s="4"/>
    </row>
    <row r="324" spans="1:81" x14ac:dyDescent="0.25">
      <c r="A324" s="8"/>
      <c r="CC324" s="4"/>
    </row>
    <row r="325" spans="1:8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CC325" s="4"/>
    </row>
    <row r="326" spans="1:81" x14ac:dyDescent="0.25">
      <c r="A326" s="8"/>
      <c r="CC326" s="4"/>
    </row>
    <row r="327" spans="1:81" x14ac:dyDescent="0.25">
      <c r="A327" s="8"/>
      <c r="CC327" s="4"/>
    </row>
    <row r="328" spans="1:8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CC328" s="4"/>
    </row>
    <row r="329" spans="1:81" x14ac:dyDescent="0.25">
      <c r="A329" s="8"/>
      <c r="CC329" s="4"/>
    </row>
    <row r="330" spans="1:81" x14ac:dyDescent="0.25">
      <c r="A330" s="8"/>
      <c r="CC330" s="4"/>
    </row>
    <row r="331" spans="1:8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CC331" s="4"/>
    </row>
    <row r="332" spans="1:81" x14ac:dyDescent="0.25">
      <c r="A332" s="8"/>
      <c r="CC332" s="4"/>
    </row>
    <row r="333" spans="1:81" x14ac:dyDescent="0.25">
      <c r="A333" s="8"/>
      <c r="CC333" s="4"/>
    </row>
    <row r="334" spans="1:8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CC334" s="4"/>
    </row>
    <row r="335" spans="1:81" x14ac:dyDescent="0.25">
      <c r="A335" s="8"/>
      <c r="CC335" s="4"/>
    </row>
    <row r="336" spans="1:81" x14ac:dyDescent="0.25">
      <c r="A336" s="8"/>
      <c r="CC336" s="4"/>
    </row>
    <row r="337" spans="1:8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CC337" s="4"/>
    </row>
    <row r="338" spans="1:81" x14ac:dyDescent="0.25">
      <c r="A338" s="8"/>
      <c r="CC338" s="4"/>
    </row>
    <row r="339" spans="1:81" x14ac:dyDescent="0.25">
      <c r="A339" s="8"/>
      <c r="CC339" s="4"/>
    </row>
    <row r="340" spans="1:8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CC340" s="4"/>
    </row>
    <row r="341" spans="1:81" x14ac:dyDescent="0.25">
      <c r="A341" s="8"/>
      <c r="CC341" s="4"/>
    </row>
    <row r="342" spans="1:81" x14ac:dyDescent="0.25">
      <c r="A342" s="8"/>
      <c r="CC342" s="4"/>
    </row>
    <row r="343" spans="1:8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CC343" s="4"/>
    </row>
    <row r="344" spans="1:81" x14ac:dyDescent="0.25">
      <c r="A344" s="8"/>
      <c r="CC344" s="4"/>
    </row>
    <row r="345" spans="1:81" x14ac:dyDescent="0.25">
      <c r="A345" s="8"/>
      <c r="CC345" s="4"/>
    </row>
    <row r="346" spans="1:8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CC346" s="4"/>
    </row>
    <row r="347" spans="1:81" x14ac:dyDescent="0.25">
      <c r="A347" s="8"/>
      <c r="CC347" s="4"/>
    </row>
    <row r="348" spans="1:81" x14ac:dyDescent="0.25">
      <c r="A348" s="8"/>
      <c r="CC348" s="4"/>
    </row>
    <row r="349" spans="1:8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CC349" s="4"/>
    </row>
    <row r="350" spans="1:81" x14ac:dyDescent="0.25">
      <c r="A350" s="8"/>
      <c r="CC350" s="4"/>
    </row>
    <row r="351" spans="1:81" x14ac:dyDescent="0.25">
      <c r="A351" s="8"/>
      <c r="CC351" s="4"/>
    </row>
    <row r="352" spans="1:8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CC352" s="4"/>
    </row>
    <row r="353" spans="1:81" x14ac:dyDescent="0.25">
      <c r="A353" s="8"/>
      <c r="CC353" s="4"/>
    </row>
    <row r="354" spans="1:81" x14ac:dyDescent="0.25">
      <c r="A354" s="8"/>
      <c r="CC354" s="4"/>
    </row>
    <row r="355" spans="1:8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CC355" s="4"/>
    </row>
    <row r="356" spans="1:81" x14ac:dyDescent="0.25">
      <c r="A356" s="8"/>
      <c r="CC356" s="4"/>
    </row>
    <row r="357" spans="1:81" x14ac:dyDescent="0.25">
      <c r="A357" s="8"/>
      <c r="CC357" s="4"/>
    </row>
    <row r="358" spans="1:8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CC358" s="4"/>
    </row>
    <row r="359" spans="1:81" x14ac:dyDescent="0.25">
      <c r="A359" s="8"/>
      <c r="CC359" s="4"/>
    </row>
    <row r="360" spans="1:81" x14ac:dyDescent="0.25">
      <c r="A360" s="8"/>
      <c r="CC360" s="4"/>
    </row>
    <row r="361" spans="1:8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CC361" s="4"/>
    </row>
    <row r="362" spans="1:81" x14ac:dyDescent="0.25">
      <c r="A362" s="8"/>
      <c r="CC362" s="4"/>
    </row>
    <row r="363" spans="1:81" x14ac:dyDescent="0.25">
      <c r="A363" s="8"/>
      <c r="CC363" s="4"/>
    </row>
    <row r="364" spans="1:8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CC364" s="4"/>
    </row>
    <row r="365" spans="1:81" x14ac:dyDescent="0.25">
      <c r="A365" s="8"/>
      <c r="CC365" s="4"/>
    </row>
    <row r="366" spans="1:81" x14ac:dyDescent="0.25">
      <c r="A366" s="8"/>
      <c r="CC366" s="4"/>
    </row>
    <row r="367" spans="1:8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CC367" s="4"/>
    </row>
    <row r="368" spans="1:81" x14ac:dyDescent="0.25">
      <c r="A368" s="8"/>
    </row>
    <row r="369" spans="1:73" x14ac:dyDescent="0.25">
      <c r="A369" s="8"/>
    </row>
    <row r="370" spans="1:73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</row>
  </sheetData>
  <mergeCells count="3">
    <mergeCell ref="BW8:CB8"/>
    <mergeCell ref="CD8:CI8"/>
    <mergeCell ref="B8:BU8"/>
  </mergeCells>
  <pageMargins left="0.5" right="0.5" top="0.5" bottom="0.5" header="0.3" footer="0.3"/>
  <pageSetup scale="39" fitToWidth="7" orientation="portrait" r:id="rId1"/>
  <headerFooter>
    <oddHeader>&amp;L&amp;F&amp;R&amp;P of &amp;N</oddHeader>
  </headerFooter>
  <colBreaks count="6" manualBreakCount="6">
    <brk id="13" max="1048575" man="1"/>
    <brk id="25" max="1048575" man="1"/>
    <brk id="37" max="1048575" man="1"/>
    <brk id="49" max="1048575" man="1"/>
    <brk id="61" max="1048575" man="1"/>
    <brk id="74" max="1048575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818E36178B94781A02277E6388794" ma:contentTypeVersion="" ma:contentTypeDescription="Create a new document." ma:contentTypeScope="" ma:versionID="54d9ba6360560417abd314c466598ee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35D43AE5-17D9-4528-8AD5-B8562772C1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BE4D90-D513-4129-AA26-6A7CA9703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166A64-B691-4439-B98B-164719F3D8C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2016RC</vt:lpstr>
      <vt:lpstr>'2016RC'!Print_Titles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