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16" windowHeight="11016"/>
  </bookViews>
  <sheets>
    <sheet name="summer excess" sheetId="1" r:id="rId1"/>
  </sheets>
  <externalReferences>
    <externalReference r:id="rId2"/>
    <externalReference r:id="rId3"/>
    <externalReference r:id="rId4"/>
  </externalReferences>
  <definedNames>
    <definedName name="bu">'[1]E-13 Data'!$A$58:$AB$100</definedName>
    <definedName name="cdradder">#REF!</definedName>
    <definedName name="cdrcredit">#REF!</definedName>
    <definedName name="cilcfirm">#REF!</definedName>
    <definedName name="cilcldc">#REF!</definedName>
    <definedName name="cilcmax">#REF!</definedName>
    <definedName name="codes">'[1]Base Unit Costs'!$B$4:$K$46</definedName>
    <definedName name="curtdmd">#REF!</definedName>
    <definedName name="demand">#REF!</definedName>
    <definedName name="e_RateCode_m3011">#REF!</definedName>
    <definedName name="e_RevenueClass_18171">#REF!</definedName>
    <definedName name="ID_sorted">#REF!</definedName>
    <definedName name="l_RevenueForecastForMFRwide_123603">#REF!</definedName>
    <definedName name="l_RevenueForecastToUsewide_115808">#REF!</definedName>
    <definedName name="misc">'[1]Misc Data'!$A$5:$P$47</definedName>
    <definedName name="n">[2]Proposed!$A$5:$AA$48</definedName>
    <definedName name="newrates">#REF!</definedName>
    <definedName name="offtou">#REF!</definedName>
    <definedName name="ondmd">#REF!</definedName>
    <definedName name="ontou">#REF!</definedName>
    <definedName name="rates">'[1]E-13 Data'!$A$109:$AA$151</definedName>
    <definedName name="rev">'[1]E-13 Data'!$A$5:$AG$47</definedName>
    <definedName name="sstcsd">#REF!</definedName>
    <definedName name="sstdaily">#REF!</definedName>
    <definedName name="sstoncsd">#REF!</definedName>
    <definedName name="sstres">#REF!</definedName>
    <definedName name="transdmd">#REF!</definedName>
    <definedName name="UI_Entity_Groups">#REF!</definedName>
    <definedName name="UI_Reports">#REF!</definedName>
    <definedName name="UI_Scenarios">#REF!</definedName>
  </definedNames>
  <calcPr calcId="145621"/>
</workbook>
</file>

<file path=xl/calcChain.xml><?xml version="1.0" encoding="utf-8"?>
<calcChain xmlns="http://schemas.openxmlformats.org/spreadsheetml/2006/main">
  <c r="C107" i="1" l="1"/>
  <c r="P107" i="1" s="1"/>
  <c r="D107" i="1"/>
  <c r="E107" i="1"/>
  <c r="F107" i="1"/>
  <c r="G107" i="1"/>
  <c r="H107" i="1"/>
  <c r="I107" i="1"/>
  <c r="J107" i="1"/>
  <c r="K107" i="1"/>
  <c r="L107" i="1"/>
  <c r="M107" i="1"/>
  <c r="N107" i="1"/>
  <c r="C108" i="1"/>
  <c r="P108" i="1" s="1"/>
  <c r="D108" i="1"/>
  <c r="E108" i="1"/>
  <c r="F108" i="1"/>
  <c r="G108" i="1"/>
  <c r="H108" i="1"/>
  <c r="I108" i="1"/>
  <c r="J108" i="1"/>
  <c r="K108" i="1"/>
  <c r="L108" i="1"/>
  <c r="M108" i="1"/>
  <c r="N108" i="1"/>
  <c r="C109" i="1"/>
  <c r="P109" i="1" s="1"/>
  <c r="D109" i="1"/>
  <c r="E109" i="1"/>
  <c r="F109" i="1"/>
  <c r="G109" i="1"/>
  <c r="H109" i="1"/>
  <c r="I109" i="1"/>
  <c r="J109" i="1"/>
  <c r="K109" i="1"/>
  <c r="L109" i="1"/>
  <c r="M109" i="1"/>
  <c r="N109" i="1"/>
  <c r="C110" i="1"/>
  <c r="P110" i="1" s="1"/>
  <c r="D110" i="1"/>
  <c r="E110" i="1"/>
  <c r="F110" i="1"/>
  <c r="G110" i="1"/>
  <c r="H110" i="1"/>
  <c r="I110" i="1"/>
  <c r="J110" i="1"/>
  <c r="K110" i="1"/>
  <c r="L110" i="1"/>
  <c r="M110" i="1"/>
  <c r="N110" i="1"/>
  <c r="C111" i="1"/>
  <c r="P111" i="1" s="1"/>
  <c r="D111" i="1"/>
  <c r="E111" i="1"/>
  <c r="F111" i="1"/>
  <c r="G111" i="1"/>
  <c r="H111" i="1"/>
  <c r="I111" i="1"/>
  <c r="J111" i="1"/>
  <c r="K111" i="1"/>
  <c r="L111" i="1"/>
  <c r="M111" i="1"/>
  <c r="N111" i="1"/>
  <c r="C112" i="1"/>
  <c r="P112" i="1" s="1"/>
  <c r="D112" i="1"/>
  <c r="E112" i="1"/>
  <c r="F112" i="1"/>
  <c r="G112" i="1"/>
  <c r="H112" i="1"/>
  <c r="I112" i="1"/>
  <c r="J112" i="1"/>
  <c r="K112" i="1"/>
  <c r="L112" i="1"/>
  <c r="M112" i="1"/>
  <c r="N112" i="1"/>
  <c r="C113" i="1"/>
  <c r="P113" i="1" s="1"/>
  <c r="D113" i="1"/>
  <c r="E113" i="1"/>
  <c r="F113" i="1"/>
  <c r="G113" i="1"/>
  <c r="H113" i="1"/>
  <c r="I113" i="1"/>
  <c r="J113" i="1"/>
  <c r="K113" i="1"/>
  <c r="L113" i="1"/>
  <c r="M113" i="1"/>
  <c r="N113" i="1"/>
  <c r="C87" i="1"/>
  <c r="P87" i="1" s="1"/>
  <c r="D87" i="1"/>
  <c r="E87" i="1"/>
  <c r="F87" i="1"/>
  <c r="G87" i="1"/>
  <c r="H87" i="1"/>
  <c r="I87" i="1"/>
  <c r="J87" i="1"/>
  <c r="K87" i="1"/>
  <c r="L87" i="1"/>
  <c r="M87" i="1"/>
  <c r="N87" i="1"/>
  <c r="C88" i="1"/>
  <c r="P88" i="1" s="1"/>
  <c r="D88" i="1"/>
  <c r="E88" i="1"/>
  <c r="F88" i="1"/>
  <c r="G88" i="1"/>
  <c r="H88" i="1"/>
  <c r="I88" i="1"/>
  <c r="J88" i="1"/>
  <c r="K88" i="1"/>
  <c r="L88" i="1"/>
  <c r="M88" i="1"/>
  <c r="N88" i="1"/>
  <c r="C89" i="1"/>
  <c r="P89" i="1" s="1"/>
  <c r="D89" i="1"/>
  <c r="E89" i="1"/>
  <c r="F89" i="1"/>
  <c r="G89" i="1"/>
  <c r="H89" i="1"/>
  <c r="I89" i="1"/>
  <c r="J89" i="1"/>
  <c r="K89" i="1"/>
  <c r="L89" i="1"/>
  <c r="M89" i="1"/>
  <c r="N89" i="1"/>
  <c r="C90" i="1"/>
  <c r="P90" i="1" s="1"/>
  <c r="D90" i="1"/>
  <c r="E90" i="1"/>
  <c r="F90" i="1"/>
  <c r="G90" i="1"/>
  <c r="H90" i="1"/>
  <c r="I90" i="1"/>
  <c r="J90" i="1"/>
  <c r="K90" i="1"/>
  <c r="L90" i="1"/>
  <c r="M90" i="1"/>
  <c r="N90" i="1"/>
  <c r="C91" i="1"/>
  <c r="P91" i="1" s="1"/>
  <c r="D91" i="1"/>
  <c r="O91" i="1" s="1"/>
  <c r="E91" i="1"/>
  <c r="F91" i="1"/>
  <c r="G91" i="1"/>
  <c r="H91" i="1"/>
  <c r="I91" i="1"/>
  <c r="J91" i="1"/>
  <c r="K91" i="1"/>
  <c r="L91" i="1"/>
  <c r="M91" i="1"/>
  <c r="N91" i="1"/>
  <c r="C92" i="1"/>
  <c r="P92" i="1" s="1"/>
  <c r="D92" i="1"/>
  <c r="E92" i="1"/>
  <c r="F92" i="1"/>
  <c r="G92" i="1"/>
  <c r="H92" i="1"/>
  <c r="I92" i="1"/>
  <c r="J92" i="1"/>
  <c r="K92" i="1"/>
  <c r="L92" i="1"/>
  <c r="M92" i="1"/>
  <c r="N92" i="1"/>
  <c r="C93" i="1"/>
  <c r="P93" i="1" s="1"/>
  <c r="D93" i="1"/>
  <c r="E93" i="1"/>
  <c r="F93" i="1"/>
  <c r="G93" i="1"/>
  <c r="H93" i="1"/>
  <c r="I93" i="1"/>
  <c r="J93" i="1"/>
  <c r="K93" i="1"/>
  <c r="L93" i="1"/>
  <c r="M93" i="1"/>
  <c r="N93" i="1"/>
  <c r="C94" i="1"/>
  <c r="P94" i="1" s="1"/>
  <c r="D94" i="1"/>
  <c r="E94" i="1"/>
  <c r="F94" i="1"/>
  <c r="G94" i="1"/>
  <c r="H94" i="1"/>
  <c r="I94" i="1"/>
  <c r="J94" i="1"/>
  <c r="K94" i="1"/>
  <c r="L94" i="1"/>
  <c r="M94" i="1"/>
  <c r="N94" i="1"/>
  <c r="C95" i="1"/>
  <c r="P95" i="1" s="1"/>
  <c r="D95" i="1"/>
  <c r="E95" i="1"/>
  <c r="F95" i="1"/>
  <c r="G95" i="1"/>
  <c r="H95" i="1"/>
  <c r="I95" i="1"/>
  <c r="J95" i="1"/>
  <c r="K95" i="1"/>
  <c r="L95" i="1"/>
  <c r="M95" i="1"/>
  <c r="N95" i="1"/>
  <c r="C96" i="1"/>
  <c r="P96" i="1" s="1"/>
  <c r="D96" i="1"/>
  <c r="E96" i="1"/>
  <c r="F96" i="1"/>
  <c r="G96" i="1"/>
  <c r="H96" i="1"/>
  <c r="I96" i="1"/>
  <c r="J96" i="1"/>
  <c r="K96" i="1"/>
  <c r="L96" i="1"/>
  <c r="M96" i="1"/>
  <c r="N96" i="1"/>
  <c r="C97" i="1"/>
  <c r="P97" i="1" s="1"/>
  <c r="D97" i="1"/>
  <c r="E97" i="1"/>
  <c r="F97" i="1"/>
  <c r="G97" i="1"/>
  <c r="H97" i="1"/>
  <c r="I97" i="1"/>
  <c r="J97" i="1"/>
  <c r="K97" i="1"/>
  <c r="L97" i="1"/>
  <c r="M97" i="1"/>
  <c r="N97" i="1"/>
  <c r="C98" i="1"/>
  <c r="P98" i="1" s="1"/>
  <c r="D98" i="1"/>
  <c r="E98" i="1"/>
  <c r="F98" i="1"/>
  <c r="G98" i="1"/>
  <c r="H98" i="1"/>
  <c r="I98" i="1"/>
  <c r="J98" i="1"/>
  <c r="K98" i="1"/>
  <c r="L98" i="1"/>
  <c r="M98" i="1"/>
  <c r="N98" i="1"/>
  <c r="C99" i="1"/>
  <c r="P99" i="1" s="1"/>
  <c r="D99" i="1"/>
  <c r="E99" i="1"/>
  <c r="F99" i="1"/>
  <c r="G99" i="1"/>
  <c r="H99" i="1"/>
  <c r="I99" i="1"/>
  <c r="J99" i="1"/>
  <c r="K99" i="1"/>
  <c r="L99" i="1"/>
  <c r="M99" i="1"/>
  <c r="N99" i="1"/>
  <c r="C100" i="1"/>
  <c r="P100" i="1" s="1"/>
  <c r="D100" i="1"/>
  <c r="E100" i="1"/>
  <c r="F100" i="1"/>
  <c r="G100" i="1"/>
  <c r="H100" i="1"/>
  <c r="I100" i="1"/>
  <c r="J100" i="1"/>
  <c r="K100" i="1"/>
  <c r="L100" i="1"/>
  <c r="M100" i="1"/>
  <c r="N100" i="1"/>
  <c r="C101" i="1"/>
  <c r="P101" i="1" s="1"/>
  <c r="D101" i="1"/>
  <c r="E101" i="1"/>
  <c r="F101" i="1"/>
  <c r="G101" i="1"/>
  <c r="H101" i="1"/>
  <c r="I101" i="1"/>
  <c r="J101" i="1"/>
  <c r="K101" i="1"/>
  <c r="L101" i="1"/>
  <c r="M101" i="1"/>
  <c r="N101" i="1"/>
  <c r="C102" i="1"/>
  <c r="O102" i="1" s="1"/>
  <c r="D102" i="1"/>
  <c r="E102" i="1"/>
  <c r="F102" i="1"/>
  <c r="G102" i="1"/>
  <c r="H102" i="1"/>
  <c r="I102" i="1"/>
  <c r="J102" i="1"/>
  <c r="K102" i="1"/>
  <c r="L102" i="1"/>
  <c r="M102" i="1"/>
  <c r="N102" i="1"/>
  <c r="C103" i="1"/>
  <c r="P103" i="1" s="1"/>
  <c r="D103" i="1"/>
  <c r="E103" i="1"/>
  <c r="F103" i="1"/>
  <c r="G103" i="1"/>
  <c r="H103" i="1"/>
  <c r="I103" i="1"/>
  <c r="J103" i="1"/>
  <c r="K103" i="1"/>
  <c r="L103" i="1"/>
  <c r="M103" i="1"/>
  <c r="N103" i="1"/>
  <c r="O112" i="1"/>
  <c r="O110" i="1"/>
  <c r="O108" i="1"/>
  <c r="O101" i="1"/>
  <c r="O100" i="1"/>
  <c r="O98" i="1"/>
  <c r="O97" i="1"/>
  <c r="O96" i="1"/>
  <c r="O94" i="1"/>
  <c r="O93" i="1"/>
  <c r="O92" i="1"/>
  <c r="O90" i="1"/>
  <c r="O89" i="1"/>
  <c r="O88" i="1"/>
  <c r="O87" i="1"/>
  <c r="C70" i="1"/>
  <c r="D70" i="1"/>
  <c r="E70" i="1"/>
  <c r="F70" i="1"/>
  <c r="G70" i="1"/>
  <c r="H70" i="1"/>
  <c r="I70" i="1"/>
  <c r="J70" i="1"/>
  <c r="K70" i="1"/>
  <c r="L70" i="1"/>
  <c r="M70" i="1"/>
  <c r="N70" i="1"/>
  <c r="C71" i="1"/>
  <c r="D71" i="1"/>
  <c r="E71" i="1"/>
  <c r="F71" i="1"/>
  <c r="G71" i="1"/>
  <c r="H71" i="1"/>
  <c r="I71" i="1"/>
  <c r="J71" i="1"/>
  <c r="K71" i="1"/>
  <c r="L71" i="1"/>
  <c r="M71" i="1"/>
  <c r="N71" i="1"/>
  <c r="C72" i="1"/>
  <c r="D72" i="1"/>
  <c r="E72" i="1"/>
  <c r="F72" i="1"/>
  <c r="G72" i="1"/>
  <c r="H72" i="1"/>
  <c r="I72" i="1"/>
  <c r="J72" i="1"/>
  <c r="K72" i="1"/>
  <c r="L72" i="1"/>
  <c r="M72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C74" i="1"/>
  <c r="D74" i="1"/>
  <c r="E74" i="1"/>
  <c r="F74" i="1"/>
  <c r="G74" i="1"/>
  <c r="H74" i="1"/>
  <c r="I74" i="1"/>
  <c r="J74" i="1"/>
  <c r="K74" i="1"/>
  <c r="L74" i="1"/>
  <c r="M74" i="1"/>
  <c r="N74" i="1"/>
  <c r="C75" i="1"/>
  <c r="D75" i="1"/>
  <c r="P75" i="1" s="1"/>
  <c r="E75" i="1"/>
  <c r="F75" i="1"/>
  <c r="G75" i="1"/>
  <c r="H75" i="1"/>
  <c r="I75" i="1"/>
  <c r="J75" i="1"/>
  <c r="K75" i="1"/>
  <c r="L75" i="1"/>
  <c r="M75" i="1"/>
  <c r="N75" i="1"/>
  <c r="C76" i="1"/>
  <c r="D76" i="1"/>
  <c r="E76" i="1"/>
  <c r="F76" i="1"/>
  <c r="G76" i="1"/>
  <c r="H76" i="1"/>
  <c r="I76" i="1"/>
  <c r="J76" i="1"/>
  <c r="K76" i="1"/>
  <c r="L76" i="1"/>
  <c r="M76" i="1"/>
  <c r="N76" i="1"/>
  <c r="P71" i="1"/>
  <c r="C50" i="1"/>
  <c r="O50" i="1" s="1"/>
  <c r="D50" i="1"/>
  <c r="E50" i="1"/>
  <c r="F50" i="1"/>
  <c r="G50" i="1"/>
  <c r="H50" i="1"/>
  <c r="I50" i="1"/>
  <c r="J50" i="1"/>
  <c r="K50" i="1"/>
  <c r="L50" i="1"/>
  <c r="M50" i="1"/>
  <c r="N50" i="1"/>
  <c r="C51" i="1"/>
  <c r="O51" i="1" s="1"/>
  <c r="D51" i="1"/>
  <c r="E51" i="1"/>
  <c r="F51" i="1"/>
  <c r="G51" i="1"/>
  <c r="H51" i="1"/>
  <c r="I51" i="1"/>
  <c r="J51" i="1"/>
  <c r="K51" i="1"/>
  <c r="L51" i="1"/>
  <c r="M51" i="1"/>
  <c r="N51" i="1"/>
  <c r="C52" i="1"/>
  <c r="P52" i="1" s="1"/>
  <c r="D52" i="1"/>
  <c r="E52" i="1"/>
  <c r="F52" i="1"/>
  <c r="G52" i="1"/>
  <c r="H52" i="1"/>
  <c r="I52" i="1"/>
  <c r="J52" i="1"/>
  <c r="K52" i="1"/>
  <c r="L52" i="1"/>
  <c r="M52" i="1"/>
  <c r="N52" i="1"/>
  <c r="C53" i="1"/>
  <c r="P53" i="1" s="1"/>
  <c r="D53" i="1"/>
  <c r="O53" i="1" s="1"/>
  <c r="E53" i="1"/>
  <c r="F53" i="1"/>
  <c r="G53" i="1"/>
  <c r="H53" i="1"/>
  <c r="I53" i="1"/>
  <c r="J53" i="1"/>
  <c r="K53" i="1"/>
  <c r="L53" i="1"/>
  <c r="M53" i="1"/>
  <c r="N53" i="1"/>
  <c r="C54" i="1"/>
  <c r="P54" i="1" s="1"/>
  <c r="D54" i="1"/>
  <c r="E54" i="1"/>
  <c r="F54" i="1"/>
  <c r="G54" i="1"/>
  <c r="H54" i="1"/>
  <c r="I54" i="1"/>
  <c r="J54" i="1"/>
  <c r="K54" i="1"/>
  <c r="L54" i="1"/>
  <c r="M54" i="1"/>
  <c r="N54" i="1"/>
  <c r="C55" i="1"/>
  <c r="O55" i="1" s="1"/>
  <c r="D55" i="1"/>
  <c r="E55" i="1"/>
  <c r="F55" i="1"/>
  <c r="G55" i="1"/>
  <c r="H55" i="1"/>
  <c r="I55" i="1"/>
  <c r="J55" i="1"/>
  <c r="K55" i="1"/>
  <c r="L55" i="1"/>
  <c r="M55" i="1"/>
  <c r="N55" i="1"/>
  <c r="C56" i="1"/>
  <c r="P56" i="1" s="1"/>
  <c r="D56" i="1"/>
  <c r="E56" i="1"/>
  <c r="F56" i="1"/>
  <c r="G56" i="1"/>
  <c r="H56" i="1"/>
  <c r="I56" i="1"/>
  <c r="J56" i="1"/>
  <c r="K56" i="1"/>
  <c r="L56" i="1"/>
  <c r="M56" i="1"/>
  <c r="N56" i="1"/>
  <c r="C57" i="1"/>
  <c r="P57" i="1" s="1"/>
  <c r="D57" i="1"/>
  <c r="E57" i="1"/>
  <c r="F57" i="1"/>
  <c r="G57" i="1"/>
  <c r="H57" i="1"/>
  <c r="I57" i="1"/>
  <c r="J57" i="1"/>
  <c r="K57" i="1"/>
  <c r="L57" i="1"/>
  <c r="M57" i="1"/>
  <c r="N57" i="1"/>
  <c r="C58" i="1"/>
  <c r="P58" i="1" s="1"/>
  <c r="D58" i="1"/>
  <c r="E58" i="1"/>
  <c r="F58" i="1"/>
  <c r="G58" i="1"/>
  <c r="H58" i="1"/>
  <c r="I58" i="1"/>
  <c r="J58" i="1"/>
  <c r="K58" i="1"/>
  <c r="L58" i="1"/>
  <c r="M58" i="1"/>
  <c r="N58" i="1"/>
  <c r="C59" i="1"/>
  <c r="O59" i="1" s="1"/>
  <c r="D59" i="1"/>
  <c r="E59" i="1"/>
  <c r="F59" i="1"/>
  <c r="G59" i="1"/>
  <c r="H59" i="1"/>
  <c r="I59" i="1"/>
  <c r="J59" i="1"/>
  <c r="K59" i="1"/>
  <c r="L59" i="1"/>
  <c r="M59" i="1"/>
  <c r="N59" i="1"/>
  <c r="C60" i="1"/>
  <c r="P60" i="1" s="1"/>
  <c r="D60" i="1"/>
  <c r="E60" i="1"/>
  <c r="F60" i="1"/>
  <c r="G60" i="1"/>
  <c r="H60" i="1"/>
  <c r="I60" i="1"/>
  <c r="J60" i="1"/>
  <c r="K60" i="1"/>
  <c r="L60" i="1"/>
  <c r="M60" i="1"/>
  <c r="N60" i="1"/>
  <c r="C61" i="1"/>
  <c r="P61" i="1" s="1"/>
  <c r="D61" i="1"/>
  <c r="E61" i="1"/>
  <c r="F61" i="1"/>
  <c r="G61" i="1"/>
  <c r="H61" i="1"/>
  <c r="I61" i="1"/>
  <c r="J61" i="1"/>
  <c r="K61" i="1"/>
  <c r="L61" i="1"/>
  <c r="M61" i="1"/>
  <c r="N61" i="1"/>
  <c r="C62" i="1"/>
  <c r="P62" i="1" s="1"/>
  <c r="D62" i="1"/>
  <c r="E62" i="1"/>
  <c r="F62" i="1"/>
  <c r="G62" i="1"/>
  <c r="H62" i="1"/>
  <c r="I62" i="1"/>
  <c r="J62" i="1"/>
  <c r="K62" i="1"/>
  <c r="L62" i="1"/>
  <c r="M62" i="1"/>
  <c r="N62" i="1"/>
  <c r="C63" i="1"/>
  <c r="O63" i="1" s="1"/>
  <c r="D63" i="1"/>
  <c r="E63" i="1"/>
  <c r="F63" i="1"/>
  <c r="G63" i="1"/>
  <c r="H63" i="1"/>
  <c r="I63" i="1"/>
  <c r="J63" i="1"/>
  <c r="K63" i="1"/>
  <c r="L63" i="1"/>
  <c r="M63" i="1"/>
  <c r="N63" i="1"/>
  <c r="C64" i="1"/>
  <c r="P64" i="1" s="1"/>
  <c r="D64" i="1"/>
  <c r="E64" i="1"/>
  <c r="F64" i="1"/>
  <c r="G64" i="1"/>
  <c r="H64" i="1"/>
  <c r="I64" i="1"/>
  <c r="J64" i="1"/>
  <c r="K64" i="1"/>
  <c r="L64" i="1"/>
  <c r="M64" i="1"/>
  <c r="N64" i="1"/>
  <c r="C65" i="1"/>
  <c r="P65" i="1" s="1"/>
  <c r="D65" i="1"/>
  <c r="E65" i="1"/>
  <c r="F65" i="1"/>
  <c r="G65" i="1"/>
  <c r="H65" i="1"/>
  <c r="I65" i="1"/>
  <c r="J65" i="1"/>
  <c r="K65" i="1"/>
  <c r="L65" i="1"/>
  <c r="M65" i="1"/>
  <c r="N65" i="1"/>
  <c r="C66" i="1"/>
  <c r="P66" i="1" s="1"/>
  <c r="D66" i="1"/>
  <c r="E66" i="1"/>
  <c r="F66" i="1"/>
  <c r="G66" i="1"/>
  <c r="H66" i="1"/>
  <c r="I66" i="1"/>
  <c r="J66" i="1"/>
  <c r="K66" i="1"/>
  <c r="L66" i="1"/>
  <c r="M66" i="1"/>
  <c r="N66" i="1"/>
  <c r="O66" i="1" l="1"/>
  <c r="O62" i="1"/>
  <c r="O58" i="1"/>
  <c r="O54" i="1"/>
  <c r="P50" i="1"/>
  <c r="P63" i="1"/>
  <c r="P59" i="1"/>
  <c r="P55" i="1"/>
  <c r="P51" i="1"/>
  <c r="O95" i="1"/>
  <c r="O99" i="1"/>
  <c r="O65" i="1"/>
  <c r="O61" i="1"/>
  <c r="O57" i="1"/>
  <c r="P76" i="1"/>
  <c r="O75" i="1"/>
  <c r="P74" i="1"/>
  <c r="O73" i="1"/>
  <c r="P72" i="1"/>
  <c r="O71" i="1"/>
  <c r="P70" i="1"/>
  <c r="O64" i="1"/>
  <c r="O60" i="1"/>
  <c r="O56" i="1"/>
  <c r="O52" i="1"/>
  <c r="P73" i="1"/>
  <c r="P102" i="1"/>
  <c r="O103" i="1"/>
  <c r="O113" i="1"/>
  <c r="O107" i="1"/>
  <c r="O109" i="1"/>
  <c r="O111" i="1"/>
  <c r="O70" i="1"/>
  <c r="O72" i="1"/>
  <c r="O74" i="1"/>
  <c r="O76" i="1"/>
  <c r="P27" i="1" l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C32" i="1" l="1"/>
  <c r="C30" i="1"/>
  <c r="C38" i="1" s="1"/>
  <c r="C34" i="1"/>
  <c r="C36" i="1"/>
  <c r="C35" i="1"/>
  <c r="C31" i="1"/>
  <c r="C39" i="1" s="1"/>
  <c r="C40" i="1" l="1"/>
</calcChain>
</file>

<file path=xl/sharedStrings.xml><?xml version="1.0" encoding="utf-8"?>
<sst xmlns="http://schemas.openxmlformats.org/spreadsheetml/2006/main" count="203" uniqueCount="74">
  <si>
    <t>COINCIDENCE FACTOR</t>
  </si>
  <si>
    <t>3-Year Average as Calculated by LodeStar Except as Noted</t>
  </si>
  <si>
    <t>MAX</t>
  </si>
  <si>
    <t>INDEX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</si>
  <si>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</si>
  <si>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</si>
  <si>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</si>
  <si>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</si>
  <si>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</si>
  <si>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</si>
  <si>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</si>
  <si>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</si>
  <si>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</si>
  <si>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</si>
  <si>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</si>
  <si>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</si>
  <si>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</si>
  <si>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RETAIL:</t>
  </si>
  <si>
    <t xml:space="preserve">CILC-1D </t>
  </si>
  <si>
    <t>CILC1D</t>
  </si>
  <si>
    <t xml:space="preserve">CILC-1G </t>
  </si>
  <si>
    <t>CILC1G</t>
  </si>
  <si>
    <t>CILC-1T</t>
  </si>
  <si>
    <t>CILC1T</t>
  </si>
  <si>
    <t>GS(T)-1</t>
  </si>
  <si>
    <t>GS09</t>
  </si>
  <si>
    <t>GSCU-1</t>
  </si>
  <si>
    <t>GSCU09</t>
  </si>
  <si>
    <t>GSD(T)-1</t>
  </si>
  <si>
    <t>TGSD1</t>
  </si>
  <si>
    <t>GSLD(T)-1</t>
  </si>
  <si>
    <t>TGSLD1</t>
  </si>
  <si>
    <t>GSLD(T)-2</t>
  </si>
  <si>
    <t>TGSLD2</t>
  </si>
  <si>
    <t>GSLD(T)-3</t>
  </si>
  <si>
    <t>TGSLD3</t>
  </si>
  <si>
    <t>METRO</t>
  </si>
  <si>
    <t>OL-1</t>
  </si>
  <si>
    <t>OL01</t>
  </si>
  <si>
    <t>OS-2</t>
  </si>
  <si>
    <t>OS202</t>
  </si>
  <si>
    <t>RS(T)-1</t>
  </si>
  <si>
    <t>RS08</t>
  </si>
  <si>
    <t>SL-1</t>
  </si>
  <si>
    <t>SL01</t>
  </si>
  <si>
    <t>SL-2</t>
  </si>
  <si>
    <t>SL02</t>
  </si>
  <si>
    <t>SST-D</t>
  </si>
  <si>
    <t>SSTD</t>
  </si>
  <si>
    <t>SST-1T</t>
  </si>
  <si>
    <t>SSTTST</t>
  </si>
  <si>
    <t>sdtr summer excess</t>
  </si>
  <si>
    <t>SUMMER</t>
  </si>
  <si>
    <t>GSD</t>
  </si>
  <si>
    <t>GSLD1</t>
  </si>
  <si>
    <t>GSLD2</t>
  </si>
  <si>
    <t>Non-summer</t>
  </si>
  <si>
    <t>Excess</t>
  </si>
  <si>
    <t>COINCIDENT PEAK  (CP)</t>
  </si>
  <si>
    <t>AVERAGE</t>
  </si>
  <si>
    <t>12 CP</t>
  </si>
  <si>
    <t>WHOLESALE:</t>
  </si>
  <si>
    <t>SEMINOLE</t>
  </si>
  <si>
    <t>NCP</t>
  </si>
  <si>
    <t>BLOUNTSTOWN</t>
  </si>
  <si>
    <t>FLORIDA KEYS</t>
  </si>
  <si>
    <t>LEE COUNTY</t>
  </si>
  <si>
    <t>NEW SMYRNA BEACH</t>
  </si>
  <si>
    <t>WAUCHULA</t>
  </si>
  <si>
    <t>WINTER PARK</t>
  </si>
  <si>
    <t>NON COINCIDENT PEAK (NCP)</t>
  </si>
  <si>
    <t>WINTERPARK</t>
  </si>
  <si>
    <t>FPL RC-16</t>
  </si>
  <si>
    <t>OPC 015233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</si>
</sst>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0.0%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>
      <alignment vertical="top" wrapText="1"/>
      <protection locked="0"/>
    </xf>
    <xf numFmtId="9" fontId="7" fillId="0" borderId="0" applyFont="0" applyFill="0" applyBorder="0" applyAlignment="0" applyProtection="0">
      <alignment vertical="top" wrapText="1"/>
      <protection locked="0"/>
    </xf>
    <xf numFmtId="0" fontId="3" fillId="0" borderId="0" applyAlignment="0">
      <alignment vertical="top" wrapText="1"/>
      <protection locked="0"/>
    </xf>
    <xf numFmtId="0" fontId="1" fillId="2" borderId="1" applyNumberFormat="0" applyFont="0" applyAlignment="0" applyProtection="0"/>
  </cellStyleXfs>
  <cellXfs count="38">
    <xf numFmtId="0" fontId="0" fillId="0" borderId="0" xfId="0"/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/>
    </xf>
    <xf numFmtId="0" fontId="3" fillId="0" borderId="0" xfId="3" applyFont="1"/>
    <xf numFmtId="0" fontId="3" fillId="3" borderId="2" xfId="3" applyFont="1" applyFill="1" applyBorder="1"/>
    <xf numFmtId="0" fontId="3" fillId="4" borderId="2" xfId="3" applyFont="1" applyFill="1" applyBorder="1"/>
    <xf numFmtId="0" fontId="3" fillId="5" borderId="2" xfId="3" applyFont="1" applyFill="1" applyBorder="1"/>
    <xf numFmtId="0" fontId="3" fillId="6" borderId="2" xfId="3" applyFont="1" applyFill="1" applyBorder="1"/>
    <xf numFmtId="17" fontId="4" fillId="7" borderId="3" xfId="0" applyNumberFormat="1" applyFont="1" applyFill="1" applyBorder="1" applyAlignment="1">
      <alignment horizontal="center"/>
    </xf>
    <xf numFmtId="0" fontId="4" fillId="3" borderId="4" xfId="3" applyFont="1" applyFill="1" applyBorder="1"/>
    <xf numFmtId="17" fontId="4" fillId="4" borderId="4" xfId="3" applyNumberFormat="1" applyFont="1" applyFill="1" applyBorder="1" applyAlignment="1">
      <alignment horizontal="center"/>
    </xf>
    <xf numFmtId="17" fontId="4" fillId="5" borderId="4" xfId="3" applyNumberFormat="1" applyFont="1" applyFill="1" applyBorder="1" applyAlignment="1">
      <alignment horizontal="center"/>
    </xf>
    <xf numFmtId="17" fontId="4" fillId="6" borderId="4" xfId="3" applyNumberFormat="1" applyFont="1" applyFill="1" applyBorder="1" applyAlignment="1">
      <alignment horizontal="center"/>
    </xf>
    <xf numFmtId="17" fontId="4" fillId="7" borderId="5" xfId="0" applyNumberFormat="1" applyFont="1" applyFill="1" applyBorder="1" applyAlignment="1">
      <alignment horizontal="center"/>
    </xf>
    <xf numFmtId="0" fontId="5" fillId="0" borderId="0" xfId="3" applyFont="1"/>
    <xf numFmtId="0" fontId="3" fillId="0" borderId="0" xfId="3" applyFont="1" applyAlignment="1">
      <alignment horizontal="left" indent="1"/>
    </xf>
    <xf numFmtId="49" fontId="6" fillId="3" borderId="0" xfId="0" applyNumberFormat="1" applyFont="1" applyFill="1" applyAlignment="1">
      <alignment horizontal="right" wrapText="1"/>
    </xf>
    <xf numFmtId="164" fontId="3" fillId="0" borderId="0" xfId="2" applyNumberFormat="1" applyFont="1" applyFill="1"/>
    <xf numFmtId="165" fontId="3" fillId="0" borderId="0" xfId="4" applyNumberFormat="1" applyFont="1" applyFill="1" applyAlignment="1" applyProtection="1"/>
    <xf numFmtId="165" fontId="3" fillId="0" borderId="0" xfId="3" applyNumberFormat="1" applyFont="1"/>
    <xf numFmtId="165" fontId="3" fillId="0" borderId="0" xfId="4" applyNumberFormat="1" applyFont="1" applyAlignment="1" applyProtection="1"/>
    <xf numFmtId="0" fontId="3" fillId="0" borderId="0" xfId="3" applyFont="1" applyFill="1" applyAlignment="1">
      <alignment horizontal="left" indent="1"/>
    </xf>
    <xf numFmtId="164" fontId="0" fillId="0" borderId="0" xfId="0" applyNumberFormat="1"/>
    <xf numFmtId="166" fontId="0" fillId="0" borderId="0" xfId="5" applyNumberFormat="1" applyFont="1" applyAlignment="1" applyProtection="1"/>
    <xf numFmtId="17" fontId="4" fillId="7" borderId="3" xfId="3" applyNumberFormat="1" applyFont="1" applyFill="1" applyBorder="1" applyAlignment="1">
      <alignment horizontal="center"/>
    </xf>
    <xf numFmtId="17" fontId="4" fillId="7" borderId="5" xfId="3" applyNumberFormat="1" applyFont="1" applyFill="1" applyBorder="1" applyAlignment="1">
      <alignment horizontal="center"/>
    </xf>
    <xf numFmtId="165" fontId="0" fillId="0" borderId="0" xfId="1" applyNumberFormat="1" applyFont="1"/>
    <xf numFmtId="0" fontId="5" fillId="0" borderId="0" xfId="0" applyFont="1"/>
    <xf numFmtId="0" fontId="0" fillId="0" borderId="0" xfId="0" applyFill="1"/>
    <xf numFmtId="165" fontId="3" fillId="0" borderId="0" xfId="1" applyNumberFormat="1" applyFont="1" applyFill="1"/>
    <xf numFmtId="0" fontId="3" fillId="0" borderId="0" xfId="0" applyFont="1" applyAlignment="1">
      <alignment horizontal="left" indent="1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3" applyFont="1" applyAlignment="1">
      <alignment horizontal="center"/>
    </xf>
    <xf numFmtId="0" fontId="4" fillId="0" borderId="0" xfId="3" applyFont="1" applyAlignment="1">
      <alignment horizontal="center"/>
    </xf>
  </cellXfs>
  <cellStyles count="8">
    <cellStyle name="Comma" xfId="1" builtinId="3"/>
    <cellStyle name="Comma 2" xfId="4"/>
    <cellStyle name="Normal" xfId="0" builtinId="0"/>
    <cellStyle name="Normal 2" xfId="3"/>
    <cellStyle name="Normal 3" xfId="6"/>
    <cellStyle name="Note 2" xfId="7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2010RC/MFRS/E-14/MFR%20E14_Attachment2_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FORECAST/RETAIL/REPORTS/Retail%20Revenue%20Forecast%202012%20-%202016_Revised_10_31_11/Revenue%20Forecast/2013%20Revenue%20Forecast_final_2011_10_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oad%20Fcst%20by%20Rate%20Class%2001-22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ummary"/>
      <sheetName val="Misc Data"/>
      <sheetName val="Lighting Data"/>
      <sheetName val="E-13 Data"/>
      <sheetName val="E-6 Data"/>
      <sheetName val="E-1 Data"/>
      <sheetName val="Base Unit Costs"/>
      <sheetName val="Proposed Summary"/>
      <sheetName val="index"/>
      <sheetName val="Page 2 of 37"/>
      <sheetName val="Page 3 of 37"/>
      <sheetName val="Page 4 of 37"/>
      <sheetName val="Page 5 of 37"/>
      <sheetName val="Page 6 of 37"/>
      <sheetName val="Page 7 of 37"/>
      <sheetName val="Page 8 of 37"/>
      <sheetName val="Page 9 of 37"/>
      <sheetName val="Page 10 of 37"/>
      <sheetName val="Page 11 of 37"/>
      <sheetName val="Page 12 of 37"/>
      <sheetName val="Page 13 of 37"/>
      <sheetName val="Page 14 of 37"/>
      <sheetName val="Page 15 of 37"/>
      <sheetName val="Page 16 of 37"/>
      <sheetName val="Page 17 of 37"/>
      <sheetName val="Page 18 of 37"/>
      <sheetName val="Page 19 of 37"/>
      <sheetName val="Page 20 of 37"/>
      <sheetName val="Page 21 of 37"/>
      <sheetName val="Page 22 of 37"/>
      <sheetName val="Page 23 of 37"/>
      <sheetName val="Page 24 of 37"/>
      <sheetName val="Page 25 of 37"/>
      <sheetName val="Page 26 of 37"/>
      <sheetName val="Page 27 of 37"/>
      <sheetName val="Page 28 of 37"/>
      <sheetName val="Page 29 of 37"/>
      <sheetName val="Page 30 of 37"/>
      <sheetName val="Page 31 of 37"/>
      <sheetName val="Page 32 of 37"/>
      <sheetName val="Page 33 of 37 "/>
      <sheetName val="Page 34 of 37"/>
      <sheetName val="Page 35 of 37"/>
      <sheetName val="Page 36 of 37"/>
      <sheetName val="Page 37 of 37"/>
    </sheetNames>
    <sheetDataSet>
      <sheetData sheetId="0"/>
      <sheetData sheetId="1">
        <row r="5">
          <cell r="A5">
            <v>11</v>
          </cell>
          <cell r="B5" t="str">
            <v>OL-1</v>
          </cell>
          <cell r="C5">
            <v>1344708.0277777778</v>
          </cell>
          <cell r="D5">
            <v>7591861.8611111119</v>
          </cell>
          <cell r="E5">
            <v>0.15047250169773688</v>
          </cell>
          <cell r="F5">
            <v>5872.8877626984322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>
            <v>19</v>
          </cell>
          <cell r="B6" t="str">
            <v>OS-2</v>
          </cell>
          <cell r="C6">
            <v>637219.27777777775</v>
          </cell>
          <cell r="D6">
            <v>903797.19444444438</v>
          </cell>
          <cell r="E6">
            <v>0.41350581857108643</v>
          </cell>
          <cell r="F6">
            <v>2265.5389409412105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A7">
            <v>44</v>
          </cell>
          <cell r="B7" t="str">
            <v>RS-1</v>
          </cell>
          <cell r="C7">
            <v>1357426517.3055556</v>
          </cell>
          <cell r="D7">
            <v>3212639150.3611107</v>
          </cell>
          <cell r="E7">
            <v>0.29702560444795872</v>
          </cell>
          <cell r="F7">
            <v>9392869.8019923512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45</v>
          </cell>
          <cell r="B8" t="str">
            <v>RST-1</v>
          </cell>
          <cell r="C8">
            <v>1357426517.3055556</v>
          </cell>
          <cell r="D8">
            <v>3212639150.3611107</v>
          </cell>
          <cell r="E8">
            <v>0.29702560444795872</v>
          </cell>
          <cell r="F8">
            <v>9392869.8019923512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52</v>
          </cell>
          <cell r="B9" t="str">
            <v>ISST-1(D)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0.99</v>
          </cell>
          <cell r="P9">
            <v>0</v>
          </cell>
        </row>
        <row r="10">
          <cell r="A10">
            <v>53</v>
          </cell>
          <cell r="B10" t="str">
            <v>ISST-1(T)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0.99</v>
          </cell>
          <cell r="P10">
            <v>0</v>
          </cell>
        </row>
        <row r="11">
          <cell r="A11">
            <v>54</v>
          </cell>
          <cell r="B11" t="str">
            <v>CILC-1D</v>
          </cell>
          <cell r="C11">
            <v>70173993.611111119</v>
          </cell>
          <cell r="D11">
            <v>195002121.75</v>
          </cell>
          <cell r="E11">
            <v>0.26463165249837711</v>
          </cell>
          <cell r="F11">
            <v>379211.31290990749</v>
          </cell>
          <cell r="G11">
            <v>0</v>
          </cell>
          <cell r="H11">
            <v>0</v>
          </cell>
          <cell r="I11">
            <v>-0.3205735743940003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0.99</v>
          </cell>
          <cell r="P11">
            <v>0</v>
          </cell>
        </row>
        <row r="12">
          <cell r="A12">
            <v>55</v>
          </cell>
          <cell r="B12" t="str">
            <v>CILC-1T</v>
          </cell>
          <cell r="C12">
            <v>33474717.111111116</v>
          </cell>
          <cell r="D12">
            <v>97594451.111111104</v>
          </cell>
          <cell r="E12">
            <v>0.25539734145833709</v>
          </cell>
          <cell r="F12">
            <v>184547.91588825313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0.99</v>
          </cell>
          <cell r="P12">
            <v>0</v>
          </cell>
        </row>
        <row r="13">
          <cell r="A13">
            <v>56</v>
          </cell>
          <cell r="B13" t="str">
            <v>CILC-1G</v>
          </cell>
          <cell r="C13">
            <v>4746102.027777778</v>
          </cell>
          <cell r="D13">
            <v>12914540</v>
          </cell>
          <cell r="E13">
            <v>0.26873892921405734</v>
          </cell>
          <cell r="F13">
            <v>25150.6155167291</v>
          </cell>
          <cell r="G13">
            <v>0</v>
          </cell>
          <cell r="H13">
            <v>0</v>
          </cell>
          <cell r="I13">
            <v>-0.3205735743940003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0.99</v>
          </cell>
          <cell r="P13">
            <v>0</v>
          </cell>
        </row>
        <row r="14">
          <cell r="A14">
            <v>62</v>
          </cell>
          <cell r="B14" t="str">
            <v>GSLD-1</v>
          </cell>
          <cell r="C14">
            <v>189556607.16666666</v>
          </cell>
          <cell r="D14">
            <v>429045795.36111116</v>
          </cell>
          <cell r="E14">
            <v>0.30642720815840152</v>
          </cell>
          <cell r="F14">
            <v>761381.49383896776</v>
          </cell>
          <cell r="G14">
            <v>0</v>
          </cell>
          <cell r="H14">
            <v>0</v>
          </cell>
          <cell r="I14">
            <v>-0.3205735743940003</v>
          </cell>
          <cell r="J14">
            <v>564.07000000000005</v>
          </cell>
          <cell r="K14">
            <v>-4.68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1.1848000000000001</v>
          </cell>
        </row>
        <row r="15">
          <cell r="A15">
            <v>63</v>
          </cell>
          <cell r="B15" t="str">
            <v>GSLD-2</v>
          </cell>
          <cell r="C15">
            <v>26145969.694444444</v>
          </cell>
          <cell r="D15">
            <v>70732366.416666672</v>
          </cell>
          <cell r="E15">
            <v>0.26988458662685189</v>
          </cell>
          <cell r="F15">
            <v>109544.60264062074</v>
          </cell>
          <cell r="G15">
            <v>0</v>
          </cell>
          <cell r="H15">
            <v>0</v>
          </cell>
          <cell r="I15">
            <v>-0.3205735743940003</v>
          </cell>
          <cell r="J15">
            <v>433.91</v>
          </cell>
          <cell r="K15">
            <v>-4.68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1.1848000000000001</v>
          </cell>
        </row>
        <row r="16">
          <cell r="A16">
            <v>64</v>
          </cell>
          <cell r="B16" t="str">
            <v>GSLDT-1</v>
          </cell>
          <cell r="C16">
            <v>189556607.16666666</v>
          </cell>
          <cell r="D16">
            <v>429045795.36111116</v>
          </cell>
          <cell r="E16">
            <v>0.30642720815840152</v>
          </cell>
          <cell r="F16">
            <v>761381.49383896776</v>
          </cell>
          <cell r="G16">
            <v>0</v>
          </cell>
          <cell r="H16">
            <v>0</v>
          </cell>
          <cell r="I16">
            <v>-0.3205735743940003</v>
          </cell>
          <cell r="J16">
            <v>564.07000000000005</v>
          </cell>
          <cell r="K16">
            <v>-4.68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1.1848000000000001</v>
          </cell>
        </row>
        <row r="17">
          <cell r="A17">
            <v>65</v>
          </cell>
          <cell r="B17" t="str">
            <v>GSLDT-2</v>
          </cell>
          <cell r="C17">
            <v>26145969.694444444</v>
          </cell>
          <cell r="D17">
            <v>70732366.416666672</v>
          </cell>
          <cell r="E17">
            <v>0.26988458662685189</v>
          </cell>
          <cell r="F17">
            <v>109544.60264062074</v>
          </cell>
          <cell r="G17">
            <v>0</v>
          </cell>
          <cell r="H17">
            <v>0</v>
          </cell>
          <cell r="I17">
            <v>-0.3205735743940003</v>
          </cell>
          <cell r="J17">
            <v>433.91</v>
          </cell>
          <cell r="K17">
            <v>-4.68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1.1848000000000001</v>
          </cell>
        </row>
        <row r="18">
          <cell r="A18">
            <v>68</v>
          </cell>
          <cell r="B18" t="str">
            <v>GS-1</v>
          </cell>
          <cell r="C18">
            <v>157392087.27777779</v>
          </cell>
          <cell r="D18">
            <v>351638151.08333331</v>
          </cell>
          <cell r="E18">
            <v>0.30919987736783977</v>
          </cell>
          <cell r="F18">
            <v>996734.7285662936</v>
          </cell>
          <cell r="G18">
            <v>0</v>
          </cell>
          <cell r="H18">
            <v>-6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>
            <v>69</v>
          </cell>
          <cell r="B19" t="str">
            <v>GST-1</v>
          </cell>
          <cell r="C19">
            <v>157392087.27777779</v>
          </cell>
          <cell r="D19">
            <v>351638151.08333331</v>
          </cell>
          <cell r="E19">
            <v>0.30919987736783977</v>
          </cell>
          <cell r="F19">
            <v>996734.7285662936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A20">
            <v>70</v>
          </cell>
          <cell r="B20" t="str">
            <v>GSDT-1</v>
          </cell>
          <cell r="C20">
            <v>584679198.83333337</v>
          </cell>
          <cell r="D20">
            <v>1346996629.9166667</v>
          </cell>
          <cell r="E20">
            <v>0.30267977169424082</v>
          </cell>
          <cell r="F20">
            <v>3399533.6089759264</v>
          </cell>
          <cell r="G20">
            <v>0</v>
          </cell>
          <cell r="H20">
            <v>0</v>
          </cell>
          <cell r="I20">
            <v>-0.3205735743940003</v>
          </cell>
          <cell r="J20">
            <v>563.58000000000004</v>
          </cell>
          <cell r="K20">
            <v>-4.68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1.1848000000000001</v>
          </cell>
        </row>
        <row r="21">
          <cell r="A21">
            <v>71</v>
          </cell>
          <cell r="B21" t="str">
            <v>CS-2</v>
          </cell>
          <cell r="C21">
            <v>2775815.5833333335</v>
          </cell>
          <cell r="D21">
            <v>7373327.694444444</v>
          </cell>
          <cell r="E21">
            <v>0.273502453099777</v>
          </cell>
          <cell r="F21">
            <v>10022.286502468427</v>
          </cell>
          <cell r="G21">
            <v>-1.72</v>
          </cell>
          <cell r="H21">
            <v>0</v>
          </cell>
          <cell r="I21">
            <v>-0.3205735743940003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3.7</v>
          </cell>
          <cell r="O21">
            <v>0</v>
          </cell>
          <cell r="P21">
            <v>0</v>
          </cell>
        </row>
        <row r="22">
          <cell r="A22">
            <v>72</v>
          </cell>
          <cell r="B22" t="str">
            <v>GSD-1</v>
          </cell>
          <cell r="C22">
            <v>584679198.83333337</v>
          </cell>
          <cell r="D22">
            <v>1346996629.9166667</v>
          </cell>
          <cell r="E22">
            <v>0.30267977169424082</v>
          </cell>
          <cell r="F22">
            <v>3399533.6089759264</v>
          </cell>
          <cell r="G22">
            <v>0</v>
          </cell>
          <cell r="H22">
            <v>0</v>
          </cell>
          <cell r="I22">
            <v>-0.3205735743940003</v>
          </cell>
          <cell r="J22">
            <v>570.14</v>
          </cell>
          <cell r="K22">
            <v>-4.68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1.1848000000000001</v>
          </cell>
        </row>
        <row r="23">
          <cell r="A23">
            <v>73</v>
          </cell>
          <cell r="B23" t="str">
            <v>CS-1</v>
          </cell>
          <cell r="C23">
            <v>5430097.7222222229</v>
          </cell>
          <cell r="D23">
            <v>13768763.027777778</v>
          </cell>
          <cell r="E23">
            <v>0.28283437194169048</v>
          </cell>
          <cell r="F23">
            <v>24715.136370119009</v>
          </cell>
          <cell r="G23">
            <v>-1.72</v>
          </cell>
          <cell r="H23">
            <v>0</v>
          </cell>
          <cell r="I23">
            <v>-0.3205735743940003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3.7</v>
          </cell>
          <cell r="O23">
            <v>0</v>
          </cell>
          <cell r="P23">
            <v>0</v>
          </cell>
        </row>
        <row r="24">
          <cell r="A24">
            <v>74</v>
          </cell>
          <cell r="B24" t="str">
            <v>CST-1</v>
          </cell>
          <cell r="C24">
            <v>5430097.7222222229</v>
          </cell>
          <cell r="D24">
            <v>13768763.027777778</v>
          </cell>
          <cell r="E24">
            <v>0.28283437194169048</v>
          </cell>
          <cell r="F24">
            <v>24715.136370119009</v>
          </cell>
          <cell r="G24">
            <v>-1.72</v>
          </cell>
          <cell r="H24">
            <v>0</v>
          </cell>
          <cell r="I24">
            <v>-0.3205735743940003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3.7</v>
          </cell>
          <cell r="O24">
            <v>0</v>
          </cell>
          <cell r="P24">
            <v>0</v>
          </cell>
        </row>
        <row r="25">
          <cell r="A25">
            <v>75</v>
          </cell>
          <cell r="B25" t="str">
            <v>CST-2</v>
          </cell>
          <cell r="C25">
            <v>2775815.5833333335</v>
          </cell>
          <cell r="D25">
            <v>7373327.694444444</v>
          </cell>
          <cell r="E25">
            <v>0.273502453099777</v>
          </cell>
          <cell r="F25">
            <v>10022.286502468427</v>
          </cell>
          <cell r="G25">
            <v>-1.72</v>
          </cell>
          <cell r="H25">
            <v>0</v>
          </cell>
          <cell r="I25">
            <v>-0.3205735743940003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3.7</v>
          </cell>
          <cell r="O25">
            <v>0</v>
          </cell>
          <cell r="P25">
            <v>0</v>
          </cell>
        </row>
        <row r="26">
          <cell r="A26">
            <v>78</v>
          </cell>
          <cell r="B26" t="str">
            <v>WIES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A27">
            <v>80</v>
          </cell>
          <cell r="B27" t="str">
            <v>MET</v>
          </cell>
          <cell r="C27">
            <v>2494294.0555555555</v>
          </cell>
          <cell r="D27">
            <v>5333729.555555555</v>
          </cell>
          <cell r="E27">
            <v>0.31863650130221249</v>
          </cell>
          <cell r="F27">
            <v>14899.234626751882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A28">
            <v>82</v>
          </cell>
          <cell r="B28" t="str">
            <v>CST-3</v>
          </cell>
          <cell r="C28">
            <v>318023.33333333337</v>
          </cell>
          <cell r="D28">
            <v>1088238.4444444445</v>
          </cell>
          <cell r="E28">
            <v>0.22614803186636026</v>
          </cell>
          <cell r="F28">
            <v>0</v>
          </cell>
          <cell r="G28">
            <v>-1.72</v>
          </cell>
          <cell r="H28">
            <v>0</v>
          </cell>
          <cell r="I28">
            <v>-0.3205735743940003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3.7</v>
          </cell>
          <cell r="O28">
            <v>0</v>
          </cell>
          <cell r="P28">
            <v>0</v>
          </cell>
        </row>
        <row r="29">
          <cell r="A29">
            <v>85</v>
          </cell>
          <cell r="B29" t="str">
            <v>SST-1</v>
          </cell>
          <cell r="C29">
            <v>1740614.1111111112</v>
          </cell>
          <cell r="D29">
            <v>7732187.6111111119</v>
          </cell>
          <cell r="E29">
            <v>0.18374860597238182</v>
          </cell>
          <cell r="F29">
            <v>12242.227128211051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1.023788704188664</v>
          </cell>
          <cell r="M29">
            <v>1.0296368617095997</v>
          </cell>
          <cell r="N29">
            <v>0</v>
          </cell>
          <cell r="O29">
            <v>0</v>
          </cell>
          <cell r="P29">
            <v>0</v>
          </cell>
        </row>
        <row r="30">
          <cell r="A30">
            <v>86</v>
          </cell>
          <cell r="B30" t="str">
            <v>SL-2</v>
          </cell>
          <cell r="C30">
            <v>1191016.5555555557</v>
          </cell>
          <cell r="D30">
            <v>3571797.2222222225</v>
          </cell>
          <cell r="E30">
            <v>0.25006574078385602</v>
          </cell>
          <cell r="F30">
            <v>3485.1091490671974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A31">
            <v>87</v>
          </cell>
          <cell r="B31" t="str">
            <v>SL-1</v>
          </cell>
          <cell r="C31">
            <v>5785278.333333333</v>
          </cell>
          <cell r="D31">
            <v>32273808.111111116</v>
          </cell>
          <cell r="E31">
            <v>0.15200780874701789</v>
          </cell>
          <cell r="F31">
            <v>30564.003127088919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A32">
            <v>90</v>
          </cell>
          <cell r="B32" t="str">
            <v>GSLDT-3</v>
          </cell>
          <cell r="C32">
            <v>4983479.694444444</v>
          </cell>
          <cell r="D32">
            <v>13649317.972222224</v>
          </cell>
          <cell r="E32">
            <v>0.26745740406765056</v>
          </cell>
          <cell r="F32">
            <v>29735.670190505818</v>
          </cell>
          <cell r="G32">
            <v>0</v>
          </cell>
          <cell r="H32">
            <v>0</v>
          </cell>
          <cell r="I32">
            <v>0</v>
          </cell>
          <cell r="J32">
            <v>2825.46</v>
          </cell>
          <cell r="K32">
            <v>-4.68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>
            <v>91</v>
          </cell>
          <cell r="B33" t="str">
            <v>GSLD-3</v>
          </cell>
          <cell r="C33">
            <v>4983479.694444444</v>
          </cell>
          <cell r="D33">
            <v>13649317.972222224</v>
          </cell>
          <cell r="E33">
            <v>0.26745740406765056</v>
          </cell>
          <cell r="F33">
            <v>29735.670190505818</v>
          </cell>
          <cell r="G33">
            <v>0</v>
          </cell>
          <cell r="H33">
            <v>0</v>
          </cell>
          <cell r="I33">
            <v>0</v>
          </cell>
          <cell r="J33">
            <v>2825.46</v>
          </cell>
          <cell r="K33">
            <v>-4.68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92</v>
          </cell>
          <cell r="B34" t="str">
            <v>CS-3</v>
          </cell>
          <cell r="C34">
            <v>318023.33333333337</v>
          </cell>
          <cell r="D34">
            <v>1088238.4444444445</v>
          </cell>
          <cell r="E34">
            <v>0.22614803186636026</v>
          </cell>
          <cell r="F34">
            <v>0</v>
          </cell>
          <cell r="G34">
            <v>-1.72</v>
          </cell>
          <cell r="H34">
            <v>0</v>
          </cell>
          <cell r="I34">
            <v>-0.3205735743940003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3.7</v>
          </cell>
          <cell r="O34">
            <v>0</v>
          </cell>
          <cell r="P34">
            <v>0</v>
          </cell>
        </row>
        <row r="35">
          <cell r="A35">
            <v>164</v>
          </cell>
          <cell r="B35" t="str">
            <v>HLFT-2</v>
          </cell>
          <cell r="C35">
            <v>108019936.25</v>
          </cell>
          <cell r="D35">
            <v>294923218.66666669</v>
          </cell>
          <cell r="E35">
            <v>0.26807735764202217</v>
          </cell>
          <cell r="F35">
            <v>685137.78731312382</v>
          </cell>
          <cell r="G35">
            <v>0</v>
          </cell>
          <cell r="H35">
            <v>0</v>
          </cell>
          <cell r="I35">
            <v>-0.3205735743940003</v>
          </cell>
          <cell r="J35">
            <v>564.07000000000005</v>
          </cell>
          <cell r="K35">
            <v>-4.68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>
            <v>165</v>
          </cell>
          <cell r="B36" t="str">
            <v>HLFT-3</v>
          </cell>
          <cell r="C36">
            <v>20645409.5</v>
          </cell>
          <cell r="D36">
            <v>58213359.041666664</v>
          </cell>
          <cell r="E36">
            <v>0.26180233196377611</v>
          </cell>
          <cell r="F36">
            <v>139562.88225855978</v>
          </cell>
          <cell r="G36">
            <v>0</v>
          </cell>
          <cell r="H36">
            <v>0</v>
          </cell>
          <cell r="I36">
            <v>-0.3205735743940003</v>
          </cell>
          <cell r="J36">
            <v>433.91</v>
          </cell>
          <cell r="K36">
            <v>-4.68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>
            <v>168</v>
          </cell>
          <cell r="B37" t="str">
            <v>GSCU-1</v>
          </cell>
          <cell r="C37">
            <v>842901.08333333337</v>
          </cell>
          <cell r="D37">
            <v>2531009.3333333335</v>
          </cell>
          <cell r="E37">
            <v>0.24982912384677275</v>
          </cell>
          <cell r="F37">
            <v>3640.4983590264605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A38">
            <v>170</v>
          </cell>
          <cell r="B38" t="str">
            <v>HLFT-1</v>
          </cell>
          <cell r="C38">
            <v>23238046.875</v>
          </cell>
          <cell r="D38">
            <v>65056140.916666664</v>
          </cell>
          <cell r="E38">
            <v>0.26318886278031139</v>
          </cell>
          <cell r="F38">
            <v>172595.20983140171</v>
          </cell>
          <cell r="G38">
            <v>0</v>
          </cell>
          <cell r="H38">
            <v>0</v>
          </cell>
          <cell r="I38">
            <v>-0.3205735743940003</v>
          </cell>
          <cell r="J38">
            <v>570.14</v>
          </cell>
          <cell r="K38">
            <v>-4.68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A39">
            <v>264</v>
          </cell>
          <cell r="B39" t="str">
            <v>SDTR-2A</v>
          </cell>
          <cell r="C39">
            <v>4143483.125</v>
          </cell>
          <cell r="D39">
            <v>10012417.166666666</v>
          </cell>
          <cell r="E39">
            <v>0.29270361048242172</v>
          </cell>
          <cell r="F39">
            <v>83206.826240637965</v>
          </cell>
          <cell r="G39">
            <v>0</v>
          </cell>
          <cell r="H39">
            <v>0</v>
          </cell>
          <cell r="I39">
            <v>-0.3205735743940003</v>
          </cell>
          <cell r="J39">
            <v>564.07000000000005</v>
          </cell>
          <cell r="K39">
            <v>-4.68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>
            <v>265</v>
          </cell>
          <cell r="B40" t="str">
            <v>SDTR-3A</v>
          </cell>
          <cell r="C40">
            <v>1126974.75</v>
          </cell>
          <cell r="D40">
            <v>3047040.4166666665</v>
          </cell>
          <cell r="E40">
            <v>0.26999776114852803</v>
          </cell>
          <cell r="F40">
            <v>9048.8074907953032</v>
          </cell>
          <cell r="G40">
            <v>0</v>
          </cell>
          <cell r="H40">
            <v>0</v>
          </cell>
          <cell r="I40">
            <v>-0.3205735743940003</v>
          </cell>
          <cell r="J40">
            <v>433.91</v>
          </cell>
          <cell r="K40">
            <v>-4.68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>
            <v>270</v>
          </cell>
          <cell r="B41" t="str">
            <v>SDTR-1A</v>
          </cell>
          <cell r="C41">
            <v>3921282.125</v>
          </cell>
          <cell r="D41">
            <v>9751059.666666666</v>
          </cell>
          <cell r="E41">
            <v>0.28680398608744795</v>
          </cell>
          <cell r="F41">
            <v>68964.041434253333</v>
          </cell>
          <cell r="G41">
            <v>0</v>
          </cell>
          <cell r="H41">
            <v>0</v>
          </cell>
          <cell r="I41">
            <v>-0.3205735743940003</v>
          </cell>
          <cell r="J41">
            <v>570.14</v>
          </cell>
          <cell r="K41">
            <v>-4.68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A42">
            <v>364</v>
          </cell>
          <cell r="B42" t="str">
            <v>SDTR-2B</v>
          </cell>
          <cell r="C42">
            <v>4143483.125</v>
          </cell>
          <cell r="D42">
            <v>10012417.166666666</v>
          </cell>
          <cell r="E42">
            <v>0.29270361048242172</v>
          </cell>
          <cell r="F42">
            <v>83206.826240637965</v>
          </cell>
          <cell r="G42">
            <v>0</v>
          </cell>
          <cell r="H42">
            <v>0</v>
          </cell>
          <cell r="I42">
            <v>-0.3205735743940003</v>
          </cell>
          <cell r="J42">
            <v>564.07000000000005</v>
          </cell>
          <cell r="K42">
            <v>-4.68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>
            <v>365</v>
          </cell>
          <cell r="B43" t="str">
            <v>SDTR-3B</v>
          </cell>
          <cell r="C43">
            <v>1126974.75</v>
          </cell>
          <cell r="D43">
            <v>3047040.4166666665</v>
          </cell>
          <cell r="E43">
            <v>0.26999776114852803</v>
          </cell>
          <cell r="F43">
            <v>9048.8074907953032</v>
          </cell>
          <cell r="G43">
            <v>0</v>
          </cell>
          <cell r="H43">
            <v>0</v>
          </cell>
          <cell r="I43">
            <v>-0.3205735743940003</v>
          </cell>
          <cell r="J43">
            <v>433.91</v>
          </cell>
          <cell r="K43">
            <v>-4.68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A44">
            <v>370</v>
          </cell>
          <cell r="B44" t="str">
            <v>SDTR-1B</v>
          </cell>
          <cell r="C44">
            <v>3921282.125</v>
          </cell>
          <cell r="D44">
            <v>9751059.666666666</v>
          </cell>
          <cell r="E44">
            <v>0.28680398608744795</v>
          </cell>
          <cell r="F44">
            <v>68964.041434253333</v>
          </cell>
          <cell r="G44">
            <v>0</v>
          </cell>
          <cell r="H44">
            <v>0</v>
          </cell>
          <cell r="I44">
            <v>-0.3205735743940003</v>
          </cell>
          <cell r="J44">
            <v>563.58000000000004</v>
          </cell>
          <cell r="K44">
            <v>-4.68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>
            <v>851</v>
          </cell>
          <cell r="B45" t="str">
            <v>SST-1D</v>
          </cell>
          <cell r="C45">
            <v>168077.2294972222</v>
          </cell>
          <cell r="D45">
            <v>444104.36911388888</v>
          </cell>
          <cell r="E45">
            <v>0.27455452741236908</v>
          </cell>
          <cell r="F45">
            <v>888.99776132364298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1.0421840155689659</v>
          </cell>
          <cell r="M45">
            <v>1.0531445111766726</v>
          </cell>
          <cell r="N45">
            <v>0</v>
          </cell>
          <cell r="O45">
            <v>0</v>
          </cell>
          <cell r="P45">
            <v>0</v>
          </cell>
        </row>
        <row r="46">
          <cell r="A46">
            <v>852</v>
          </cell>
          <cell r="B46" t="str">
            <v>SST-2D</v>
          </cell>
          <cell r="C46">
            <v>168077.2294972222</v>
          </cell>
          <cell r="D46">
            <v>444104.36911388888</v>
          </cell>
          <cell r="E46">
            <v>0.27455452741236908</v>
          </cell>
          <cell r="F46">
            <v>888.99776132364298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1.0421840155689659</v>
          </cell>
          <cell r="M46">
            <v>1.0531445111766726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853</v>
          </cell>
          <cell r="B47" t="str">
            <v>SST-3D</v>
          </cell>
          <cell r="C47">
            <v>168077.2294972222</v>
          </cell>
          <cell r="D47">
            <v>444104.36911388888</v>
          </cell>
          <cell r="E47">
            <v>0.27455452741236908</v>
          </cell>
          <cell r="F47">
            <v>888.99776132364298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1.0421840155689659</v>
          </cell>
          <cell r="M47">
            <v>1.0531445111766726</v>
          </cell>
          <cell r="N47">
            <v>0</v>
          </cell>
          <cell r="O47">
            <v>0</v>
          </cell>
          <cell r="P47">
            <v>0</v>
          </cell>
        </row>
      </sheetData>
      <sheetData sheetId="2"/>
      <sheetData sheetId="3">
        <row r="5">
          <cell r="A5">
            <v>11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11733403.364200294</v>
          </cell>
          <cell r="AC5">
            <v>0</v>
          </cell>
          <cell r="AD5">
            <v>11733403.364200294</v>
          </cell>
          <cell r="AE5">
            <v>0</v>
          </cell>
          <cell r="AF5">
            <v>0</v>
          </cell>
          <cell r="AG5">
            <v>0</v>
          </cell>
        </row>
        <row r="6">
          <cell r="A6">
            <v>19</v>
          </cell>
          <cell r="B6">
            <v>20992.959999999999</v>
          </cell>
          <cell r="C6">
            <v>817087.70979999995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838080.66979999992</v>
          </cell>
          <cell r="AC6">
            <v>0</v>
          </cell>
          <cell r="AD6">
            <v>817087.70979999995</v>
          </cell>
          <cell r="AE6">
            <v>0</v>
          </cell>
          <cell r="AF6">
            <v>0</v>
          </cell>
          <cell r="AG6">
            <v>0</v>
          </cell>
        </row>
        <row r="7">
          <cell r="A7">
            <v>44</v>
          </cell>
          <cell r="B7">
            <v>273591462.02000004</v>
          </cell>
          <cell r="C7">
            <v>0</v>
          </cell>
          <cell r="D7">
            <v>1283968840.3992999</v>
          </cell>
          <cell r="E7">
            <v>758609724.89613998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2316170027.3154397</v>
          </cell>
          <cell r="AC7">
            <v>0</v>
          </cell>
          <cell r="AD7">
            <v>2042578565.2954397</v>
          </cell>
          <cell r="AE7">
            <v>0</v>
          </cell>
          <cell r="AF7">
            <v>0</v>
          </cell>
          <cell r="AG7">
            <v>0</v>
          </cell>
        </row>
        <row r="8">
          <cell r="A8">
            <v>45</v>
          </cell>
          <cell r="B8">
            <v>22672.319999999996</v>
          </cell>
          <cell r="C8">
            <v>0</v>
          </cell>
          <cell r="D8">
            <v>0</v>
          </cell>
          <cell r="E8">
            <v>0</v>
          </cell>
          <cell r="F8">
            <v>107248.03232</v>
          </cell>
          <cell r="G8">
            <v>97970.49990000001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227890.85222</v>
          </cell>
          <cell r="AC8">
            <v>0</v>
          </cell>
          <cell r="AD8">
            <v>205218.53221999999</v>
          </cell>
          <cell r="AE8">
            <v>0</v>
          </cell>
          <cell r="AF8">
            <v>0</v>
          </cell>
          <cell r="AG8">
            <v>0</v>
          </cell>
        </row>
        <row r="9">
          <cell r="A9">
            <v>52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A10">
            <v>53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>
            <v>54</v>
          </cell>
          <cell r="B11">
            <v>2528359.2000000002</v>
          </cell>
          <cell r="C11">
            <v>0</v>
          </cell>
          <cell r="D11">
            <v>0</v>
          </cell>
          <cell r="E11">
            <v>0</v>
          </cell>
          <cell r="F11">
            <v>5875170.07926</v>
          </cell>
          <cell r="G11">
            <v>16133555.30531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17106264.359999999</v>
          </cell>
          <cell r="N11">
            <v>0</v>
          </cell>
          <cell r="O11">
            <v>0</v>
          </cell>
          <cell r="P11">
            <v>0</v>
          </cell>
          <cell r="Q11">
            <v>5783243.3099999996</v>
          </cell>
          <cell r="R11">
            <v>5033470.17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-765674.13</v>
          </cell>
          <cell r="Z11">
            <v>0</v>
          </cell>
          <cell r="AA11">
            <v>0</v>
          </cell>
          <cell r="AB11">
            <v>51694388.294569999</v>
          </cell>
          <cell r="AC11">
            <v>27922977.839999996</v>
          </cell>
          <cell r="AD11">
            <v>22008725.384569999</v>
          </cell>
          <cell r="AE11">
            <v>0</v>
          </cell>
          <cell r="AF11">
            <v>0</v>
          </cell>
          <cell r="AG11">
            <v>0</v>
          </cell>
        </row>
        <row r="12">
          <cell r="A12">
            <v>55</v>
          </cell>
          <cell r="B12">
            <v>697483.44000000006</v>
          </cell>
          <cell r="C12">
            <v>0</v>
          </cell>
          <cell r="D12">
            <v>0</v>
          </cell>
          <cell r="E12">
            <v>0</v>
          </cell>
          <cell r="F12">
            <v>2098632.6920000003</v>
          </cell>
          <cell r="G12">
            <v>6075176.1328800004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2441646.88</v>
          </cell>
          <cell r="R12">
            <v>4426323.3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15739262.444880001</v>
          </cell>
          <cell r="AC12">
            <v>6867970.1799999997</v>
          </cell>
          <cell r="AD12">
            <v>8173808.8248800002</v>
          </cell>
          <cell r="AE12">
            <v>0</v>
          </cell>
          <cell r="AF12">
            <v>0</v>
          </cell>
          <cell r="AG12">
            <v>0</v>
          </cell>
        </row>
        <row r="13">
          <cell r="A13">
            <v>56</v>
          </cell>
          <cell r="B13">
            <v>791928.60000000009</v>
          </cell>
          <cell r="C13">
            <v>0</v>
          </cell>
          <cell r="D13">
            <v>0</v>
          </cell>
          <cell r="E13">
            <v>0</v>
          </cell>
          <cell r="F13">
            <v>551662.79534000007</v>
          </cell>
          <cell r="G13">
            <v>1496987.69068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1168291.75</v>
          </cell>
          <cell r="N13">
            <v>0</v>
          </cell>
          <cell r="O13">
            <v>0</v>
          </cell>
          <cell r="P13">
            <v>0</v>
          </cell>
          <cell r="Q13">
            <v>447063.02999999997</v>
          </cell>
          <cell r="R13">
            <v>40472.080000000002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-8533.59</v>
          </cell>
          <cell r="Z13">
            <v>0</v>
          </cell>
          <cell r="AA13">
            <v>0</v>
          </cell>
          <cell r="AB13">
            <v>4487872.3560200008</v>
          </cell>
          <cell r="AC13">
            <v>1655826.86</v>
          </cell>
          <cell r="AD13">
            <v>2048650.4860200002</v>
          </cell>
          <cell r="AE13">
            <v>0</v>
          </cell>
          <cell r="AF13">
            <v>0</v>
          </cell>
          <cell r="AG13">
            <v>0</v>
          </cell>
        </row>
        <row r="14">
          <cell r="A14">
            <v>62</v>
          </cell>
          <cell r="B14">
            <v>760380.6</v>
          </cell>
          <cell r="C14">
            <v>49918493.846249998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72520144.200000003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-49881.78</v>
          </cell>
          <cell r="Z14">
            <v>123531.33000000002</v>
          </cell>
          <cell r="AA14">
            <v>-694173.9635999999</v>
          </cell>
          <cell r="AB14">
            <v>122578494.23265001</v>
          </cell>
          <cell r="AC14">
            <v>72520144.200000003</v>
          </cell>
          <cell r="AD14">
            <v>49918493.846249998</v>
          </cell>
          <cell r="AE14">
            <v>0</v>
          </cell>
          <cell r="AF14">
            <v>0</v>
          </cell>
          <cell r="AG14">
            <v>0</v>
          </cell>
        </row>
        <row r="15">
          <cell r="A15">
            <v>63</v>
          </cell>
          <cell r="B15">
            <v>68101.37999999999</v>
          </cell>
          <cell r="C15">
            <v>5368919.0376800001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7103993.3999999994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-59723.82</v>
          </cell>
          <cell r="Z15">
            <v>20827.68</v>
          </cell>
          <cell r="AA15">
            <v>-735786.51119999983</v>
          </cell>
          <cell r="AB15">
            <v>11766331.166479999</v>
          </cell>
          <cell r="AC15">
            <v>7103993.3999999994</v>
          </cell>
          <cell r="AD15">
            <v>5368919.0376800001</v>
          </cell>
          <cell r="AE15">
            <v>0</v>
          </cell>
          <cell r="AF15">
            <v>0</v>
          </cell>
          <cell r="AG15">
            <v>0</v>
          </cell>
        </row>
        <row r="16">
          <cell r="A16">
            <v>64</v>
          </cell>
          <cell r="B16">
            <v>115463.67</v>
          </cell>
          <cell r="C16">
            <v>0</v>
          </cell>
          <cell r="D16">
            <v>0</v>
          </cell>
          <cell r="E16">
            <v>0</v>
          </cell>
          <cell r="F16">
            <v>4139254.5384</v>
          </cell>
          <cell r="G16">
            <v>3948478.6631499999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10162158.299999999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-13021.32</v>
          </cell>
          <cell r="Z16">
            <v>85174.57</v>
          </cell>
          <cell r="AA16">
            <v>-538917.72479999985</v>
          </cell>
          <cell r="AB16">
            <v>17898590.69675</v>
          </cell>
          <cell r="AC16">
            <v>10162158.299999999</v>
          </cell>
          <cell r="AD16">
            <v>8087733.2015499994</v>
          </cell>
          <cell r="AE16">
            <v>0</v>
          </cell>
          <cell r="AF16">
            <v>0</v>
          </cell>
          <cell r="AG16">
            <v>0</v>
          </cell>
        </row>
        <row r="17">
          <cell r="A17">
            <v>65</v>
          </cell>
          <cell r="B17">
            <v>74619.899999999994</v>
          </cell>
          <cell r="C17">
            <v>0</v>
          </cell>
          <cell r="D17">
            <v>0</v>
          </cell>
          <cell r="E17">
            <v>0</v>
          </cell>
          <cell r="F17">
            <v>1858616.8725000001</v>
          </cell>
          <cell r="G17">
            <v>1805602.2940300002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4716677.7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-40102.53</v>
          </cell>
          <cell r="Z17">
            <v>26034.600000000002</v>
          </cell>
          <cell r="AA17">
            <v>-609599.10959999997</v>
          </cell>
          <cell r="AB17">
            <v>7831849.7269299999</v>
          </cell>
          <cell r="AC17">
            <v>4716677.7</v>
          </cell>
          <cell r="AD17">
            <v>3664219.16653</v>
          </cell>
          <cell r="AE17">
            <v>0</v>
          </cell>
          <cell r="AF17">
            <v>0</v>
          </cell>
          <cell r="AG17">
            <v>0</v>
          </cell>
        </row>
        <row r="18">
          <cell r="A18">
            <v>68</v>
          </cell>
          <cell r="B18">
            <v>44791640</v>
          </cell>
          <cell r="C18">
            <v>244294662.44631001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-25599.84</v>
          </cell>
          <cell r="Y18">
            <v>0</v>
          </cell>
          <cell r="Z18">
            <v>0</v>
          </cell>
          <cell r="AA18">
            <v>0</v>
          </cell>
          <cell r="AB18">
            <v>289060702.60631007</v>
          </cell>
          <cell r="AC18">
            <v>0</v>
          </cell>
          <cell r="AD18">
            <v>244294662.44631001</v>
          </cell>
          <cell r="AE18">
            <v>0</v>
          </cell>
          <cell r="AF18">
            <v>0</v>
          </cell>
          <cell r="AG18">
            <v>0</v>
          </cell>
        </row>
        <row r="19">
          <cell r="A19">
            <v>69</v>
          </cell>
          <cell r="B19">
            <v>88119.9</v>
          </cell>
          <cell r="C19">
            <v>0</v>
          </cell>
          <cell r="D19">
            <v>0</v>
          </cell>
          <cell r="E19">
            <v>0</v>
          </cell>
          <cell r="F19">
            <v>417224.47282000002</v>
          </cell>
          <cell r="G19">
            <v>365530.23249000002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870874.60531000001</v>
          </cell>
          <cell r="AC19">
            <v>0</v>
          </cell>
          <cell r="AD19">
            <v>782754.70531000011</v>
          </cell>
          <cell r="AE19">
            <v>0</v>
          </cell>
          <cell r="AF19">
            <v>0</v>
          </cell>
          <cell r="AG19">
            <v>0</v>
          </cell>
        </row>
        <row r="20">
          <cell r="A20">
            <v>70</v>
          </cell>
          <cell r="B20">
            <v>833924.78999999992</v>
          </cell>
          <cell r="C20">
            <v>0</v>
          </cell>
          <cell r="D20">
            <v>0</v>
          </cell>
          <cell r="E20">
            <v>0</v>
          </cell>
          <cell r="F20">
            <v>2096902.3759800002</v>
          </cell>
          <cell r="G20">
            <v>1973300.3739700001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6011015.04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-3364.1400000000003</v>
          </cell>
          <cell r="Z20">
            <v>6762.9600000000009</v>
          </cell>
          <cell r="AA20">
            <v>-3101.4827999999998</v>
          </cell>
          <cell r="AB20">
            <v>10915439.917150002</v>
          </cell>
          <cell r="AC20">
            <v>6011015.04</v>
          </cell>
          <cell r="AD20">
            <v>4070202.7499500001</v>
          </cell>
          <cell r="AE20">
            <v>0</v>
          </cell>
          <cell r="AF20">
            <v>0</v>
          </cell>
          <cell r="AG20">
            <v>0</v>
          </cell>
        </row>
        <row r="21">
          <cell r="A21">
            <v>71</v>
          </cell>
          <cell r="B21">
            <v>4116.96</v>
          </cell>
          <cell r="C21">
            <v>356673.07231999998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630661.5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-107866.36</v>
          </cell>
          <cell r="X21">
            <v>0</v>
          </cell>
          <cell r="Y21">
            <v>-34088.340000000004</v>
          </cell>
          <cell r="Z21">
            <v>0</v>
          </cell>
          <cell r="AA21">
            <v>0</v>
          </cell>
          <cell r="AB21">
            <v>849496.83232000005</v>
          </cell>
          <cell r="AC21">
            <v>630661.5</v>
          </cell>
          <cell r="AD21">
            <v>356673.07231999998</v>
          </cell>
          <cell r="AE21">
            <v>0</v>
          </cell>
          <cell r="AF21">
            <v>0</v>
          </cell>
          <cell r="AG21">
            <v>0</v>
          </cell>
        </row>
        <row r="22">
          <cell r="A22">
            <v>72</v>
          </cell>
          <cell r="B22">
            <v>42922235.730000004</v>
          </cell>
          <cell r="C22">
            <v>335283770.99744999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352404445.76000005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-28943.07</v>
          </cell>
          <cell r="Z22">
            <v>109466.88</v>
          </cell>
          <cell r="AA22">
            <v>-329634.95759999997</v>
          </cell>
          <cell r="AB22">
            <v>730361341.33985007</v>
          </cell>
          <cell r="AC22">
            <v>352404445.76000005</v>
          </cell>
          <cell r="AD22">
            <v>335283770.99744999</v>
          </cell>
          <cell r="AE22">
            <v>0</v>
          </cell>
          <cell r="AF22">
            <v>0</v>
          </cell>
          <cell r="AG22">
            <v>0</v>
          </cell>
        </row>
        <row r="23">
          <cell r="A23">
            <v>73</v>
          </cell>
          <cell r="B23">
            <v>61716</v>
          </cell>
          <cell r="C23">
            <v>1687454.81856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2572126.1999999997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-314660.24</v>
          </cell>
          <cell r="X23">
            <v>0</v>
          </cell>
          <cell r="Y23">
            <v>-16813.29</v>
          </cell>
          <cell r="Z23">
            <v>0</v>
          </cell>
          <cell r="AA23">
            <v>0</v>
          </cell>
          <cell r="AB23">
            <v>3989823.4885599995</v>
          </cell>
          <cell r="AC23">
            <v>2572126.1999999997</v>
          </cell>
          <cell r="AD23">
            <v>1687454.81856</v>
          </cell>
          <cell r="AE23">
            <v>0</v>
          </cell>
          <cell r="AF23">
            <v>0</v>
          </cell>
          <cell r="AG23">
            <v>0</v>
          </cell>
        </row>
        <row r="24">
          <cell r="A24">
            <v>74</v>
          </cell>
          <cell r="B24">
            <v>11988</v>
          </cell>
          <cell r="C24">
            <v>0</v>
          </cell>
          <cell r="D24">
            <v>0</v>
          </cell>
          <cell r="E24">
            <v>0</v>
          </cell>
          <cell r="F24">
            <v>196602.86106000002</v>
          </cell>
          <cell r="G24">
            <v>235216.52447999999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524304.9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-1776.76</v>
          </cell>
          <cell r="X24">
            <v>0</v>
          </cell>
          <cell r="Y24">
            <v>-424.32</v>
          </cell>
          <cell r="Z24">
            <v>0</v>
          </cell>
          <cell r="AA24">
            <v>0</v>
          </cell>
          <cell r="AB24">
            <v>965911.20554000011</v>
          </cell>
          <cell r="AC24">
            <v>524304.9</v>
          </cell>
          <cell r="AD24">
            <v>431819.38554000005</v>
          </cell>
          <cell r="AE24">
            <v>0</v>
          </cell>
          <cell r="AF24">
            <v>0</v>
          </cell>
          <cell r="AG24">
            <v>0</v>
          </cell>
        </row>
        <row r="25">
          <cell r="A25">
            <v>75</v>
          </cell>
          <cell r="B25">
            <v>6175.44</v>
          </cell>
          <cell r="C25">
            <v>0</v>
          </cell>
          <cell r="D25">
            <v>0</v>
          </cell>
          <cell r="E25">
            <v>0</v>
          </cell>
          <cell r="F25">
            <v>310550.07360999996</v>
          </cell>
          <cell r="G25">
            <v>249676.31754000002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521463.6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-73026.039999999994</v>
          </cell>
          <cell r="X25">
            <v>0</v>
          </cell>
          <cell r="Y25">
            <v>-733.59</v>
          </cell>
          <cell r="Z25">
            <v>0</v>
          </cell>
          <cell r="AA25">
            <v>0</v>
          </cell>
          <cell r="AB25">
            <v>1014105.8011500001</v>
          </cell>
          <cell r="AC25">
            <v>521463.6</v>
          </cell>
          <cell r="AD25">
            <v>560226.39115000004</v>
          </cell>
          <cell r="AE25">
            <v>0</v>
          </cell>
          <cell r="AF25">
            <v>0</v>
          </cell>
          <cell r="AG25">
            <v>0</v>
          </cell>
        </row>
        <row r="26">
          <cell r="A26">
            <v>78</v>
          </cell>
          <cell r="B26">
            <v>0</v>
          </cell>
          <cell r="C26">
            <v>3525.0624000000003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3525.0624000000003</v>
          </cell>
          <cell r="AC26">
            <v>0</v>
          </cell>
          <cell r="AD26">
            <v>3525.0624000000003</v>
          </cell>
          <cell r="AE26">
            <v>0</v>
          </cell>
          <cell r="AF26">
            <v>0</v>
          </cell>
          <cell r="AG26">
            <v>0</v>
          </cell>
        </row>
        <row r="27">
          <cell r="A27">
            <v>80</v>
          </cell>
          <cell r="B27">
            <v>59878.2</v>
          </cell>
          <cell r="C27">
            <v>435888.92501999997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2312507.6199999996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2808274.7450199998</v>
          </cell>
          <cell r="AC27">
            <v>2312507.6199999996</v>
          </cell>
          <cell r="AD27">
            <v>435888.92501999997</v>
          </cell>
          <cell r="AE27">
            <v>0</v>
          </cell>
          <cell r="AF27">
            <v>0</v>
          </cell>
          <cell r="AG27">
            <v>0</v>
          </cell>
        </row>
        <row r="28">
          <cell r="A28">
            <v>82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>
            <v>85</v>
          </cell>
          <cell r="B29">
            <v>66902.16</v>
          </cell>
          <cell r="C29">
            <v>0</v>
          </cell>
          <cell r="D29">
            <v>0</v>
          </cell>
          <cell r="E29">
            <v>0</v>
          </cell>
          <cell r="F29">
            <v>165600.36095999999</v>
          </cell>
          <cell r="G29">
            <v>728260.62007999991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298104.73</v>
          </cell>
          <cell r="U29">
            <v>1735395.48</v>
          </cell>
          <cell r="V29">
            <v>788498.48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3782761.8310400001</v>
          </cell>
          <cell r="AC29">
            <v>2821998.69</v>
          </cell>
          <cell r="AD29">
            <v>893860.98103999987</v>
          </cell>
          <cell r="AE29">
            <v>0</v>
          </cell>
          <cell r="AF29">
            <v>0</v>
          </cell>
          <cell r="AG29">
            <v>0</v>
          </cell>
        </row>
        <row r="30">
          <cell r="A30">
            <v>86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1112457.6729599999</v>
          </cell>
          <cell r="AC30">
            <v>0</v>
          </cell>
          <cell r="AD30">
            <v>1112457.6729599999</v>
          </cell>
          <cell r="AE30">
            <v>0</v>
          </cell>
          <cell r="AF30">
            <v>0</v>
          </cell>
          <cell r="AG30">
            <v>0</v>
          </cell>
        </row>
        <row r="31">
          <cell r="A31">
            <v>87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68948389.10064213</v>
          </cell>
          <cell r="AC31">
            <v>0</v>
          </cell>
          <cell r="AD31">
            <v>68948389.10064213</v>
          </cell>
          <cell r="AE31">
            <v>0</v>
          </cell>
          <cell r="AF31">
            <v>0</v>
          </cell>
          <cell r="AG31">
            <v>0</v>
          </cell>
        </row>
        <row r="32">
          <cell r="A32">
            <v>90</v>
          </cell>
          <cell r="B32">
            <v>29061.360000000001</v>
          </cell>
          <cell r="C32">
            <v>0</v>
          </cell>
          <cell r="D32">
            <v>0</v>
          </cell>
          <cell r="E32">
            <v>0</v>
          </cell>
          <cell r="F32">
            <v>417501.25368000002</v>
          </cell>
          <cell r="G32">
            <v>800970.18846000009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2551770.9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3799303.7021399997</v>
          </cell>
          <cell r="AC32">
            <v>2551770.9</v>
          </cell>
          <cell r="AD32">
            <v>1218471.4421400002</v>
          </cell>
          <cell r="AE32">
            <v>0</v>
          </cell>
          <cell r="AF32">
            <v>0</v>
          </cell>
          <cell r="AG32">
            <v>0</v>
          </cell>
        </row>
        <row r="33">
          <cell r="A33">
            <v>91</v>
          </cell>
          <cell r="B33">
            <v>4843.5599999999995</v>
          </cell>
          <cell r="C33">
            <v>171108.13566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470099.7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646051.39566000004</v>
          </cell>
          <cell r="AC33">
            <v>470099.7</v>
          </cell>
          <cell r="AD33">
            <v>171108.13566</v>
          </cell>
          <cell r="AE33">
            <v>0</v>
          </cell>
          <cell r="AF33">
            <v>0</v>
          </cell>
          <cell r="AG33">
            <v>0</v>
          </cell>
        </row>
        <row r="34">
          <cell r="A34">
            <v>92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A35">
            <v>164</v>
          </cell>
          <cell r="B35">
            <v>604374.32999999996</v>
          </cell>
          <cell r="C35">
            <v>0</v>
          </cell>
          <cell r="D35">
            <v>0</v>
          </cell>
          <cell r="E35">
            <v>0</v>
          </cell>
          <cell r="F35">
            <v>8314502.4047800004</v>
          </cell>
          <cell r="G35">
            <v>20061168.317840002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15698392.049999999</v>
          </cell>
          <cell r="N35">
            <v>69485029.600000009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-64176.840000000004</v>
          </cell>
          <cell r="Z35">
            <v>1366741.61</v>
          </cell>
          <cell r="AA35">
            <v>-5192256.7944</v>
          </cell>
          <cell r="AB35">
            <v>110273774.67821999</v>
          </cell>
          <cell r="AC35">
            <v>85183421.650000006</v>
          </cell>
          <cell r="AD35">
            <v>28375670.722620003</v>
          </cell>
          <cell r="AE35">
            <v>0</v>
          </cell>
          <cell r="AF35">
            <v>0</v>
          </cell>
          <cell r="AG35">
            <v>0</v>
          </cell>
        </row>
        <row r="36">
          <cell r="A36">
            <v>165</v>
          </cell>
          <cell r="B36">
            <v>120421.07999999999</v>
          </cell>
          <cell r="C36">
            <v>0</v>
          </cell>
          <cell r="D36">
            <v>0</v>
          </cell>
          <cell r="E36">
            <v>0</v>
          </cell>
          <cell r="F36">
            <v>1566446.9610400002</v>
          </cell>
          <cell r="G36">
            <v>4446678.9649100006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3194568.72</v>
          </cell>
          <cell r="N36">
            <v>14266532.560000001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-117700.44</v>
          </cell>
          <cell r="Z36">
            <v>6074.7400000000007</v>
          </cell>
          <cell r="AA36">
            <v>-158788.51559999998</v>
          </cell>
          <cell r="AB36">
            <v>23324234.070349999</v>
          </cell>
          <cell r="AC36">
            <v>17461101.280000001</v>
          </cell>
          <cell r="AD36">
            <v>6013125.925950001</v>
          </cell>
          <cell r="AE36">
            <v>0</v>
          </cell>
          <cell r="AF36">
            <v>0</v>
          </cell>
          <cell r="AG36">
            <v>0</v>
          </cell>
        </row>
        <row r="37">
          <cell r="A37">
            <v>168</v>
          </cell>
          <cell r="B37">
            <v>601554.24</v>
          </cell>
          <cell r="C37">
            <v>830486.23419999995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1432040.4742000001</v>
          </cell>
          <cell r="AC37">
            <v>0</v>
          </cell>
          <cell r="AD37">
            <v>830486.23419999995</v>
          </cell>
          <cell r="AE37">
            <v>0</v>
          </cell>
          <cell r="AF37">
            <v>0</v>
          </cell>
          <cell r="AG37">
            <v>0</v>
          </cell>
        </row>
        <row r="38">
          <cell r="A38">
            <v>170</v>
          </cell>
          <cell r="B38">
            <v>494526.56999999995</v>
          </cell>
          <cell r="C38">
            <v>0</v>
          </cell>
          <cell r="D38">
            <v>0</v>
          </cell>
          <cell r="E38">
            <v>0</v>
          </cell>
          <cell r="F38">
            <v>6179159.6225899998</v>
          </cell>
          <cell r="G38">
            <v>5464724.7044000002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3857470.4000000004</v>
          </cell>
          <cell r="N38">
            <v>17625300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-7430.2800000000007</v>
          </cell>
          <cell r="Z38">
            <v>1215538.48</v>
          </cell>
          <cell r="AA38">
            <v>-2043451.6128</v>
          </cell>
          <cell r="AB38">
            <v>32785837.884189997</v>
          </cell>
          <cell r="AC38">
            <v>21482770.399999999</v>
          </cell>
          <cell r="AD38">
            <v>11643884.326990001</v>
          </cell>
          <cell r="AE38">
            <v>0</v>
          </cell>
          <cell r="AF38">
            <v>0</v>
          </cell>
          <cell r="AG38">
            <v>0</v>
          </cell>
        </row>
        <row r="39">
          <cell r="A39">
            <v>264</v>
          </cell>
          <cell r="B39">
            <v>93868.53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557364.99335999996</v>
          </cell>
          <cell r="I39">
            <v>1482322.1593600002</v>
          </cell>
          <cell r="J39">
            <v>4391405.7314999998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2392308.7000000002</v>
          </cell>
          <cell r="P39">
            <v>6121089.4500000002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-19041.36</v>
          </cell>
          <cell r="Z39">
            <v>0</v>
          </cell>
          <cell r="AA39">
            <v>0</v>
          </cell>
          <cell r="AB39">
            <v>15019318.204220001</v>
          </cell>
          <cell r="AC39">
            <v>8513398.1500000004</v>
          </cell>
          <cell r="AD39">
            <v>6431092.8842200004</v>
          </cell>
          <cell r="AE39">
            <v>0</v>
          </cell>
          <cell r="AF39">
            <v>0</v>
          </cell>
          <cell r="AG39">
            <v>0</v>
          </cell>
        </row>
        <row r="40">
          <cell r="A40">
            <v>265</v>
          </cell>
          <cell r="B40">
            <v>10292.4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26334.721650000003</v>
          </cell>
          <cell r="I40">
            <v>71654.891520000005</v>
          </cell>
          <cell r="J40">
            <v>368011.223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104895.2</v>
          </cell>
          <cell r="P40">
            <v>462870.45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-4207.32</v>
          </cell>
          <cell r="Z40">
            <v>0</v>
          </cell>
          <cell r="AA40">
            <v>0</v>
          </cell>
          <cell r="AB40">
            <v>1039851.5661700001</v>
          </cell>
          <cell r="AC40">
            <v>567765.65</v>
          </cell>
          <cell r="AD40">
            <v>466000.83617000002</v>
          </cell>
          <cell r="AE40">
            <v>0</v>
          </cell>
          <cell r="AF40">
            <v>0</v>
          </cell>
          <cell r="AG40">
            <v>0</v>
          </cell>
        </row>
        <row r="41">
          <cell r="A41">
            <v>270</v>
          </cell>
          <cell r="B41">
            <v>528520.08000000007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635508.52394999994</v>
          </cell>
          <cell r="I41">
            <v>1650639.7715499999</v>
          </cell>
          <cell r="J41">
            <v>4654697.1569999997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2001979.84</v>
          </cell>
          <cell r="P41">
            <v>5758223.3600000003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-4953</v>
          </cell>
          <cell r="Z41">
            <v>0</v>
          </cell>
          <cell r="AA41">
            <v>0</v>
          </cell>
          <cell r="AB41">
            <v>15224615.732500002</v>
          </cell>
          <cell r="AC41">
            <v>7760203.2000000002</v>
          </cell>
          <cell r="AD41">
            <v>6940845.4524999997</v>
          </cell>
          <cell r="AE41">
            <v>0</v>
          </cell>
          <cell r="AF41">
            <v>0</v>
          </cell>
          <cell r="AG41">
            <v>0</v>
          </cell>
        </row>
        <row r="42">
          <cell r="A42">
            <v>364</v>
          </cell>
          <cell r="B42">
            <v>3723.2999999999997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29820.91057</v>
          </cell>
          <cell r="I42">
            <v>64347.01056000001</v>
          </cell>
          <cell r="J42">
            <v>0</v>
          </cell>
          <cell r="K42">
            <v>78197.426879999999</v>
          </cell>
          <cell r="L42">
            <v>81247.223960000003</v>
          </cell>
          <cell r="M42">
            <v>0</v>
          </cell>
          <cell r="N42">
            <v>0</v>
          </cell>
          <cell r="O42">
            <v>105920.3</v>
          </cell>
          <cell r="P42">
            <v>192206.49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-48048</v>
          </cell>
          <cell r="Z42">
            <v>0</v>
          </cell>
          <cell r="AA42">
            <v>0</v>
          </cell>
          <cell r="AB42">
            <v>507414.66197000002</v>
          </cell>
          <cell r="AC42">
            <v>298126.78999999998</v>
          </cell>
          <cell r="AD42">
            <v>253612.57197000002</v>
          </cell>
          <cell r="AE42">
            <v>0</v>
          </cell>
          <cell r="AF42">
            <v>0</v>
          </cell>
          <cell r="AG42">
            <v>0</v>
          </cell>
        </row>
        <row r="43">
          <cell r="A43">
            <v>365</v>
          </cell>
          <cell r="B43">
            <v>8233.92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40649.383529999999</v>
          </cell>
          <cell r="I43">
            <v>74489.264590000006</v>
          </cell>
          <cell r="J43">
            <v>0</v>
          </cell>
          <cell r="K43">
            <v>109189.56795</v>
          </cell>
          <cell r="L43">
            <v>97981.398270000005</v>
          </cell>
          <cell r="M43">
            <v>0</v>
          </cell>
          <cell r="N43">
            <v>0</v>
          </cell>
          <cell r="O43">
            <v>108446.2</v>
          </cell>
          <cell r="P43">
            <v>251498.72999999998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-58595.55</v>
          </cell>
          <cell r="Z43">
            <v>0</v>
          </cell>
          <cell r="AA43">
            <v>0</v>
          </cell>
          <cell r="AB43">
            <v>631892.9143399999</v>
          </cell>
          <cell r="AC43">
            <v>359944.93</v>
          </cell>
          <cell r="AD43">
            <v>322309.61433999997</v>
          </cell>
          <cell r="AE43">
            <v>0</v>
          </cell>
          <cell r="AF43">
            <v>0</v>
          </cell>
          <cell r="AG43">
            <v>0</v>
          </cell>
        </row>
        <row r="44">
          <cell r="A44">
            <v>370</v>
          </cell>
          <cell r="B44">
            <v>11016.720000000001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5924.3339099999994</v>
          </cell>
          <cell r="I44">
            <v>14767.034809999999</v>
          </cell>
          <cell r="J44">
            <v>0</v>
          </cell>
          <cell r="K44">
            <v>19194.777320000001</v>
          </cell>
          <cell r="L44">
            <v>21158.563180000001</v>
          </cell>
          <cell r="M44">
            <v>0</v>
          </cell>
          <cell r="N44">
            <v>0</v>
          </cell>
          <cell r="O44">
            <v>25341.439999999999</v>
          </cell>
          <cell r="P44">
            <v>59494.400000000001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-19980.48</v>
          </cell>
          <cell r="Z44">
            <v>0</v>
          </cell>
          <cell r="AA44">
            <v>0</v>
          </cell>
          <cell r="AB44">
            <v>136916.78922000001</v>
          </cell>
          <cell r="AC44">
            <v>84835.839999999997</v>
          </cell>
          <cell r="AD44">
            <v>61044.709220000004</v>
          </cell>
          <cell r="AE44">
            <v>0</v>
          </cell>
          <cell r="AF44">
            <v>0</v>
          </cell>
          <cell r="AG44">
            <v>0</v>
          </cell>
        </row>
        <row r="45">
          <cell r="A45">
            <v>851</v>
          </cell>
          <cell r="B45">
            <v>4904.28</v>
          </cell>
          <cell r="C45">
            <v>0</v>
          </cell>
          <cell r="D45">
            <v>0</v>
          </cell>
          <cell r="E45">
            <v>0</v>
          </cell>
          <cell r="F45">
            <v>144.79061999999999</v>
          </cell>
          <cell r="G45">
            <v>247.65884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11316.240000000002</v>
          </cell>
          <cell r="T45">
            <v>950.40000000000009</v>
          </cell>
          <cell r="U45">
            <v>3917.19</v>
          </cell>
          <cell r="V45">
            <v>1596.8000000000002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23077.35946</v>
          </cell>
          <cell r="AC45">
            <v>17780.63</v>
          </cell>
          <cell r="AD45">
            <v>392.44945999999999</v>
          </cell>
          <cell r="AE45">
            <v>0</v>
          </cell>
          <cell r="AF45">
            <v>0</v>
          </cell>
          <cell r="AG45">
            <v>0</v>
          </cell>
        </row>
        <row r="46">
          <cell r="A46">
            <v>852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>
            <v>853</v>
          </cell>
          <cell r="B47">
            <v>2361.36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54939.561300000001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81589.440000000002</v>
          </cell>
          <cell r="T47">
            <v>0</v>
          </cell>
          <cell r="U47">
            <v>76878.36</v>
          </cell>
          <cell r="V47">
            <v>17127.990000000002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232896.71129999997</v>
          </cell>
          <cell r="AC47">
            <v>175595.78999999998</v>
          </cell>
          <cell r="AD47">
            <v>54939.561300000001</v>
          </cell>
          <cell r="AE47">
            <v>0</v>
          </cell>
          <cell r="AF47">
            <v>0</v>
          </cell>
          <cell r="AG47">
            <v>0</v>
          </cell>
        </row>
        <row r="58">
          <cell r="A58">
            <v>11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A59">
            <v>19</v>
          </cell>
          <cell r="B59">
            <v>2312</v>
          </cell>
          <cell r="C59">
            <v>13109060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13109060</v>
          </cell>
        </row>
        <row r="60">
          <cell r="A60">
            <v>44</v>
          </cell>
          <cell r="B60">
            <v>48082858</v>
          </cell>
          <cell r="C60">
            <v>0</v>
          </cell>
          <cell r="D60">
            <v>35361301030</v>
          </cell>
          <cell r="E60">
            <v>16028094758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51389395788</v>
          </cell>
        </row>
        <row r="61">
          <cell r="A61">
            <v>45</v>
          </cell>
          <cell r="B61">
            <v>2508</v>
          </cell>
          <cell r="C61">
            <v>0</v>
          </cell>
          <cell r="D61">
            <v>0</v>
          </cell>
          <cell r="E61">
            <v>0</v>
          </cell>
          <cell r="F61">
            <v>1407824</v>
          </cell>
          <cell r="G61">
            <v>4190355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5598179</v>
          </cell>
        </row>
        <row r="62">
          <cell r="A62">
            <v>52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A63">
            <v>53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A64">
            <v>54</v>
          </cell>
          <cell r="B64">
            <v>4176</v>
          </cell>
          <cell r="C64">
            <v>0</v>
          </cell>
          <cell r="D64">
            <v>0</v>
          </cell>
          <cell r="E64">
            <v>0</v>
          </cell>
          <cell r="F64">
            <v>808138938</v>
          </cell>
          <cell r="G64">
            <v>2219196053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6953766</v>
          </cell>
          <cell r="N64">
            <v>0</v>
          </cell>
          <cell r="O64">
            <v>0</v>
          </cell>
          <cell r="P64">
            <v>0</v>
          </cell>
          <cell r="Q64">
            <v>4942943</v>
          </cell>
          <cell r="R64">
            <v>851687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1963267</v>
          </cell>
          <cell r="Z64">
            <v>0</v>
          </cell>
          <cell r="AA64">
            <v>0</v>
          </cell>
          <cell r="AB64">
            <v>3027334991</v>
          </cell>
        </row>
        <row r="65">
          <cell r="A65">
            <v>55</v>
          </cell>
          <cell r="B65">
            <v>216</v>
          </cell>
          <cell r="C65">
            <v>0</v>
          </cell>
          <cell r="D65">
            <v>0</v>
          </cell>
          <cell r="E65">
            <v>0</v>
          </cell>
          <cell r="F65">
            <v>391535950</v>
          </cell>
          <cell r="G65">
            <v>1133428383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702591</v>
          </cell>
          <cell r="N65">
            <v>0</v>
          </cell>
          <cell r="O65">
            <v>0</v>
          </cell>
          <cell r="P65">
            <v>0</v>
          </cell>
          <cell r="Q65">
            <v>2104868</v>
          </cell>
          <cell r="R65">
            <v>702591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1524964333</v>
          </cell>
        </row>
        <row r="66">
          <cell r="A66">
            <v>56</v>
          </cell>
          <cell r="B66">
            <v>1308</v>
          </cell>
          <cell r="C66">
            <v>0</v>
          </cell>
          <cell r="D66">
            <v>0</v>
          </cell>
          <cell r="E66">
            <v>0</v>
          </cell>
          <cell r="F66">
            <v>52740229</v>
          </cell>
          <cell r="G66">
            <v>143115458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488825</v>
          </cell>
          <cell r="N66">
            <v>0</v>
          </cell>
          <cell r="O66">
            <v>0</v>
          </cell>
          <cell r="P66">
            <v>0</v>
          </cell>
          <cell r="Q66">
            <v>395631</v>
          </cell>
          <cell r="R66">
            <v>8362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21881</v>
          </cell>
          <cell r="Z66">
            <v>0</v>
          </cell>
          <cell r="AA66">
            <v>0</v>
          </cell>
          <cell r="AB66">
            <v>195855687</v>
          </cell>
        </row>
        <row r="67">
          <cell r="A67">
            <v>62</v>
          </cell>
          <cell r="B67">
            <v>18380</v>
          </cell>
          <cell r="C67">
            <v>4248382455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11511134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127902</v>
          </cell>
          <cell r="Z67">
            <v>219</v>
          </cell>
          <cell r="AA67">
            <v>148327.76999999999</v>
          </cell>
          <cell r="AB67">
            <v>4248382455</v>
          </cell>
        </row>
        <row r="68">
          <cell r="A68">
            <v>63</v>
          </cell>
          <cell r="B68">
            <v>397</v>
          </cell>
          <cell r="C68">
            <v>458098894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1127618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153138</v>
          </cell>
          <cell r="Z68">
            <v>48</v>
          </cell>
          <cell r="AA68">
            <v>157219.33999999997</v>
          </cell>
          <cell r="AB68">
            <v>458098894</v>
          </cell>
        </row>
        <row r="69">
          <cell r="A69">
            <v>64</v>
          </cell>
          <cell r="B69">
            <v>2791</v>
          </cell>
          <cell r="C69">
            <v>0</v>
          </cell>
          <cell r="D69">
            <v>0</v>
          </cell>
          <cell r="E69">
            <v>0</v>
          </cell>
          <cell r="F69">
            <v>177803030</v>
          </cell>
          <cell r="G69">
            <v>558483545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1613041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33388</v>
          </cell>
          <cell r="Z69">
            <v>151</v>
          </cell>
          <cell r="AA69">
            <v>115153.35999999999</v>
          </cell>
          <cell r="AB69">
            <v>736286575</v>
          </cell>
        </row>
        <row r="70">
          <cell r="A70">
            <v>65</v>
          </cell>
          <cell r="B70">
            <v>435</v>
          </cell>
          <cell r="C70">
            <v>0</v>
          </cell>
          <cell r="D70">
            <v>0</v>
          </cell>
          <cell r="E70">
            <v>0</v>
          </cell>
          <cell r="F70">
            <v>76017050</v>
          </cell>
          <cell r="G70">
            <v>273162223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748679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102827</v>
          </cell>
          <cell r="Z70">
            <v>60</v>
          </cell>
          <cell r="AA70">
            <v>130256.22</v>
          </cell>
          <cell r="AB70">
            <v>349179273</v>
          </cell>
        </row>
        <row r="71">
          <cell r="A71">
            <v>68</v>
          </cell>
          <cell r="B71">
            <v>4933000</v>
          </cell>
          <cell r="C71">
            <v>5831813379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8421</v>
          </cell>
          <cell r="Y71">
            <v>0</v>
          </cell>
          <cell r="Z71">
            <v>0</v>
          </cell>
          <cell r="AA71">
            <v>0</v>
          </cell>
          <cell r="AB71">
            <v>5831813379</v>
          </cell>
        </row>
        <row r="72">
          <cell r="A72">
            <v>69</v>
          </cell>
          <cell r="B72">
            <v>7095</v>
          </cell>
          <cell r="C72">
            <v>0</v>
          </cell>
          <cell r="D72">
            <v>0</v>
          </cell>
          <cell r="E72">
            <v>0</v>
          </cell>
          <cell r="F72">
            <v>5094938</v>
          </cell>
          <cell r="G72">
            <v>15482009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20576947</v>
          </cell>
        </row>
        <row r="73">
          <cell r="A73">
            <v>70</v>
          </cell>
          <cell r="B73">
            <v>19917</v>
          </cell>
          <cell r="C73">
            <v>0</v>
          </cell>
          <cell r="D73">
            <v>0</v>
          </cell>
          <cell r="E73">
            <v>0</v>
          </cell>
          <cell r="F73">
            <v>60499203</v>
          </cell>
          <cell r="G73">
            <v>207061949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1104966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8626</v>
          </cell>
          <cell r="Z73">
            <v>12</v>
          </cell>
          <cell r="AA73">
            <v>662.71</v>
          </cell>
          <cell r="AB73">
            <v>267561152</v>
          </cell>
        </row>
        <row r="74">
          <cell r="A74">
            <v>71</v>
          </cell>
          <cell r="B74">
            <v>24</v>
          </cell>
          <cell r="C74">
            <v>30432856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100105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62713</v>
          </cell>
          <cell r="X74">
            <v>0</v>
          </cell>
          <cell r="Y74">
            <v>87406</v>
          </cell>
          <cell r="Z74">
            <v>0</v>
          </cell>
          <cell r="AA74">
            <v>0</v>
          </cell>
          <cell r="AB74">
            <v>30432856</v>
          </cell>
        </row>
        <row r="75">
          <cell r="A75">
            <v>72</v>
          </cell>
          <cell r="B75">
            <v>1215583</v>
          </cell>
          <cell r="C75">
            <v>22578031717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64780229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74213</v>
          </cell>
          <cell r="Z75">
            <v>192</v>
          </cell>
          <cell r="AA75">
            <v>70434.819999999992</v>
          </cell>
          <cell r="AB75">
            <v>22578031717</v>
          </cell>
        </row>
        <row r="76">
          <cell r="A76">
            <v>73</v>
          </cell>
          <cell r="B76">
            <v>556</v>
          </cell>
          <cell r="C76">
            <v>143491056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408274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182942</v>
          </cell>
          <cell r="X76">
            <v>0</v>
          </cell>
          <cell r="Y76">
            <v>43111</v>
          </cell>
          <cell r="Z76">
            <v>0</v>
          </cell>
          <cell r="AA76">
            <v>0</v>
          </cell>
          <cell r="AB76">
            <v>143491056</v>
          </cell>
        </row>
        <row r="77">
          <cell r="A77">
            <v>74</v>
          </cell>
          <cell r="B77">
            <v>108</v>
          </cell>
          <cell r="C77">
            <v>0</v>
          </cell>
          <cell r="D77">
            <v>0</v>
          </cell>
          <cell r="E77">
            <v>0</v>
          </cell>
          <cell r="F77">
            <v>8441514</v>
          </cell>
          <cell r="G77">
            <v>33269664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83223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1033</v>
          </cell>
          <cell r="X77">
            <v>0</v>
          </cell>
          <cell r="Y77">
            <v>1088</v>
          </cell>
          <cell r="Z77">
            <v>0</v>
          </cell>
          <cell r="AA77">
            <v>0</v>
          </cell>
          <cell r="AB77">
            <v>41711178</v>
          </cell>
        </row>
        <row r="78">
          <cell r="A78">
            <v>75</v>
          </cell>
          <cell r="B78">
            <v>36</v>
          </cell>
          <cell r="C78">
            <v>0</v>
          </cell>
          <cell r="D78">
            <v>0</v>
          </cell>
          <cell r="E78">
            <v>0</v>
          </cell>
          <cell r="F78">
            <v>12680689</v>
          </cell>
          <cell r="G78">
            <v>37772514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82772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42457</v>
          </cell>
          <cell r="X78">
            <v>0</v>
          </cell>
          <cell r="Y78">
            <v>1881</v>
          </cell>
          <cell r="Z78">
            <v>0</v>
          </cell>
          <cell r="AA78">
            <v>0</v>
          </cell>
          <cell r="AB78">
            <v>50453203</v>
          </cell>
        </row>
        <row r="79">
          <cell r="A79">
            <v>78</v>
          </cell>
          <cell r="B79">
            <v>912</v>
          </cell>
          <cell r="C79">
            <v>18240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18240</v>
          </cell>
        </row>
        <row r="80">
          <cell r="A80">
            <v>80</v>
          </cell>
          <cell r="B80">
            <v>276</v>
          </cell>
          <cell r="C80">
            <v>91381326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219403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91381326</v>
          </cell>
        </row>
        <row r="81">
          <cell r="A81">
            <v>82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A82">
            <v>85</v>
          </cell>
          <cell r="B82">
            <v>156</v>
          </cell>
          <cell r="C82">
            <v>0</v>
          </cell>
          <cell r="D82">
            <v>0</v>
          </cell>
          <cell r="E82">
            <v>0</v>
          </cell>
          <cell r="F82">
            <v>23930688</v>
          </cell>
          <cell r="G82">
            <v>105239974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1913560</v>
          </cell>
          <cell r="T82">
            <v>387149</v>
          </cell>
          <cell r="U82">
            <v>4820543</v>
          </cell>
          <cell r="V82">
            <v>1024024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129170662</v>
          </cell>
        </row>
        <row r="83">
          <cell r="A83">
            <v>86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A84">
            <v>87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A85">
            <v>90</v>
          </cell>
          <cell r="B85">
            <v>72</v>
          </cell>
          <cell r="C85">
            <v>0</v>
          </cell>
          <cell r="D85">
            <v>0</v>
          </cell>
          <cell r="E85">
            <v>0</v>
          </cell>
          <cell r="F85">
            <v>61578356</v>
          </cell>
          <cell r="G85">
            <v>147508322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405043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209086678</v>
          </cell>
        </row>
        <row r="86">
          <cell r="A86">
            <v>91</v>
          </cell>
          <cell r="B86">
            <v>12</v>
          </cell>
          <cell r="C86">
            <v>28096574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74619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28096574</v>
          </cell>
        </row>
        <row r="87">
          <cell r="A87">
            <v>92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A88">
            <v>164</v>
          </cell>
          <cell r="B88">
            <v>14609</v>
          </cell>
          <cell r="C88">
            <v>0</v>
          </cell>
          <cell r="D88">
            <v>0</v>
          </cell>
          <cell r="E88">
            <v>0</v>
          </cell>
          <cell r="F88">
            <v>1559944166</v>
          </cell>
          <cell r="G88">
            <v>3763821448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9514177</v>
          </cell>
          <cell r="N88">
            <v>9277040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164556</v>
          </cell>
          <cell r="Z88">
            <v>2423</v>
          </cell>
          <cell r="AA88">
            <v>1109456.58</v>
          </cell>
          <cell r="AB88">
            <v>5323765614</v>
          </cell>
        </row>
        <row r="89">
          <cell r="A89">
            <v>165</v>
          </cell>
          <cell r="B89">
            <v>702</v>
          </cell>
          <cell r="C89">
            <v>0</v>
          </cell>
          <cell r="D89">
            <v>0</v>
          </cell>
          <cell r="E89">
            <v>0</v>
          </cell>
          <cell r="F89">
            <v>293892488</v>
          </cell>
          <cell r="G89">
            <v>834273727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1971956</v>
          </cell>
          <cell r="N89">
            <v>1904744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301796</v>
          </cell>
          <cell r="Z89">
            <v>14</v>
          </cell>
          <cell r="AA89">
            <v>33929.17</v>
          </cell>
          <cell r="AB89">
            <v>1128166215</v>
          </cell>
        </row>
        <row r="90">
          <cell r="A90">
            <v>168</v>
          </cell>
          <cell r="B90">
            <v>59678</v>
          </cell>
          <cell r="C90">
            <v>31787000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31787000</v>
          </cell>
        </row>
        <row r="91">
          <cell r="A91">
            <v>170</v>
          </cell>
          <cell r="B91">
            <v>11811</v>
          </cell>
          <cell r="C91">
            <v>0</v>
          </cell>
          <cell r="D91">
            <v>0</v>
          </cell>
          <cell r="E91">
            <v>0</v>
          </cell>
          <cell r="F91">
            <v>364122547</v>
          </cell>
          <cell r="G91">
            <v>1025276680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2410919</v>
          </cell>
          <cell r="N91">
            <v>2350040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19052</v>
          </cell>
          <cell r="Z91">
            <v>2132</v>
          </cell>
          <cell r="AA91">
            <v>436634.96</v>
          </cell>
          <cell r="AB91">
            <v>1389399227</v>
          </cell>
        </row>
        <row r="92">
          <cell r="A92">
            <v>264</v>
          </cell>
          <cell r="B92">
            <v>2269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16987656</v>
          </cell>
          <cell r="I92">
            <v>165437741</v>
          </cell>
          <cell r="J92">
            <v>373736658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357061</v>
          </cell>
          <cell r="P92">
            <v>1005105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48824</v>
          </cell>
          <cell r="Z92">
            <v>0</v>
          </cell>
          <cell r="AA92">
            <v>0</v>
          </cell>
          <cell r="AB92">
            <v>556162055</v>
          </cell>
        </row>
        <row r="93">
          <cell r="A93">
            <v>265</v>
          </cell>
          <cell r="B93">
            <v>60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804605</v>
          </cell>
          <cell r="I93">
            <v>8024064</v>
          </cell>
          <cell r="J93">
            <v>31400275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15656</v>
          </cell>
          <cell r="P93">
            <v>76005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10788</v>
          </cell>
          <cell r="Z93">
            <v>0</v>
          </cell>
          <cell r="AA93">
            <v>0</v>
          </cell>
          <cell r="AB93">
            <v>40228944</v>
          </cell>
        </row>
        <row r="94">
          <cell r="A94">
            <v>270</v>
          </cell>
          <cell r="B94">
            <v>14968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14824085</v>
          </cell>
          <cell r="I94">
            <v>145687535</v>
          </cell>
          <cell r="J94">
            <v>313447620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329273</v>
          </cell>
          <cell r="P94">
            <v>1124653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12700</v>
          </cell>
          <cell r="Z94">
            <v>0</v>
          </cell>
          <cell r="AA94">
            <v>0</v>
          </cell>
          <cell r="AB94">
            <v>473959240</v>
          </cell>
        </row>
        <row r="95">
          <cell r="A95">
            <v>364</v>
          </cell>
          <cell r="B95">
            <v>90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908897</v>
          </cell>
          <cell r="I95">
            <v>7181586</v>
          </cell>
          <cell r="J95">
            <v>0</v>
          </cell>
          <cell r="K95">
            <v>3358996</v>
          </cell>
          <cell r="L95">
            <v>11491828</v>
          </cell>
          <cell r="M95">
            <v>0</v>
          </cell>
          <cell r="N95">
            <v>0</v>
          </cell>
          <cell r="O95">
            <v>15809</v>
          </cell>
          <cell r="P95">
            <v>31561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123200</v>
          </cell>
          <cell r="Z95">
            <v>0</v>
          </cell>
          <cell r="AA95">
            <v>0</v>
          </cell>
          <cell r="AB95">
            <v>22941307</v>
          </cell>
        </row>
        <row r="96">
          <cell r="A96">
            <v>365</v>
          </cell>
          <cell r="B96">
            <v>48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1241961</v>
          </cell>
          <cell r="I96">
            <v>8341463</v>
          </cell>
          <cell r="J96">
            <v>0</v>
          </cell>
          <cell r="K96">
            <v>4465831</v>
          </cell>
          <cell r="L96">
            <v>14823207</v>
          </cell>
          <cell r="M96">
            <v>0</v>
          </cell>
          <cell r="N96">
            <v>0</v>
          </cell>
          <cell r="O96">
            <v>16186</v>
          </cell>
          <cell r="P96">
            <v>41297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150245</v>
          </cell>
          <cell r="Z96">
            <v>0</v>
          </cell>
          <cell r="AA96">
            <v>0</v>
          </cell>
          <cell r="AB96">
            <v>28872462</v>
          </cell>
        </row>
        <row r="97">
          <cell r="A97">
            <v>370</v>
          </cell>
          <cell r="B97">
            <v>312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138193</v>
          </cell>
          <cell r="I97">
            <v>1303357</v>
          </cell>
          <cell r="J97">
            <v>0</v>
          </cell>
          <cell r="K97">
            <v>553802</v>
          </cell>
          <cell r="L97">
            <v>2220206</v>
          </cell>
          <cell r="M97">
            <v>0</v>
          </cell>
          <cell r="N97">
            <v>0</v>
          </cell>
          <cell r="O97">
            <v>4168</v>
          </cell>
          <cell r="P97">
            <v>11620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51232</v>
          </cell>
          <cell r="Z97">
            <v>0</v>
          </cell>
          <cell r="AA97">
            <v>0</v>
          </cell>
          <cell r="AB97">
            <v>4215558</v>
          </cell>
        </row>
        <row r="98">
          <cell r="A98">
            <v>851</v>
          </cell>
          <cell r="B98">
            <v>36</v>
          </cell>
          <cell r="C98">
            <v>0</v>
          </cell>
          <cell r="D98">
            <v>0</v>
          </cell>
          <cell r="E98">
            <v>0</v>
          </cell>
          <cell r="F98">
            <v>19203</v>
          </cell>
          <cell r="G98">
            <v>32846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5239</v>
          </cell>
          <cell r="T98">
            <v>1188</v>
          </cell>
          <cell r="U98">
            <v>10587</v>
          </cell>
          <cell r="V98">
            <v>1996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52049</v>
          </cell>
        </row>
        <row r="99">
          <cell r="A99">
            <v>852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A100">
            <v>853</v>
          </cell>
          <cell r="B100">
            <v>12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7181642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36752</v>
          </cell>
          <cell r="T100">
            <v>0</v>
          </cell>
          <cell r="U100">
            <v>213551</v>
          </cell>
          <cell r="V100">
            <v>21681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7181642</v>
          </cell>
        </row>
        <row r="109">
          <cell r="A109">
            <v>11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>
            <v>19</v>
          </cell>
          <cell r="B110">
            <v>9.08</v>
          </cell>
          <cell r="C110">
            <v>6.2329999999999997E-2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  <row r="111">
          <cell r="A111">
            <v>44</v>
          </cell>
          <cell r="B111">
            <v>5.69</v>
          </cell>
          <cell r="C111">
            <v>0</v>
          </cell>
          <cell r="D111">
            <v>3.6309999999999995E-2</v>
          </cell>
          <cell r="E111">
            <v>4.7329999999999997E-2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</row>
        <row r="112">
          <cell r="A112">
            <v>45</v>
          </cell>
          <cell r="B112">
            <v>9.0399999999999991</v>
          </cell>
          <cell r="C112">
            <v>0</v>
          </cell>
          <cell r="D112">
            <v>0</v>
          </cell>
          <cell r="E112">
            <v>0</v>
          </cell>
          <cell r="F112">
            <v>7.6179999999999998E-2</v>
          </cell>
          <cell r="G112">
            <v>2.3380000000000001E-2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</row>
        <row r="113">
          <cell r="A113">
            <v>52</v>
          </cell>
          <cell r="B113">
            <v>630.67999999999995</v>
          </cell>
          <cell r="C113">
            <v>0</v>
          </cell>
          <cell r="D113">
            <v>0</v>
          </cell>
          <cell r="E113">
            <v>0</v>
          </cell>
          <cell r="F113">
            <v>7.62E-3</v>
          </cell>
          <cell r="G113">
            <v>7.62E-3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0.79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2.46</v>
          </cell>
          <cell r="T113">
            <v>0.17</v>
          </cell>
          <cell r="U113">
            <v>7.0000000000000007E-2</v>
          </cell>
          <cell r="V113">
            <v>0.36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</row>
        <row r="114">
          <cell r="A114">
            <v>53</v>
          </cell>
          <cell r="B114">
            <v>3254.33</v>
          </cell>
          <cell r="C114">
            <v>0</v>
          </cell>
          <cell r="D114">
            <v>0</v>
          </cell>
          <cell r="E114">
            <v>0</v>
          </cell>
          <cell r="F114">
            <v>5.3600000000000002E-3</v>
          </cell>
          <cell r="G114">
            <v>5.3600000000000002E-3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0.77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0.15</v>
          </cell>
          <cell r="U114">
            <v>7.0000000000000007E-2</v>
          </cell>
          <cell r="V114">
            <v>0.36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</row>
        <row r="115">
          <cell r="A115">
            <v>54</v>
          </cell>
          <cell r="B115">
            <v>605.45000000000005</v>
          </cell>
          <cell r="C115">
            <v>0</v>
          </cell>
          <cell r="D115">
            <v>0</v>
          </cell>
          <cell r="E115">
            <v>0</v>
          </cell>
          <cell r="F115">
            <v>7.2699999999999996E-3</v>
          </cell>
          <cell r="G115">
            <v>7.2699999999999996E-3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2.46</v>
          </cell>
          <cell r="N115">
            <v>0</v>
          </cell>
          <cell r="O115">
            <v>0</v>
          </cell>
          <cell r="P115">
            <v>0</v>
          </cell>
          <cell r="Q115">
            <v>1.17</v>
          </cell>
          <cell r="R115">
            <v>5.91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-0.39</v>
          </cell>
          <cell r="Z115">
            <v>0</v>
          </cell>
          <cell r="AA115">
            <v>0</v>
          </cell>
        </row>
        <row r="116">
          <cell r="A116">
            <v>55</v>
          </cell>
          <cell r="B116">
            <v>3229.09</v>
          </cell>
          <cell r="C116">
            <v>0</v>
          </cell>
          <cell r="D116">
            <v>0</v>
          </cell>
          <cell r="E116">
            <v>0</v>
          </cell>
          <cell r="F116">
            <v>5.3600000000000002E-3</v>
          </cell>
          <cell r="G116">
            <v>5.3600000000000002E-3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1.1599999999999999</v>
          </cell>
          <cell r="R116">
            <v>6.3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</row>
        <row r="117">
          <cell r="A117">
            <v>56</v>
          </cell>
          <cell r="B117">
            <v>605.45000000000005</v>
          </cell>
          <cell r="C117">
            <v>0</v>
          </cell>
          <cell r="D117">
            <v>0</v>
          </cell>
          <cell r="E117">
            <v>0</v>
          </cell>
          <cell r="F117">
            <v>1.0460000000000001E-2</v>
          </cell>
          <cell r="G117">
            <v>1.0460000000000001E-2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2.39</v>
          </cell>
          <cell r="N117">
            <v>0</v>
          </cell>
          <cell r="O117">
            <v>0</v>
          </cell>
          <cell r="P117">
            <v>0</v>
          </cell>
          <cell r="Q117">
            <v>1.1299999999999999</v>
          </cell>
          <cell r="R117">
            <v>4.84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-0.39</v>
          </cell>
          <cell r="Z117">
            <v>0</v>
          </cell>
          <cell r="AA117">
            <v>0</v>
          </cell>
        </row>
        <row r="118">
          <cell r="A118">
            <v>62</v>
          </cell>
          <cell r="B118">
            <v>41.37</v>
          </cell>
          <cell r="C118">
            <v>1.175E-2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6.3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-0.39</v>
          </cell>
          <cell r="Z118">
            <v>564.07000000000005</v>
          </cell>
          <cell r="AA118">
            <v>-4.68</v>
          </cell>
        </row>
        <row r="119">
          <cell r="A119">
            <v>63</v>
          </cell>
          <cell r="B119">
            <v>171.54</v>
          </cell>
          <cell r="C119">
            <v>1.172E-2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6.3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-0.39</v>
          </cell>
          <cell r="Z119">
            <v>433.91</v>
          </cell>
          <cell r="AA119">
            <v>-4.68</v>
          </cell>
        </row>
        <row r="120">
          <cell r="A120">
            <v>64</v>
          </cell>
          <cell r="B120">
            <v>41.37</v>
          </cell>
          <cell r="C120">
            <v>0</v>
          </cell>
          <cell r="D120">
            <v>0</v>
          </cell>
          <cell r="E120">
            <v>0</v>
          </cell>
          <cell r="F120">
            <v>2.3279999999999999E-2</v>
          </cell>
          <cell r="G120">
            <v>7.0699999999999999E-3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6.3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-0.39</v>
          </cell>
          <cell r="Z120">
            <v>564.07000000000005</v>
          </cell>
          <cell r="AA120">
            <v>-4.68</v>
          </cell>
        </row>
        <row r="121">
          <cell r="A121">
            <v>65</v>
          </cell>
          <cell r="B121">
            <v>171.54</v>
          </cell>
          <cell r="C121">
            <v>0</v>
          </cell>
          <cell r="D121">
            <v>0</v>
          </cell>
          <cell r="E121">
            <v>0</v>
          </cell>
          <cell r="F121">
            <v>2.445E-2</v>
          </cell>
          <cell r="G121">
            <v>6.6100000000000004E-3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6.3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-0.39</v>
          </cell>
          <cell r="Z121">
            <v>433.91</v>
          </cell>
          <cell r="AA121">
            <v>-4.68</v>
          </cell>
        </row>
        <row r="122">
          <cell r="A122">
            <v>68</v>
          </cell>
          <cell r="B122">
            <v>9.08</v>
          </cell>
          <cell r="C122">
            <v>4.1890000000000004E-2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-3.04</v>
          </cell>
          <cell r="Y122">
            <v>0</v>
          </cell>
          <cell r="Z122">
            <v>0</v>
          </cell>
          <cell r="AA122">
            <v>0</v>
          </cell>
        </row>
        <row r="123">
          <cell r="A123">
            <v>69</v>
          </cell>
          <cell r="B123">
            <v>12.42</v>
          </cell>
          <cell r="C123">
            <v>0</v>
          </cell>
          <cell r="D123">
            <v>0</v>
          </cell>
          <cell r="E123">
            <v>0</v>
          </cell>
          <cell r="F123">
            <v>8.1890000000000004E-2</v>
          </cell>
          <cell r="G123">
            <v>2.3610000000000003E-2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</row>
        <row r="124">
          <cell r="A124">
            <v>70</v>
          </cell>
          <cell r="B124">
            <v>41.87</v>
          </cell>
          <cell r="C124">
            <v>0</v>
          </cell>
          <cell r="D124">
            <v>0</v>
          </cell>
          <cell r="E124">
            <v>0</v>
          </cell>
          <cell r="F124">
            <v>3.4660000000000003E-2</v>
          </cell>
          <cell r="G124">
            <v>9.5300000000000003E-3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5.44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-0.39</v>
          </cell>
          <cell r="Z124">
            <v>563.58000000000004</v>
          </cell>
          <cell r="AA124">
            <v>-4.68</v>
          </cell>
        </row>
        <row r="125">
          <cell r="A125">
            <v>71</v>
          </cell>
          <cell r="B125">
            <v>171.54</v>
          </cell>
          <cell r="C125">
            <v>1.172E-2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6.3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-1.72</v>
          </cell>
          <cell r="X125">
            <v>0</v>
          </cell>
          <cell r="Y125">
            <v>-0.39</v>
          </cell>
          <cell r="Z125">
            <v>0</v>
          </cell>
          <cell r="AA125">
            <v>0</v>
          </cell>
        </row>
        <row r="126">
          <cell r="A126">
            <v>72</v>
          </cell>
          <cell r="B126">
            <v>35.31</v>
          </cell>
          <cell r="C126">
            <v>1.485E-2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5.44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-0.39</v>
          </cell>
          <cell r="Z126">
            <v>570.14</v>
          </cell>
          <cell r="AA126">
            <v>-4.68</v>
          </cell>
        </row>
        <row r="127">
          <cell r="A127">
            <v>73</v>
          </cell>
          <cell r="B127">
            <v>111</v>
          </cell>
          <cell r="C127">
            <v>1.176E-2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6.3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-1.72</v>
          </cell>
          <cell r="X127">
            <v>0</v>
          </cell>
          <cell r="Y127">
            <v>-0.39</v>
          </cell>
          <cell r="Z127">
            <v>0</v>
          </cell>
          <cell r="AA127">
            <v>0</v>
          </cell>
        </row>
        <row r="128">
          <cell r="A128">
            <v>74</v>
          </cell>
          <cell r="B128">
            <v>111</v>
          </cell>
          <cell r="C128">
            <v>0</v>
          </cell>
          <cell r="D128">
            <v>0</v>
          </cell>
          <cell r="E128">
            <v>0</v>
          </cell>
          <cell r="F128">
            <v>2.3290000000000002E-2</v>
          </cell>
          <cell r="G128">
            <v>7.0699999999999999E-3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6.3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-1.72</v>
          </cell>
          <cell r="X128">
            <v>0</v>
          </cell>
          <cell r="Y128">
            <v>-0.39</v>
          </cell>
          <cell r="Z128">
            <v>0</v>
          </cell>
          <cell r="AA128">
            <v>0</v>
          </cell>
        </row>
        <row r="129">
          <cell r="A129">
            <v>75</v>
          </cell>
          <cell r="B129">
            <v>171.54</v>
          </cell>
          <cell r="C129">
            <v>0</v>
          </cell>
          <cell r="D129">
            <v>0</v>
          </cell>
          <cell r="E129">
            <v>0</v>
          </cell>
          <cell r="F129">
            <v>2.4489999999999998E-2</v>
          </cell>
          <cell r="G129">
            <v>6.6100000000000004E-3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6.3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-1.72</v>
          </cell>
          <cell r="X129">
            <v>0</v>
          </cell>
          <cell r="Y129">
            <v>-0.39</v>
          </cell>
          <cell r="Z129">
            <v>0</v>
          </cell>
          <cell r="AA129">
            <v>0</v>
          </cell>
        </row>
        <row r="130">
          <cell r="A130">
            <v>78</v>
          </cell>
          <cell r="B130">
            <v>0</v>
          </cell>
          <cell r="C130">
            <v>0.19326000000000002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</row>
        <row r="131">
          <cell r="A131">
            <v>80</v>
          </cell>
          <cell r="B131">
            <v>216.95</v>
          </cell>
          <cell r="C131">
            <v>4.7699999999999999E-3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10.54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A132">
            <v>82</v>
          </cell>
          <cell r="B132">
            <v>403.63</v>
          </cell>
          <cell r="C132">
            <v>0</v>
          </cell>
          <cell r="D132">
            <v>0</v>
          </cell>
          <cell r="E132">
            <v>0</v>
          </cell>
          <cell r="F132">
            <v>6.7800000000000004E-3</v>
          </cell>
          <cell r="G132">
            <v>5.4300000000000008E-3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6.3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-1.72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</row>
        <row r="133">
          <cell r="A133">
            <v>85</v>
          </cell>
          <cell r="B133">
            <v>428.86</v>
          </cell>
          <cell r="C133">
            <v>0</v>
          </cell>
          <cell r="D133">
            <v>0</v>
          </cell>
          <cell r="E133">
            <v>0</v>
          </cell>
          <cell r="F133">
            <v>6.9199999999999991E-3</v>
          </cell>
          <cell r="G133">
            <v>6.9199999999999991E-3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0.77</v>
          </cell>
          <cell r="U133">
            <v>0.36</v>
          </cell>
          <cell r="V133">
            <v>0.77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</row>
        <row r="134">
          <cell r="A134">
            <v>86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</row>
        <row r="135">
          <cell r="A135">
            <v>87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</row>
        <row r="136">
          <cell r="A136">
            <v>90</v>
          </cell>
          <cell r="B136">
            <v>403.63</v>
          </cell>
          <cell r="C136">
            <v>0</v>
          </cell>
          <cell r="D136">
            <v>0</v>
          </cell>
          <cell r="E136">
            <v>0</v>
          </cell>
          <cell r="F136">
            <v>6.7800000000000004E-3</v>
          </cell>
          <cell r="G136">
            <v>5.4300000000000008E-3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6.3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2825.46</v>
          </cell>
          <cell r="AA136">
            <v>-4.68</v>
          </cell>
        </row>
        <row r="137">
          <cell r="A137">
            <v>91</v>
          </cell>
          <cell r="B137">
            <v>403.63</v>
          </cell>
          <cell r="C137">
            <v>6.0899999999999999E-3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6.3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2825.46</v>
          </cell>
          <cell r="AA137">
            <v>-4.68</v>
          </cell>
        </row>
        <row r="138">
          <cell r="A138">
            <v>92</v>
          </cell>
          <cell r="B138">
            <v>403.63</v>
          </cell>
          <cell r="C138">
            <v>6.0899999999999999E-3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6.3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-1.72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</row>
        <row r="139">
          <cell r="A139">
            <v>164</v>
          </cell>
          <cell r="B139">
            <v>41.37</v>
          </cell>
          <cell r="C139">
            <v>0</v>
          </cell>
          <cell r="D139">
            <v>0</v>
          </cell>
          <cell r="E139">
            <v>0</v>
          </cell>
          <cell r="F139">
            <v>5.3300000000000005E-3</v>
          </cell>
          <cell r="G139">
            <v>5.3300000000000005E-3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1.65</v>
          </cell>
          <cell r="N139">
            <v>7.49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-0.39</v>
          </cell>
          <cell r="Z139">
            <v>564.07000000000005</v>
          </cell>
          <cell r="AA139">
            <v>-4.68</v>
          </cell>
        </row>
        <row r="140">
          <cell r="A140">
            <v>165</v>
          </cell>
          <cell r="B140">
            <v>171.54</v>
          </cell>
          <cell r="C140">
            <v>0</v>
          </cell>
          <cell r="D140">
            <v>0</v>
          </cell>
          <cell r="E140">
            <v>0</v>
          </cell>
          <cell r="F140">
            <v>5.3300000000000005E-3</v>
          </cell>
          <cell r="G140">
            <v>5.3300000000000005E-3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1.62</v>
          </cell>
          <cell r="N140">
            <v>7.49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-0.39</v>
          </cell>
          <cell r="Z140">
            <v>433.91</v>
          </cell>
          <cell r="AA140">
            <v>-4.68</v>
          </cell>
        </row>
        <row r="141">
          <cell r="A141">
            <v>168</v>
          </cell>
          <cell r="B141">
            <v>10.08</v>
          </cell>
          <cell r="C141">
            <v>2.61266E-2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>
            <v>170</v>
          </cell>
          <cell r="B142">
            <v>41.87</v>
          </cell>
          <cell r="C142">
            <v>0</v>
          </cell>
          <cell r="D142">
            <v>0</v>
          </cell>
          <cell r="E142">
            <v>0</v>
          </cell>
          <cell r="F142">
            <v>1.6969999999999999E-2</v>
          </cell>
          <cell r="G142">
            <v>5.3300000000000005E-3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1.6</v>
          </cell>
          <cell r="N142">
            <v>7.5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-0.39</v>
          </cell>
          <cell r="Z142">
            <v>570.14</v>
          </cell>
          <cell r="AA142">
            <v>-4.68</v>
          </cell>
        </row>
        <row r="143">
          <cell r="A143">
            <v>264</v>
          </cell>
          <cell r="B143">
            <v>41.37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3.2809999999999999E-2</v>
          </cell>
          <cell r="I143">
            <v>8.9600000000000009E-3</v>
          </cell>
          <cell r="J143">
            <v>1.175E-2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6.7</v>
          </cell>
          <cell r="P143">
            <v>6.09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-0.39</v>
          </cell>
          <cell r="Z143">
            <v>564.07000000000005</v>
          </cell>
          <cell r="AA143">
            <v>-4.68</v>
          </cell>
        </row>
        <row r="144">
          <cell r="A144">
            <v>265</v>
          </cell>
          <cell r="B144">
            <v>171.54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3.2730000000000002E-2</v>
          </cell>
          <cell r="I144">
            <v>8.9300000000000004E-3</v>
          </cell>
          <cell r="J144">
            <v>1.172E-2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6.7</v>
          </cell>
          <cell r="P144">
            <v>6.09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-0.39</v>
          </cell>
          <cell r="Z144">
            <v>433.91</v>
          </cell>
          <cell r="AA144">
            <v>-4.68</v>
          </cell>
        </row>
        <row r="145">
          <cell r="A145">
            <v>270</v>
          </cell>
          <cell r="B145">
            <v>35.31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4.2869999999999998E-2</v>
          </cell>
          <cell r="I145">
            <v>1.133E-2</v>
          </cell>
          <cell r="J145">
            <v>1.485E-2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6.08</v>
          </cell>
          <cell r="P145">
            <v>5.12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-0.39</v>
          </cell>
          <cell r="Z145">
            <v>570.14</v>
          </cell>
          <cell r="AA145">
            <v>-4.68</v>
          </cell>
        </row>
        <row r="146">
          <cell r="A146">
            <v>364</v>
          </cell>
          <cell r="B146">
            <v>41.37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3.2809999999999999E-2</v>
          </cell>
          <cell r="I146">
            <v>8.9600000000000009E-3</v>
          </cell>
          <cell r="J146">
            <v>0</v>
          </cell>
          <cell r="K146">
            <v>2.3279999999999999E-2</v>
          </cell>
          <cell r="L146">
            <v>7.0699999999999999E-3</v>
          </cell>
          <cell r="M146">
            <v>0</v>
          </cell>
          <cell r="N146">
            <v>0</v>
          </cell>
          <cell r="O146">
            <v>6.7</v>
          </cell>
          <cell r="P146">
            <v>6.09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-0.39</v>
          </cell>
          <cell r="Z146">
            <v>564.07000000000005</v>
          </cell>
          <cell r="AA146">
            <v>-4.68</v>
          </cell>
        </row>
        <row r="147">
          <cell r="A147">
            <v>365</v>
          </cell>
          <cell r="B147">
            <v>171.54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3.2730000000000002E-2</v>
          </cell>
          <cell r="I147">
            <v>8.9300000000000004E-3</v>
          </cell>
          <cell r="J147">
            <v>0</v>
          </cell>
          <cell r="K147">
            <v>2.445E-2</v>
          </cell>
          <cell r="L147">
            <v>6.6100000000000004E-3</v>
          </cell>
          <cell r="M147">
            <v>0</v>
          </cell>
          <cell r="N147">
            <v>0</v>
          </cell>
          <cell r="O147">
            <v>6.7</v>
          </cell>
          <cell r="P147">
            <v>6.09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-0.39</v>
          </cell>
          <cell r="Z147">
            <v>433.91</v>
          </cell>
          <cell r="AA147">
            <v>-4.68</v>
          </cell>
        </row>
        <row r="148">
          <cell r="A148">
            <v>370</v>
          </cell>
          <cell r="B148">
            <v>35.31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4.2869999999999998E-2</v>
          </cell>
          <cell r="I148">
            <v>1.133E-2</v>
          </cell>
          <cell r="J148">
            <v>0</v>
          </cell>
          <cell r="K148">
            <v>3.4660000000000003E-2</v>
          </cell>
          <cell r="L148">
            <v>9.5300000000000003E-3</v>
          </cell>
          <cell r="M148">
            <v>0</v>
          </cell>
          <cell r="N148">
            <v>0</v>
          </cell>
          <cell r="O148">
            <v>6.08</v>
          </cell>
          <cell r="P148">
            <v>5.12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-0.39</v>
          </cell>
          <cell r="Z148">
            <v>563.58000000000004</v>
          </cell>
          <cell r="AA148">
            <v>-4.68</v>
          </cell>
        </row>
        <row r="149">
          <cell r="A149">
            <v>851</v>
          </cell>
          <cell r="B149">
            <v>136.22999999999999</v>
          </cell>
          <cell r="C149">
            <v>0</v>
          </cell>
          <cell r="D149">
            <v>0</v>
          </cell>
          <cell r="E149">
            <v>0</v>
          </cell>
          <cell r="F149">
            <v>7.5399999999999998E-3</v>
          </cell>
          <cell r="G149">
            <v>7.5399999999999998E-3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2.16</v>
          </cell>
          <cell r="T149">
            <v>0.8</v>
          </cell>
          <cell r="U149">
            <v>0.37</v>
          </cell>
          <cell r="V149">
            <v>0.8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</row>
        <row r="150">
          <cell r="A150">
            <v>852</v>
          </cell>
          <cell r="B150">
            <v>136.22999999999999</v>
          </cell>
          <cell r="C150">
            <v>0</v>
          </cell>
          <cell r="D150">
            <v>0</v>
          </cell>
          <cell r="E150">
            <v>0</v>
          </cell>
          <cell r="F150">
            <v>7.7400000000000004E-3</v>
          </cell>
          <cell r="G150">
            <v>7.7400000000000004E-3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2.5299999999999998</v>
          </cell>
          <cell r="T150">
            <v>0.79</v>
          </cell>
          <cell r="U150">
            <v>0.36</v>
          </cell>
          <cell r="V150">
            <v>0.79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A151">
            <v>853</v>
          </cell>
          <cell r="B151">
            <v>196.78</v>
          </cell>
          <cell r="C151">
            <v>0</v>
          </cell>
          <cell r="D151">
            <v>0</v>
          </cell>
          <cell r="E151">
            <v>0</v>
          </cell>
          <cell r="F151">
            <v>7.6500000000000005E-3</v>
          </cell>
          <cell r="G151">
            <v>7.6500000000000005E-3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2.2200000000000002</v>
          </cell>
          <cell r="T151">
            <v>0.79</v>
          </cell>
          <cell r="U151">
            <v>0.36</v>
          </cell>
          <cell r="V151">
            <v>0.79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</sheetData>
      <sheetData sheetId="4">
        <row r="6">
          <cell r="H6">
            <v>361426</v>
          </cell>
        </row>
      </sheetData>
      <sheetData sheetId="5"/>
      <sheetData sheetId="6">
        <row r="4">
          <cell r="B4">
            <v>11</v>
          </cell>
          <cell r="C4" t="str">
            <v>OL-1</v>
          </cell>
          <cell r="D4">
            <v>1.2509999999999999E-3</v>
          </cell>
          <cell r="F4">
            <v>7.0229999999999997E-3</v>
          </cell>
          <cell r="H4">
            <v>2.4646000000000001E-2</v>
          </cell>
        </row>
        <row r="5">
          <cell r="B5">
            <v>19</v>
          </cell>
          <cell r="C5" t="str">
            <v>OS-2</v>
          </cell>
          <cell r="D5">
            <v>111.159104</v>
          </cell>
          <cell r="F5">
            <v>6.9899999999999997E-3</v>
          </cell>
          <cell r="H5">
            <v>7.7275999999999997E-2</v>
          </cell>
        </row>
        <row r="6">
          <cell r="B6">
            <v>44</v>
          </cell>
          <cell r="C6" t="str">
            <v>RS-1</v>
          </cell>
          <cell r="D6">
            <v>5.9</v>
          </cell>
          <cell r="F6">
            <v>7.1390000000000004E-3</v>
          </cell>
          <cell r="H6">
            <v>4.1791000000000002E-2</v>
          </cell>
        </row>
        <row r="7">
          <cell r="B7">
            <v>45</v>
          </cell>
          <cell r="C7" t="str">
            <v>RST-1</v>
          </cell>
          <cell r="D7">
            <v>16.059999999999999</v>
          </cell>
          <cell r="F7">
            <v>7.1390000000000004E-3</v>
          </cell>
          <cell r="H7">
            <v>4.1791000000000002E-2</v>
          </cell>
        </row>
        <row r="8">
          <cell r="B8">
            <v>52</v>
          </cell>
          <cell r="C8" t="str">
            <v>ISST-1(D)</v>
          </cell>
        </row>
        <row r="9">
          <cell r="B9">
            <v>53</v>
          </cell>
          <cell r="C9" t="str">
            <v>ISST-1(T)</v>
          </cell>
        </row>
        <row r="10">
          <cell r="B10">
            <v>54</v>
          </cell>
          <cell r="C10" t="str">
            <v>CILC-1D</v>
          </cell>
          <cell r="D10">
            <v>208.628714</v>
          </cell>
          <cell r="F10">
            <v>7.1009999999999997E-3</v>
          </cell>
          <cell r="G10">
            <v>1.78</v>
          </cell>
          <cell r="H10">
            <v>3.88</v>
          </cell>
          <cell r="I10">
            <v>9.0399999999999991</v>
          </cell>
        </row>
        <row r="11">
          <cell r="B11">
            <v>55</v>
          </cell>
          <cell r="C11" t="str">
            <v>CILC-1T</v>
          </cell>
          <cell r="D11">
            <v>2509.8618750000001</v>
          </cell>
          <cell r="F11">
            <v>6.875E-3</v>
          </cell>
          <cell r="H11">
            <v>8.9158939999999998</v>
          </cell>
        </row>
        <row r="12">
          <cell r="B12">
            <v>56</v>
          </cell>
          <cell r="C12" t="str">
            <v>CILC-1G</v>
          </cell>
          <cell r="D12">
            <v>144.10349400000001</v>
          </cell>
          <cell r="F12">
            <v>7.1520000000000004E-3</v>
          </cell>
          <cell r="G12">
            <v>1.71</v>
          </cell>
          <cell r="H12">
            <v>3.88</v>
          </cell>
          <cell r="I12">
            <v>8.6999999999999993</v>
          </cell>
        </row>
        <row r="13">
          <cell r="B13">
            <v>62</v>
          </cell>
          <cell r="C13" t="str">
            <v>GSLD-1</v>
          </cell>
          <cell r="D13">
            <v>60.457880000000003</v>
          </cell>
          <cell r="E13">
            <v>3.5030446143783395E-2</v>
          </cell>
          <cell r="F13">
            <v>7.146950595067863E-3</v>
          </cell>
          <cell r="H13">
            <v>9.95145841541426</v>
          </cell>
        </row>
        <row r="14">
          <cell r="B14">
            <v>63</v>
          </cell>
          <cell r="C14" t="str">
            <v>GSLD-2</v>
          </cell>
          <cell r="D14">
            <v>221.271323</v>
          </cell>
          <cell r="E14">
            <v>3.0008171892006587E-2</v>
          </cell>
          <cell r="F14">
            <v>7.146950595067863E-3</v>
          </cell>
          <cell r="H14">
            <v>9.95145841541426</v>
          </cell>
        </row>
        <row r="15">
          <cell r="B15">
            <v>64</v>
          </cell>
          <cell r="C15" t="str">
            <v>GSLDT-1</v>
          </cell>
          <cell r="D15">
            <v>60.457880000000003</v>
          </cell>
          <cell r="E15">
            <v>3.5030446143783395E-2</v>
          </cell>
          <cell r="F15">
            <v>7.146950595067863E-3</v>
          </cell>
          <cell r="H15">
            <v>9.95145841541426</v>
          </cell>
        </row>
        <row r="16">
          <cell r="B16">
            <v>65</v>
          </cell>
          <cell r="C16" t="str">
            <v>GSLDT-2</v>
          </cell>
          <cell r="D16">
            <v>221.271323</v>
          </cell>
          <cell r="E16">
            <v>3.0008171892006587E-2</v>
          </cell>
          <cell r="F16">
            <v>7.146950595067863E-3</v>
          </cell>
          <cell r="H16">
            <v>9.95145841541426</v>
          </cell>
        </row>
        <row r="17">
          <cell r="B17">
            <v>68</v>
          </cell>
          <cell r="C17" t="str">
            <v>GS-1</v>
          </cell>
          <cell r="D17">
            <v>7.07</v>
          </cell>
          <cell r="F17">
            <v>7.143E-3</v>
          </cell>
          <cell r="H17">
            <v>3.9544000000000003E-2</v>
          </cell>
        </row>
        <row r="18">
          <cell r="B18">
            <v>69</v>
          </cell>
          <cell r="C18" t="str">
            <v>GST-1</v>
          </cell>
          <cell r="D18">
            <v>13.89</v>
          </cell>
          <cell r="F18">
            <v>7.143E-3</v>
          </cell>
          <cell r="H18">
            <v>3.9544000000000003E-2</v>
          </cell>
        </row>
        <row r="19">
          <cell r="B19">
            <v>70</v>
          </cell>
          <cell r="C19" t="str">
            <v>GSDT-1</v>
          </cell>
          <cell r="D19">
            <v>25.34</v>
          </cell>
          <cell r="E19">
            <v>3.3685723912390012E-2</v>
          </cell>
          <cell r="F19">
            <v>7.146950595067863E-3</v>
          </cell>
          <cell r="H19">
            <v>9.95145841541426</v>
          </cell>
        </row>
        <row r="20">
          <cell r="B20">
            <v>71</v>
          </cell>
          <cell r="C20" t="str">
            <v>CS-2</v>
          </cell>
          <cell r="D20">
            <v>225.11456799999999</v>
          </cell>
          <cell r="E20">
            <v>2.4091901918475222E-2</v>
          </cell>
          <cell r="F20">
            <v>7.0549999999999996E-3</v>
          </cell>
          <cell r="H20">
            <v>11.827712999999999</v>
          </cell>
        </row>
        <row r="21">
          <cell r="B21">
            <v>72</v>
          </cell>
          <cell r="C21" t="str">
            <v>GSD-1</v>
          </cell>
          <cell r="D21">
            <v>18.3</v>
          </cell>
          <cell r="E21">
            <v>3.3685723912390012E-2</v>
          </cell>
          <cell r="F21">
            <v>7.146950595067863E-3</v>
          </cell>
          <cell r="H21">
            <v>9.95145841541426</v>
          </cell>
        </row>
        <row r="22">
          <cell r="B22">
            <v>73</v>
          </cell>
          <cell r="C22" t="str">
            <v>CS-1</v>
          </cell>
          <cell r="D22">
            <v>102.382822</v>
          </cell>
          <cell r="E22">
            <v>2.8408275031930771E-2</v>
          </cell>
          <cell r="F22">
            <v>7.1050000000000002E-3</v>
          </cell>
          <cell r="H22">
            <v>11.781237000000001</v>
          </cell>
        </row>
        <row r="23">
          <cell r="B23">
            <v>74</v>
          </cell>
          <cell r="C23" t="str">
            <v>CST-1</v>
          </cell>
          <cell r="D23">
            <v>102.382822</v>
          </cell>
          <cell r="E23">
            <v>2.8408275031930771E-2</v>
          </cell>
          <cell r="F23">
            <v>7.1050000000000002E-3</v>
          </cell>
          <cell r="H23">
            <v>11.781237000000001</v>
          </cell>
        </row>
        <row r="24">
          <cell r="B24">
            <v>75</v>
          </cell>
          <cell r="C24" t="str">
            <v>CST-2</v>
          </cell>
          <cell r="D24">
            <v>225.11456799999999</v>
          </cell>
          <cell r="E24">
            <v>2.4091901918475222E-2</v>
          </cell>
          <cell r="F24">
            <v>7.0549999999999996E-3</v>
          </cell>
          <cell r="H24">
            <v>11.827712999999999</v>
          </cell>
        </row>
        <row r="25">
          <cell r="B25">
            <v>78</v>
          </cell>
          <cell r="C25" t="str">
            <v>WIES</v>
          </cell>
          <cell r="D25">
            <v>7.07</v>
          </cell>
          <cell r="F25">
            <v>7.143E-3</v>
          </cell>
          <cell r="H25">
            <v>3.9544000000000003E-2</v>
          </cell>
        </row>
        <row r="26">
          <cell r="B26">
            <v>80</v>
          </cell>
          <cell r="C26" t="str">
            <v>MET</v>
          </cell>
          <cell r="D26">
            <v>439.80733500000002</v>
          </cell>
          <cell r="F26">
            <v>7.0010000000000003E-3</v>
          </cell>
          <cell r="H26">
            <v>11.583593</v>
          </cell>
        </row>
        <row r="27">
          <cell r="B27">
            <v>82</v>
          </cell>
          <cell r="C27" t="str">
            <v>CST-3</v>
          </cell>
          <cell r="D27">
            <v>0</v>
          </cell>
          <cell r="F27">
            <v>0</v>
          </cell>
          <cell r="H27">
            <v>0</v>
          </cell>
        </row>
        <row r="28">
          <cell r="B28">
            <v>85</v>
          </cell>
          <cell r="C28" t="str">
            <v>SST-1</v>
          </cell>
          <cell r="D28">
            <v>1874.587597</v>
          </cell>
          <cell r="F28">
            <v>6.8739999999999999E-3</v>
          </cell>
          <cell r="H28">
            <v>1.103664</v>
          </cell>
        </row>
        <row r="29">
          <cell r="B29">
            <v>86</v>
          </cell>
          <cell r="C29" t="str">
            <v>SL-2</v>
          </cell>
          <cell r="D29">
            <v>3.6400000000000001E-4</v>
          </cell>
          <cell r="F29">
            <v>7.1529999999999996E-3</v>
          </cell>
          <cell r="H29">
            <v>2.4285000000000001E-2</v>
          </cell>
        </row>
        <row r="30">
          <cell r="B30">
            <v>87</v>
          </cell>
          <cell r="C30" t="str">
            <v>SL-1</v>
          </cell>
          <cell r="D30">
            <v>2.12E-4</v>
          </cell>
          <cell r="F30">
            <v>7.1250000000000003E-3</v>
          </cell>
          <cell r="H30">
            <v>2.496E-2</v>
          </cell>
        </row>
        <row r="31">
          <cell r="B31">
            <v>90</v>
          </cell>
          <cell r="C31" t="str">
            <v>GSLDT-3</v>
          </cell>
          <cell r="D31">
            <v>1891.809156</v>
          </cell>
          <cell r="E31">
            <v>1.6965320974686695E-2</v>
          </cell>
          <cell r="F31">
            <v>7.146950595067863E-3</v>
          </cell>
          <cell r="H31">
            <v>9.95145841541426</v>
          </cell>
        </row>
        <row r="32">
          <cell r="B32">
            <v>91</v>
          </cell>
          <cell r="C32" t="str">
            <v>GSLD-3</v>
          </cell>
          <cell r="D32">
            <v>1891.809156</v>
          </cell>
          <cell r="E32">
            <v>1.6965320974686695E-2</v>
          </cell>
          <cell r="F32">
            <v>7.146950595067863E-3</v>
          </cell>
          <cell r="H32">
            <v>9.95145841541426</v>
          </cell>
        </row>
        <row r="33">
          <cell r="B33">
            <v>92</v>
          </cell>
          <cell r="C33" t="str">
            <v>CS-3</v>
          </cell>
          <cell r="D33">
            <v>0</v>
          </cell>
          <cell r="F33">
            <v>0</v>
          </cell>
          <cell r="H33">
            <v>0</v>
          </cell>
        </row>
        <row r="34">
          <cell r="B34">
            <v>164</v>
          </cell>
          <cell r="C34" t="str">
            <v>HLFT-2</v>
          </cell>
          <cell r="D34">
            <v>60.457880000000003</v>
          </cell>
          <cell r="F34">
            <v>7.1459999999999996E-3</v>
          </cell>
          <cell r="H34">
            <v>2.200995820433798</v>
          </cell>
          <cell r="I34">
            <v>9.7715883828960699</v>
          </cell>
        </row>
        <row r="35">
          <cell r="B35">
            <v>165</v>
          </cell>
          <cell r="C35" t="str">
            <v>HLFT-3</v>
          </cell>
          <cell r="D35">
            <v>221.271323</v>
          </cell>
          <cell r="F35">
            <v>7.1089999999999999E-3</v>
          </cell>
          <cell r="H35">
            <v>2.200995820433798</v>
          </cell>
          <cell r="I35">
            <v>9.7715883828960699</v>
          </cell>
        </row>
        <row r="36">
          <cell r="B36">
            <v>168</v>
          </cell>
          <cell r="C36" t="str">
            <v>GSCU-1</v>
          </cell>
          <cell r="D36">
            <v>5.7632529999999997</v>
          </cell>
          <cell r="F36">
            <v>7.1500000000000001E-3</v>
          </cell>
          <cell r="H36">
            <v>2.4410999999999999E-2</v>
          </cell>
        </row>
        <row r="37">
          <cell r="B37">
            <v>170</v>
          </cell>
          <cell r="C37" t="str">
            <v>HLFT-1</v>
          </cell>
          <cell r="D37">
            <v>25.34</v>
          </cell>
          <cell r="F37">
            <v>7.1510000000000002E-3</v>
          </cell>
          <cell r="H37">
            <v>2.200995820433798</v>
          </cell>
          <cell r="I37">
            <v>9.7715883828960699</v>
          </cell>
        </row>
        <row r="38">
          <cell r="B38">
            <v>264</v>
          </cell>
          <cell r="C38" t="str">
            <v>SDTR-2A</v>
          </cell>
          <cell r="D38">
            <v>60.457880000000003</v>
          </cell>
        </row>
        <row r="39">
          <cell r="B39">
            <v>265</v>
          </cell>
          <cell r="C39" t="str">
            <v>SDTR-3A</v>
          </cell>
          <cell r="D39">
            <v>221.271323</v>
          </cell>
        </row>
        <row r="40">
          <cell r="B40">
            <v>270</v>
          </cell>
          <cell r="C40" t="str">
            <v>SDTR-1A</v>
          </cell>
          <cell r="D40">
            <v>25.34</v>
          </cell>
        </row>
        <row r="41">
          <cell r="B41">
            <v>364</v>
          </cell>
          <cell r="C41" t="str">
            <v>SDTR-2B</v>
          </cell>
          <cell r="D41">
            <v>60.457880000000003</v>
          </cell>
        </row>
        <row r="42">
          <cell r="B42">
            <v>365</v>
          </cell>
          <cell r="C42" t="str">
            <v>SDTR-3B</v>
          </cell>
          <cell r="D42">
            <v>221.271323</v>
          </cell>
        </row>
        <row r="43">
          <cell r="B43">
            <v>370</v>
          </cell>
          <cell r="C43" t="str">
            <v>SDTR-1B</v>
          </cell>
          <cell r="D43">
            <v>25.34</v>
          </cell>
        </row>
        <row r="44">
          <cell r="B44">
            <v>851</v>
          </cell>
          <cell r="C44" t="str">
            <v>SST-1D</v>
          </cell>
          <cell r="D44">
            <v>85.460000000000008</v>
          </cell>
          <cell r="F44">
            <v>6.9825476282815886E-3</v>
          </cell>
          <cell r="H44">
            <v>4.3751698840089004</v>
          </cell>
        </row>
        <row r="45">
          <cell r="B45">
            <v>852</v>
          </cell>
          <cell r="C45" t="str">
            <v>SST-2D</v>
          </cell>
          <cell r="D45">
            <v>85.460000000000008</v>
          </cell>
          <cell r="F45">
            <v>6.9825476282815886E-3</v>
          </cell>
          <cell r="H45">
            <v>5.5437504245889242</v>
          </cell>
        </row>
        <row r="46">
          <cell r="B46">
            <v>853</v>
          </cell>
          <cell r="C46" t="str">
            <v>SST-3D</v>
          </cell>
          <cell r="D46">
            <v>246.27</v>
          </cell>
          <cell r="F46">
            <v>6.9825476282815886E-3</v>
          </cell>
          <cell r="H46">
            <v>7.8206174431412059</v>
          </cell>
        </row>
      </sheetData>
      <sheetData sheetId="7">
        <row r="109">
          <cell r="A109">
            <v>11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Customer Forecast"/>
      <sheetName val="Sales Forecast"/>
      <sheetName val="Inversion Forecast"/>
      <sheetName val="Unmetered Forecast"/>
      <sheetName val="Other"/>
      <sheetName val="Revenue for Finance"/>
      <sheetName val="revenue_class%"/>
      <sheetName val="revenue_class"/>
      <sheetName val="customer_check"/>
      <sheetName val="sales_check"/>
      <sheetName val="CDR Revenue"/>
      <sheetName val="Proposed"/>
      <sheetName val="RS(T)-1"/>
      <sheetName val="GS(T)-1"/>
      <sheetName val="GSD(T)-1"/>
      <sheetName val="GSLD(T)-1"/>
      <sheetName val="GLSD(T)-2"/>
      <sheetName val="GSLD(T)-3"/>
      <sheetName val="CILC"/>
      <sheetName val="CS(T)"/>
      <sheetName val="HLFT"/>
      <sheetName val="SDTR"/>
      <sheetName val="SST"/>
      <sheetName val="Lighting"/>
      <sheetName val="MET"/>
      <sheetName val="Revenu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A5">
            <v>11</v>
          </cell>
          <cell r="B5">
            <v>0</v>
          </cell>
          <cell r="C5">
            <v>2.9340000000000001E-2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A6">
            <v>19</v>
          </cell>
          <cell r="B6">
            <v>97.28</v>
          </cell>
          <cell r="C6">
            <v>4.8849999999999998E-2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</row>
        <row r="7">
          <cell r="A7">
            <v>43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4.0459999999999996E-2</v>
          </cell>
          <cell r="G7">
            <v>4.0459999999999996E-2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A8">
            <v>44</v>
          </cell>
          <cell r="B8">
            <v>5.9</v>
          </cell>
          <cell r="C8">
            <v>0</v>
          </cell>
          <cell r="D8">
            <v>3.7360000000000004E-2</v>
          </cell>
          <cell r="E8">
            <v>4.7359999999999999E-2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A9">
            <v>45</v>
          </cell>
          <cell r="B9">
            <v>16.04</v>
          </cell>
          <cell r="C9">
            <v>0</v>
          </cell>
          <cell r="D9">
            <v>0</v>
          </cell>
          <cell r="E9">
            <v>0</v>
          </cell>
          <cell r="F9">
            <v>7.7590000000000006E-2</v>
          </cell>
          <cell r="G9">
            <v>2.479E-2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A10">
            <v>52</v>
          </cell>
          <cell r="B10">
            <v>200</v>
          </cell>
          <cell r="C10">
            <v>0</v>
          </cell>
          <cell r="D10">
            <v>0</v>
          </cell>
          <cell r="E10">
            <v>0</v>
          </cell>
          <cell r="F10">
            <v>6.43E-3</v>
          </cell>
          <cell r="G10">
            <v>6.43E-3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0.83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2.59</v>
          </cell>
          <cell r="T10">
            <v>0.18</v>
          </cell>
          <cell r="U10">
            <v>7.0000000000000007E-2</v>
          </cell>
          <cell r="V10">
            <v>0.38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</row>
        <row r="11">
          <cell r="A11">
            <v>53</v>
          </cell>
          <cell r="B11">
            <v>1891</v>
          </cell>
          <cell r="C11">
            <v>0</v>
          </cell>
          <cell r="D11">
            <v>0</v>
          </cell>
          <cell r="E11">
            <v>0</v>
          </cell>
          <cell r="F11">
            <v>5.9699999999999996E-3</v>
          </cell>
          <cell r="G11">
            <v>5.9699999999999996E-3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0.81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0.16</v>
          </cell>
          <cell r="U11">
            <v>7.0000000000000007E-2</v>
          </cell>
          <cell r="V11">
            <v>0.38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</row>
        <row r="12">
          <cell r="A12">
            <v>54</v>
          </cell>
          <cell r="B12">
            <v>175</v>
          </cell>
          <cell r="C12">
            <v>0</v>
          </cell>
          <cell r="D12">
            <v>0</v>
          </cell>
          <cell r="E12">
            <v>0</v>
          </cell>
          <cell r="F12">
            <v>6.4600000000000005E-3</v>
          </cell>
          <cell r="G12">
            <v>6.4600000000000005E-3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3.17</v>
          </cell>
          <cell r="N12">
            <v>0</v>
          </cell>
          <cell r="O12">
            <v>0</v>
          </cell>
          <cell r="P12">
            <v>0</v>
          </cell>
          <cell r="Q12">
            <v>1.35</v>
          </cell>
          <cell r="R12">
            <v>7.12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-0.24</v>
          </cell>
          <cell r="Z12">
            <v>0</v>
          </cell>
          <cell r="AA12">
            <v>0</v>
          </cell>
        </row>
        <row r="13">
          <cell r="A13">
            <v>55</v>
          </cell>
          <cell r="B13">
            <v>1866</v>
          </cell>
          <cell r="C13">
            <v>0</v>
          </cell>
          <cell r="D13">
            <v>0</v>
          </cell>
          <cell r="E13">
            <v>0</v>
          </cell>
          <cell r="F13">
            <v>5.9899999999999997E-3</v>
          </cell>
          <cell r="G13">
            <v>5.9899999999999997E-3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1.29</v>
          </cell>
          <cell r="R13">
            <v>6.79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</row>
        <row r="14">
          <cell r="A14">
            <v>56</v>
          </cell>
          <cell r="B14">
            <v>122</v>
          </cell>
          <cell r="C14">
            <v>0</v>
          </cell>
          <cell r="D14">
            <v>0</v>
          </cell>
          <cell r="E14">
            <v>0</v>
          </cell>
          <cell r="F14">
            <v>1.1749999999999998E-2</v>
          </cell>
          <cell r="G14">
            <v>1.1749999999999998E-2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3.2</v>
          </cell>
          <cell r="N14">
            <v>0</v>
          </cell>
          <cell r="O14">
            <v>0</v>
          </cell>
          <cell r="P14">
            <v>0</v>
          </cell>
          <cell r="Q14">
            <v>1.32</v>
          </cell>
          <cell r="R14">
            <v>6.92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-0.24</v>
          </cell>
          <cell r="Z14">
            <v>0</v>
          </cell>
          <cell r="AA14">
            <v>0</v>
          </cell>
        </row>
        <row r="15">
          <cell r="A15">
            <v>62</v>
          </cell>
          <cell r="B15">
            <v>50.13</v>
          </cell>
          <cell r="C15">
            <v>9.2200000000000008E-3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7.6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-0.24</v>
          </cell>
          <cell r="Z15">
            <v>564.07000000000005</v>
          </cell>
          <cell r="AA15">
            <v>-4.68</v>
          </cell>
        </row>
        <row r="16">
          <cell r="A16">
            <v>63</v>
          </cell>
          <cell r="B16">
            <v>179.19</v>
          </cell>
          <cell r="C16">
            <v>8.6099999999999996E-3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7.6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-0.24</v>
          </cell>
          <cell r="Z16">
            <v>433.91</v>
          </cell>
          <cell r="AA16">
            <v>-4.68</v>
          </cell>
        </row>
        <row r="17">
          <cell r="A17">
            <v>64</v>
          </cell>
          <cell r="B17">
            <v>50.13</v>
          </cell>
          <cell r="C17">
            <v>0</v>
          </cell>
          <cell r="D17">
            <v>0</v>
          </cell>
          <cell r="E17">
            <v>0</v>
          </cell>
          <cell r="F17">
            <v>2.0469999999999999E-2</v>
          </cell>
          <cell r="G17">
            <v>4.2599999999999999E-3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7.6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-0.24</v>
          </cell>
          <cell r="Z17">
            <v>564.07000000000005</v>
          </cell>
          <cell r="AA17">
            <v>-4.68</v>
          </cell>
        </row>
        <row r="18">
          <cell r="A18">
            <v>65</v>
          </cell>
          <cell r="B18">
            <v>179.19</v>
          </cell>
          <cell r="C18">
            <v>0</v>
          </cell>
          <cell r="D18">
            <v>0</v>
          </cell>
          <cell r="E18">
            <v>0</v>
          </cell>
          <cell r="F18">
            <v>1.512E-2</v>
          </cell>
          <cell r="G18">
            <v>6.1999999999999998E-3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7.6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-0.24</v>
          </cell>
          <cell r="Z18">
            <v>433.91</v>
          </cell>
          <cell r="AA18">
            <v>-4.68</v>
          </cell>
        </row>
        <row r="19">
          <cell r="A19">
            <v>68</v>
          </cell>
          <cell r="B19">
            <v>6.89</v>
          </cell>
          <cell r="C19">
            <v>4.4470000000000003E-2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-6</v>
          </cell>
          <cell r="Y19">
            <v>0</v>
          </cell>
          <cell r="Z19">
            <v>0</v>
          </cell>
          <cell r="AA19">
            <v>0</v>
          </cell>
        </row>
        <row r="20">
          <cell r="A20">
            <v>69</v>
          </cell>
          <cell r="B20">
            <v>13.53</v>
          </cell>
          <cell r="C20">
            <v>0</v>
          </cell>
          <cell r="D20">
            <v>0</v>
          </cell>
          <cell r="E20">
            <v>0</v>
          </cell>
          <cell r="F20">
            <v>8.4730000000000014E-2</v>
          </cell>
          <cell r="G20">
            <v>2.6449999999999994E-2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>
            <v>70</v>
          </cell>
          <cell r="B21">
            <v>22.77</v>
          </cell>
          <cell r="C21">
            <v>0</v>
          </cell>
          <cell r="D21">
            <v>0</v>
          </cell>
          <cell r="E21">
            <v>0</v>
          </cell>
          <cell r="F21">
            <v>3.1209999999999995E-2</v>
          </cell>
          <cell r="G21">
            <v>6.5400000000000007E-3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6.5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-0.24</v>
          </cell>
          <cell r="Z21">
            <v>563.58000000000004</v>
          </cell>
          <cell r="AA21">
            <v>-4.68</v>
          </cell>
        </row>
        <row r="22">
          <cell r="A22">
            <v>71</v>
          </cell>
          <cell r="B22">
            <v>179.19</v>
          </cell>
          <cell r="C22">
            <v>8.6099999999999996E-3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7.6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-1.72</v>
          </cell>
          <cell r="X22">
            <v>0</v>
          </cell>
          <cell r="Y22">
            <v>-0.24</v>
          </cell>
          <cell r="Z22">
            <v>0</v>
          </cell>
          <cell r="AA22">
            <v>0</v>
          </cell>
        </row>
        <row r="23">
          <cell r="A23">
            <v>72</v>
          </cell>
          <cell r="B23">
            <v>16.440000000000001</v>
          </cell>
          <cell r="C23">
            <v>1.401E-2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6.5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-0.24</v>
          </cell>
          <cell r="Z23">
            <v>570.14</v>
          </cell>
          <cell r="AA23">
            <v>-4.68</v>
          </cell>
        </row>
        <row r="24">
          <cell r="A24">
            <v>73</v>
          </cell>
          <cell r="B24">
            <v>50.13</v>
          </cell>
          <cell r="C24">
            <v>9.2200000000000008E-3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7.6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-1.72</v>
          </cell>
          <cell r="X24">
            <v>0</v>
          </cell>
          <cell r="Y24">
            <v>-0.24</v>
          </cell>
          <cell r="Z24">
            <v>0</v>
          </cell>
          <cell r="AA24">
            <v>0</v>
          </cell>
        </row>
        <row r="25">
          <cell r="A25">
            <v>74</v>
          </cell>
          <cell r="B25">
            <v>50.13</v>
          </cell>
          <cell r="C25">
            <v>0</v>
          </cell>
          <cell r="D25">
            <v>0</v>
          </cell>
          <cell r="E25">
            <v>0</v>
          </cell>
          <cell r="F25">
            <v>2.0469999999999999E-2</v>
          </cell>
          <cell r="G25">
            <v>4.2599999999999999E-3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7.6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-1.72</v>
          </cell>
          <cell r="X25">
            <v>0</v>
          </cell>
          <cell r="Y25">
            <v>-0.24</v>
          </cell>
          <cell r="Z25">
            <v>0</v>
          </cell>
          <cell r="AA25">
            <v>0</v>
          </cell>
        </row>
        <row r="26">
          <cell r="A26">
            <v>75</v>
          </cell>
          <cell r="B26">
            <v>179.19</v>
          </cell>
          <cell r="C26">
            <v>0</v>
          </cell>
          <cell r="D26">
            <v>0</v>
          </cell>
          <cell r="E26">
            <v>0</v>
          </cell>
          <cell r="F26">
            <v>1.512E-2</v>
          </cell>
          <cell r="G26">
            <v>6.1999999999999998E-3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7.6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-1.72</v>
          </cell>
          <cell r="X26">
            <v>0</v>
          </cell>
          <cell r="Y26">
            <v>-0.24</v>
          </cell>
          <cell r="Z26">
            <v>0</v>
          </cell>
          <cell r="AA26">
            <v>0</v>
          </cell>
        </row>
        <row r="27">
          <cell r="A27">
            <v>78</v>
          </cell>
          <cell r="B27">
            <v>0</v>
          </cell>
          <cell r="C27">
            <v>0.38897000000000004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A28">
            <v>80</v>
          </cell>
          <cell r="B28">
            <v>373.94</v>
          </cell>
          <cell r="C28">
            <v>8.4600000000000005E-3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9.2799999999999994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A29">
            <v>82</v>
          </cell>
          <cell r="B29">
            <v>1441.88</v>
          </cell>
          <cell r="C29">
            <v>0</v>
          </cell>
          <cell r="D29">
            <v>0</v>
          </cell>
          <cell r="E29">
            <v>0</v>
          </cell>
          <cell r="F29">
            <v>7.3900000000000007E-3</v>
          </cell>
          <cell r="G29">
            <v>6.0400000000000002E-3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6.32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-1.72</v>
          </cell>
          <cell r="X29">
            <v>0</v>
          </cell>
          <cell r="Y29">
            <v>-0.24</v>
          </cell>
          <cell r="Z29">
            <v>0</v>
          </cell>
          <cell r="AA29">
            <v>0</v>
          </cell>
        </row>
        <row r="30">
          <cell r="A30">
            <v>85</v>
          </cell>
          <cell r="B30">
            <v>1451.71</v>
          </cell>
          <cell r="C30">
            <v>0</v>
          </cell>
          <cell r="D30">
            <v>0</v>
          </cell>
          <cell r="E30">
            <v>0</v>
          </cell>
          <cell r="F30">
            <v>6.4800000000000005E-3</v>
          </cell>
          <cell r="G30">
            <v>6.4800000000000005E-3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1.03</v>
          </cell>
          <cell r="U30">
            <v>0.28999999999999998</v>
          </cell>
          <cell r="V30">
            <v>1.03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A31">
            <v>86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A32">
            <v>87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A33">
            <v>90</v>
          </cell>
          <cell r="B33">
            <v>1441.88</v>
          </cell>
          <cell r="C33">
            <v>0</v>
          </cell>
          <cell r="D33">
            <v>0</v>
          </cell>
          <cell r="E33">
            <v>0</v>
          </cell>
          <cell r="F33">
            <v>7.3900000000000007E-3</v>
          </cell>
          <cell r="G33">
            <v>6.0400000000000002E-3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6.32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2825.46</v>
          </cell>
          <cell r="AA33">
            <v>-4.68</v>
          </cell>
        </row>
        <row r="34">
          <cell r="A34">
            <v>91</v>
          </cell>
          <cell r="B34">
            <v>1441.88</v>
          </cell>
          <cell r="C34">
            <v>6.4000000000000003E-3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6.32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2825.46</v>
          </cell>
          <cell r="AA34">
            <v>-4.68</v>
          </cell>
        </row>
        <row r="35">
          <cell r="A35">
            <v>92</v>
          </cell>
          <cell r="B35">
            <v>1441.88</v>
          </cell>
          <cell r="C35">
            <v>6.4000000000000003E-3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6.32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-1.72</v>
          </cell>
          <cell r="X35">
            <v>0</v>
          </cell>
          <cell r="Y35">
            <v>-0.24</v>
          </cell>
          <cell r="Z35">
            <v>0</v>
          </cell>
          <cell r="AA35">
            <v>0</v>
          </cell>
        </row>
        <row r="36">
          <cell r="A36">
            <v>164</v>
          </cell>
          <cell r="B36">
            <v>50.13</v>
          </cell>
          <cell r="C36">
            <v>0</v>
          </cell>
          <cell r="D36">
            <v>0</v>
          </cell>
          <cell r="E36">
            <v>0</v>
          </cell>
          <cell r="F36">
            <v>5.4600000000000004E-3</v>
          </cell>
          <cell r="G36">
            <v>5.4600000000000004E-3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1.81</v>
          </cell>
          <cell r="N36">
            <v>7.83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-0.24</v>
          </cell>
          <cell r="Z36">
            <v>564.07000000000005</v>
          </cell>
          <cell r="AA36">
            <v>-4.68</v>
          </cell>
        </row>
        <row r="37">
          <cell r="A37">
            <v>165</v>
          </cell>
          <cell r="B37">
            <v>179.19</v>
          </cell>
          <cell r="C37">
            <v>0</v>
          </cell>
          <cell r="D37">
            <v>0</v>
          </cell>
          <cell r="E37">
            <v>0</v>
          </cell>
          <cell r="F37">
            <v>5.1299999999999991E-3</v>
          </cell>
          <cell r="G37">
            <v>5.1299999999999991E-3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1.81</v>
          </cell>
          <cell r="N37">
            <v>7.83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-0.24</v>
          </cell>
          <cell r="Z37">
            <v>433.91</v>
          </cell>
          <cell r="AA37">
            <v>-4.68</v>
          </cell>
        </row>
        <row r="38">
          <cell r="A38">
            <v>168</v>
          </cell>
          <cell r="B38">
            <v>6</v>
          </cell>
          <cell r="C38">
            <v>3.4459999999999991E-2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A39">
            <v>170</v>
          </cell>
          <cell r="B39">
            <v>22.77</v>
          </cell>
          <cell r="C39">
            <v>0</v>
          </cell>
          <cell r="D39">
            <v>0</v>
          </cell>
          <cell r="E39">
            <v>0</v>
          </cell>
          <cell r="F39">
            <v>1.1979999999999999E-2</v>
          </cell>
          <cell r="G39">
            <v>6.5400000000000007E-3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1.81</v>
          </cell>
          <cell r="N39">
            <v>7.83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-0.24</v>
          </cell>
          <cell r="Z39">
            <v>570.14</v>
          </cell>
          <cell r="AA39">
            <v>-4.68</v>
          </cell>
        </row>
        <row r="40">
          <cell r="A40">
            <v>264</v>
          </cell>
          <cell r="B40">
            <v>50.13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3.6329999999999994E-2</v>
          </cell>
          <cell r="I40">
            <v>6.4099999999999999E-3</v>
          </cell>
          <cell r="J40">
            <v>9.2200000000000008E-3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8.5500000000000007</v>
          </cell>
          <cell r="P40">
            <v>7.26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-0.24</v>
          </cell>
          <cell r="Z40">
            <v>564.07000000000005</v>
          </cell>
          <cell r="AA40">
            <v>-4.68</v>
          </cell>
        </row>
        <row r="41">
          <cell r="A41">
            <v>265</v>
          </cell>
          <cell r="B41">
            <v>179.19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2.9649999999999996E-2</v>
          </cell>
          <cell r="I41">
            <v>5.9800000000000001E-3</v>
          </cell>
          <cell r="J41">
            <v>8.6099999999999996E-3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9</v>
          </cell>
          <cell r="P41">
            <v>7.22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-0.24</v>
          </cell>
          <cell r="Z41">
            <v>433.91</v>
          </cell>
          <cell r="AA41">
            <v>-4.68</v>
          </cell>
        </row>
        <row r="42">
          <cell r="A42">
            <v>270</v>
          </cell>
          <cell r="B42">
            <v>22.77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5.6270000000000001E-2</v>
          </cell>
          <cell r="I42">
            <v>9.7100000000000016E-3</v>
          </cell>
          <cell r="J42">
            <v>1.401E-2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7.7</v>
          </cell>
          <cell r="P42">
            <v>5.58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-0.24</v>
          </cell>
          <cell r="Z42">
            <v>570.14</v>
          </cell>
          <cell r="AA42">
            <v>-4.68</v>
          </cell>
        </row>
        <row r="43">
          <cell r="A43">
            <v>364</v>
          </cell>
          <cell r="B43">
            <v>50.13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3.6329999999999994E-2</v>
          </cell>
          <cell r="I43">
            <v>6.4099999999999999E-3</v>
          </cell>
          <cell r="J43">
            <v>0</v>
          </cell>
          <cell r="K43">
            <v>1.8839999999999999E-2</v>
          </cell>
          <cell r="L43">
            <v>6.4099999999999999E-3</v>
          </cell>
          <cell r="M43">
            <v>0</v>
          </cell>
          <cell r="N43">
            <v>0</v>
          </cell>
          <cell r="O43">
            <v>8.5500000000000007</v>
          </cell>
          <cell r="P43">
            <v>7.26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-0.24</v>
          </cell>
          <cell r="Z43">
            <v>564.07000000000005</v>
          </cell>
          <cell r="AA43">
            <v>-4.68</v>
          </cell>
        </row>
        <row r="44">
          <cell r="A44">
            <v>365</v>
          </cell>
          <cell r="B44">
            <v>179.19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2.9649999999999996E-2</v>
          </cell>
          <cell r="I44">
            <v>5.9800000000000001E-3</v>
          </cell>
          <cell r="J44">
            <v>0</v>
          </cell>
          <cell r="K44">
            <v>1.7340000000000001E-2</v>
          </cell>
          <cell r="L44">
            <v>5.9800000000000001E-3</v>
          </cell>
          <cell r="M44">
            <v>0</v>
          </cell>
          <cell r="N44">
            <v>0</v>
          </cell>
          <cell r="O44">
            <v>9</v>
          </cell>
          <cell r="P44">
            <v>7.22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-0.24</v>
          </cell>
          <cell r="Z44">
            <v>433.91</v>
          </cell>
          <cell r="AA44">
            <v>-4.68</v>
          </cell>
        </row>
        <row r="45">
          <cell r="A45">
            <v>370</v>
          </cell>
          <cell r="B45">
            <v>22.77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5.6270000000000001E-2</v>
          </cell>
          <cell r="I45">
            <v>9.7100000000000016E-3</v>
          </cell>
          <cell r="J45">
            <v>0</v>
          </cell>
          <cell r="K45">
            <v>3.1259999999999996E-2</v>
          </cell>
          <cell r="L45">
            <v>9.7100000000000016E-3</v>
          </cell>
          <cell r="M45">
            <v>0</v>
          </cell>
          <cell r="N45">
            <v>0</v>
          </cell>
          <cell r="O45">
            <v>7.7</v>
          </cell>
          <cell r="P45">
            <v>5.58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-0.24</v>
          </cell>
          <cell r="Z45">
            <v>563.58000000000004</v>
          </cell>
          <cell r="AA45">
            <v>-4.68</v>
          </cell>
        </row>
        <row r="46">
          <cell r="A46">
            <v>851</v>
          </cell>
          <cell r="B46">
            <v>75.13</v>
          </cell>
          <cell r="C46">
            <v>0</v>
          </cell>
          <cell r="D46">
            <v>0</v>
          </cell>
          <cell r="E46">
            <v>0</v>
          </cell>
          <cell r="F46">
            <v>6.2399999999999999E-3</v>
          </cell>
          <cell r="G46">
            <v>6.2399999999999999E-3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2.61</v>
          </cell>
          <cell r="T46">
            <v>0.86</v>
          </cell>
          <cell r="U46">
            <v>0.41</v>
          </cell>
          <cell r="V46">
            <v>0.86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A47">
            <v>852</v>
          </cell>
          <cell r="B47">
            <v>75.13</v>
          </cell>
          <cell r="C47">
            <v>0</v>
          </cell>
          <cell r="D47">
            <v>0</v>
          </cell>
          <cell r="E47">
            <v>0</v>
          </cell>
          <cell r="F47">
            <v>6.2399999999999999E-3</v>
          </cell>
          <cell r="G47">
            <v>6.2399999999999999E-3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4.3099999999999996</v>
          </cell>
          <cell r="T47">
            <v>0.86</v>
          </cell>
          <cell r="U47">
            <v>0.41</v>
          </cell>
          <cell r="V47">
            <v>0.86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A48">
            <v>853</v>
          </cell>
          <cell r="B48">
            <v>204.19</v>
          </cell>
          <cell r="C48">
            <v>0</v>
          </cell>
          <cell r="D48">
            <v>0</v>
          </cell>
          <cell r="E48">
            <v>0</v>
          </cell>
          <cell r="F48">
            <v>6.2399999999999999E-3</v>
          </cell>
          <cell r="G48">
            <v>6.2399999999999999E-3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2.38</v>
          </cell>
          <cell r="T48">
            <v>0.86</v>
          </cell>
          <cell r="U48">
            <v>0.41</v>
          </cell>
          <cell r="V48">
            <v>0.86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E-11"/>
      <sheetName val="2017 E-11"/>
      <sheetName val="2016 E-11"/>
      <sheetName val="SUMMARY"/>
      <sheetName val="2018 SUBSEQUENT"/>
      <sheetName val="2017 TEST"/>
      <sheetName val="2016 PRIOR"/>
      <sheetName val="CP FCST"/>
      <sheetName val="GNCP FCST"/>
      <sheetName val="NCP FCST"/>
      <sheetName val="KWH FCST"/>
      <sheetName val="CP Validation"/>
      <sheetName val="2016 CP (FNG)"/>
      <sheetName val="2017 CP (FNG)"/>
      <sheetName val="2018 CP (FNG)"/>
      <sheetName val="CILC-1D"/>
      <sheetName val="CILC-1G"/>
      <sheetName val="CILC-1T"/>
      <sheetName val="GS(T)-1"/>
      <sheetName val="GSCU-1"/>
      <sheetName val="GSD(T)-1"/>
      <sheetName val="GSLD(T)-1"/>
      <sheetName val="GSLD(T)-2"/>
      <sheetName val="GSLD(T)-3"/>
      <sheetName val="MET"/>
      <sheetName val="OL-1"/>
      <sheetName val="OS-2"/>
      <sheetName val="RS(T)-1"/>
      <sheetName val="SL-1"/>
      <sheetName val="SL-2"/>
      <sheetName val="SST-1D"/>
      <sheetName val="SST-1T"/>
      <sheetName val="BLOUNTSTOWN"/>
      <sheetName val="FKEC"/>
      <sheetName val="HOMESTEAD"/>
      <sheetName val="LCEC"/>
      <sheetName val="NEW SMYRNA"/>
      <sheetName val="QUINCY"/>
      <sheetName val="SEMINOLE"/>
      <sheetName val="WINTER PARK"/>
      <sheetName val="WAUCHULA"/>
      <sheetName val="Sales Forecast by COS"/>
      <sheetName val="Billing Demands"/>
      <sheetName val="Sales by Rev Class (FNG) "/>
      <sheetName val="Sales Forecast"/>
      <sheetName val="Billing Demand"/>
      <sheetName val="Summary_Delivered_Sales"/>
      <sheetName val="Summary_CP"/>
      <sheetName val="Summary_NCP "/>
      <sheetName val="Load Control Events"/>
      <sheetName val="Avg CP LF"/>
      <sheetName val="Avg GNCP LF"/>
      <sheetName val="Avg NCP LF"/>
      <sheetName val="HOURS"/>
      <sheetName val="Avg CP"/>
      <sheetName val="Avg GNCP"/>
      <sheetName val="Avg NCP ON PEAK"/>
      <sheetName val="Avg NCP"/>
      <sheetName val="Avg KWH"/>
      <sheetName val="E11 - 2012 09 Final"/>
      <sheetName val="E11 - 2013 09 Final"/>
      <sheetName val="E11 - 2014 09 Final"/>
      <sheetName val="M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9">
          <cell r="C9">
            <v>332313.66666666669</v>
          </cell>
          <cell r="D9">
            <v>369368.66666666669</v>
          </cell>
          <cell r="E9">
            <v>305458</v>
          </cell>
          <cell r="F9">
            <v>357644</v>
          </cell>
          <cell r="G9">
            <v>344092.66666666669</v>
          </cell>
          <cell r="H9">
            <v>372206.66666666669</v>
          </cell>
          <cell r="I9">
            <v>356349.33333333331</v>
          </cell>
          <cell r="J9">
            <v>364025</v>
          </cell>
          <cell r="K9">
            <v>374945.33333333331</v>
          </cell>
          <cell r="L9">
            <v>352725.66666666669</v>
          </cell>
          <cell r="M9">
            <v>361066</v>
          </cell>
          <cell r="N9">
            <v>336866.66666666669</v>
          </cell>
        </row>
        <row r="10">
          <cell r="C10">
            <v>22729</v>
          </cell>
          <cell r="D10">
            <v>24828.666666666668</v>
          </cell>
          <cell r="E10">
            <v>20799.333333333332</v>
          </cell>
          <cell r="F10">
            <v>24229</v>
          </cell>
          <cell r="G10">
            <v>21418</v>
          </cell>
          <cell r="H10">
            <v>23061.333333333332</v>
          </cell>
          <cell r="I10">
            <v>22025</v>
          </cell>
          <cell r="J10">
            <v>22367</v>
          </cell>
          <cell r="K10">
            <v>22825.666666666668</v>
          </cell>
          <cell r="L10">
            <v>21756</v>
          </cell>
          <cell r="M10">
            <v>21365.333333333332</v>
          </cell>
          <cell r="N10">
            <v>20000</v>
          </cell>
        </row>
        <row r="11">
          <cell r="C11">
            <v>146104.66666666666</v>
          </cell>
          <cell r="D11">
            <v>152075.33333333334</v>
          </cell>
          <cell r="E11">
            <v>160446</v>
          </cell>
          <cell r="F11">
            <v>151075.66666666666</v>
          </cell>
          <cell r="G11">
            <v>172611</v>
          </cell>
          <cell r="H11">
            <v>161140</v>
          </cell>
          <cell r="I11">
            <v>166130.33333333334</v>
          </cell>
          <cell r="J11">
            <v>167224.66666666666</v>
          </cell>
          <cell r="K11">
            <v>157995.33333333334</v>
          </cell>
          <cell r="L11">
            <v>164406.66666666666</v>
          </cell>
          <cell r="M11">
            <v>163090.66666666666</v>
          </cell>
          <cell r="N11">
            <v>158908</v>
          </cell>
        </row>
        <row r="12">
          <cell r="C12">
            <v>641372.66666666663</v>
          </cell>
          <cell r="D12">
            <v>1080195.3333333333</v>
          </cell>
          <cell r="E12">
            <v>629371.33333333337</v>
          </cell>
          <cell r="F12">
            <v>1047952.3333333334</v>
          </cell>
          <cell r="G12">
            <v>1103162.6666666667</v>
          </cell>
          <cell r="H12">
            <v>1278787.3333333333</v>
          </cell>
          <cell r="I12">
            <v>1233323.6666666667</v>
          </cell>
          <cell r="J12">
            <v>1177295.6666666667</v>
          </cell>
          <cell r="K12">
            <v>1156843.3333333333</v>
          </cell>
          <cell r="L12">
            <v>1085621.6666666667</v>
          </cell>
          <cell r="M12">
            <v>1024511.6666666666</v>
          </cell>
          <cell r="N12">
            <v>830039.66666666663</v>
          </cell>
        </row>
        <row r="13">
          <cell r="C13">
            <v>5787.333333333333</v>
          </cell>
          <cell r="D13">
            <v>5946.333333333333</v>
          </cell>
          <cell r="E13">
            <v>5254.666666666667</v>
          </cell>
          <cell r="F13">
            <v>5430.333333333333</v>
          </cell>
          <cell r="G13">
            <v>5523.666666666667</v>
          </cell>
          <cell r="H13">
            <v>6736</v>
          </cell>
          <cell r="I13">
            <v>6773.666666666667</v>
          </cell>
          <cell r="J13">
            <v>6277</v>
          </cell>
          <cell r="K13">
            <v>6424</v>
          </cell>
          <cell r="L13">
            <v>4273</v>
          </cell>
          <cell r="M13">
            <v>4379.333333333333</v>
          </cell>
          <cell r="N13">
            <v>4269.666666666667</v>
          </cell>
        </row>
        <row r="14">
          <cell r="C14">
            <v>2841382.6666666665</v>
          </cell>
          <cell r="D14">
            <v>3786498</v>
          </cell>
          <cell r="E14">
            <v>2780337</v>
          </cell>
          <cell r="F14">
            <v>3635852.3333333335</v>
          </cell>
          <cell r="G14">
            <v>3787447</v>
          </cell>
          <cell r="H14">
            <v>4139206.6666666665</v>
          </cell>
          <cell r="I14">
            <v>4079722.6666666665</v>
          </cell>
          <cell r="J14">
            <v>4107811</v>
          </cell>
          <cell r="K14">
            <v>4252315</v>
          </cell>
          <cell r="L14">
            <v>4043472.3333333335</v>
          </cell>
          <cell r="M14">
            <v>3929388</v>
          </cell>
          <cell r="N14">
            <v>3384917</v>
          </cell>
        </row>
        <row r="15">
          <cell r="C15">
            <v>1261424.6666666667</v>
          </cell>
          <cell r="D15">
            <v>1654719</v>
          </cell>
          <cell r="E15">
            <v>1231174.3333333333</v>
          </cell>
          <cell r="F15">
            <v>1523892</v>
          </cell>
          <cell r="G15">
            <v>1571762.3333333333</v>
          </cell>
          <cell r="H15">
            <v>1702833.6666666667</v>
          </cell>
          <cell r="I15">
            <v>1636746</v>
          </cell>
          <cell r="J15">
            <v>1658614</v>
          </cell>
          <cell r="K15">
            <v>1664582</v>
          </cell>
          <cell r="L15">
            <v>1742295.6666666667</v>
          </cell>
          <cell r="M15">
            <v>1610562</v>
          </cell>
          <cell r="N15">
            <v>1404656.3333333333</v>
          </cell>
        </row>
        <row r="16">
          <cell r="C16">
            <v>260907.66666666666</v>
          </cell>
          <cell r="D16">
            <v>329829.66666666669</v>
          </cell>
          <cell r="E16">
            <v>266252</v>
          </cell>
          <cell r="F16">
            <v>295425</v>
          </cell>
          <cell r="G16">
            <v>298623.66666666669</v>
          </cell>
          <cell r="H16">
            <v>325160</v>
          </cell>
          <cell r="I16">
            <v>314880.66666666669</v>
          </cell>
          <cell r="J16">
            <v>324988.33333333331</v>
          </cell>
          <cell r="K16">
            <v>330938</v>
          </cell>
          <cell r="L16">
            <v>320614</v>
          </cell>
          <cell r="M16">
            <v>333097.33333333331</v>
          </cell>
          <cell r="N16">
            <v>301563.66666666669</v>
          </cell>
        </row>
        <row r="17">
          <cell r="C17">
            <v>21080.333333333332</v>
          </cell>
          <cell r="D17">
            <v>20539.666666666668</v>
          </cell>
          <cell r="E17">
            <v>21612.333333333332</v>
          </cell>
          <cell r="F17">
            <v>24872</v>
          </cell>
          <cell r="G17">
            <v>21485.333333333332</v>
          </cell>
          <cell r="H17">
            <v>19161.666666666668</v>
          </cell>
          <cell r="I17">
            <v>19640.666666666668</v>
          </cell>
          <cell r="J17">
            <v>21956.666666666668</v>
          </cell>
          <cell r="K17">
            <v>17685.333333333332</v>
          </cell>
          <cell r="L17">
            <v>20227.333333333332</v>
          </cell>
          <cell r="M17">
            <v>17431</v>
          </cell>
          <cell r="N17">
            <v>18256.333333333332</v>
          </cell>
        </row>
        <row r="18">
          <cell r="C18">
            <v>12782.333333333334</v>
          </cell>
          <cell r="D18">
            <v>12271</v>
          </cell>
          <cell r="E18">
            <v>11673.666666666666</v>
          </cell>
          <cell r="F18">
            <v>13480.666666666666</v>
          </cell>
          <cell r="G18">
            <v>14119.333333333334</v>
          </cell>
          <cell r="H18">
            <v>13971.666666666666</v>
          </cell>
          <cell r="I18">
            <v>13942.666666666666</v>
          </cell>
          <cell r="J18">
            <v>13961.333333333334</v>
          </cell>
          <cell r="K18">
            <v>12414.666666666666</v>
          </cell>
          <cell r="L18">
            <v>13032.333333333334</v>
          </cell>
          <cell r="M18">
            <v>13306</v>
          </cell>
          <cell r="N18">
            <v>12357.666666666666</v>
          </cell>
        </row>
        <row r="19">
          <cell r="C19">
            <v>8384.6666666666661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7066</v>
          </cell>
          <cell r="N19">
            <v>6720</v>
          </cell>
        </row>
        <row r="20">
          <cell r="C20">
            <v>2414</v>
          </cell>
          <cell r="D20">
            <v>641</v>
          </cell>
          <cell r="E20">
            <v>893.66666666666663</v>
          </cell>
          <cell r="F20">
            <v>969</v>
          </cell>
          <cell r="G20">
            <v>893.33333333333337</v>
          </cell>
          <cell r="H20">
            <v>920.33333333333337</v>
          </cell>
          <cell r="I20">
            <v>801.66666666666663</v>
          </cell>
          <cell r="J20">
            <v>945.66666666666663</v>
          </cell>
          <cell r="K20">
            <v>962.33333333333337</v>
          </cell>
          <cell r="L20">
            <v>871.33333333333337</v>
          </cell>
          <cell r="M20">
            <v>2868.3333333333335</v>
          </cell>
          <cell r="N20">
            <v>3339.6666666666665</v>
          </cell>
        </row>
        <row r="21">
          <cell r="C21">
            <v>10161393.666666666</v>
          </cell>
          <cell r="D21">
            <v>7701526</v>
          </cell>
          <cell r="E21">
            <v>8387848</v>
          </cell>
          <cell r="F21">
            <v>9396136</v>
          </cell>
          <cell r="G21">
            <v>9905572.333333334</v>
          </cell>
          <cell r="H21">
            <v>11019735.666666666</v>
          </cell>
          <cell r="I21">
            <v>11215808.666666666</v>
          </cell>
          <cell r="J21">
            <v>11636662.666666666</v>
          </cell>
          <cell r="K21">
            <v>12289314.666666666</v>
          </cell>
          <cell r="L21">
            <v>10480687</v>
          </cell>
          <cell r="M21">
            <v>8903154.666666666</v>
          </cell>
          <cell r="N21">
            <v>8121198</v>
          </cell>
        </row>
        <row r="22">
          <cell r="C22">
            <v>41608.666666666664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40447.666666666664</v>
          </cell>
          <cell r="N22">
            <v>34218</v>
          </cell>
        </row>
        <row r="23">
          <cell r="C23">
            <v>3507.3333333333335</v>
          </cell>
          <cell r="D23">
            <v>3843</v>
          </cell>
          <cell r="E23">
            <v>3523</v>
          </cell>
          <cell r="F23">
            <v>3637</v>
          </cell>
          <cell r="G23">
            <v>3508</v>
          </cell>
          <cell r="H23">
            <v>3474</v>
          </cell>
          <cell r="I23">
            <v>3502.6666666666665</v>
          </cell>
          <cell r="J23">
            <v>3509.6666666666665</v>
          </cell>
          <cell r="K23">
            <v>3497</v>
          </cell>
          <cell r="L23">
            <v>3502.6666666666665</v>
          </cell>
          <cell r="M23">
            <v>3608.3333333333335</v>
          </cell>
          <cell r="N23">
            <v>3514.6666666666665</v>
          </cell>
        </row>
        <row r="24">
          <cell r="C24">
            <v>657.33333333333337</v>
          </cell>
          <cell r="D24">
            <v>1164.6666666666667</v>
          </cell>
          <cell r="E24">
            <v>2712.6666666666665</v>
          </cell>
          <cell r="F24">
            <v>1683</v>
          </cell>
          <cell r="G24">
            <v>1569</v>
          </cell>
          <cell r="H24">
            <v>1674</v>
          </cell>
          <cell r="I24">
            <v>2251</v>
          </cell>
          <cell r="J24">
            <v>1859.3333333333333</v>
          </cell>
          <cell r="K24">
            <v>1224</v>
          </cell>
          <cell r="L24">
            <v>2032.3333333333333</v>
          </cell>
          <cell r="M24">
            <v>1216.6666666666667</v>
          </cell>
          <cell r="N24">
            <v>723.33333333333337</v>
          </cell>
        </row>
        <row r="25">
          <cell r="C25">
            <v>9842</v>
          </cell>
          <cell r="D25">
            <v>7237</v>
          </cell>
          <cell r="E25">
            <v>4681</v>
          </cell>
          <cell r="F25">
            <v>8131.333333333333</v>
          </cell>
          <cell r="G25">
            <v>6126.666666666667</v>
          </cell>
          <cell r="H25">
            <v>5272.666666666667</v>
          </cell>
          <cell r="I25">
            <v>4247.333333333333</v>
          </cell>
          <cell r="J25">
            <v>4796</v>
          </cell>
          <cell r="K25">
            <v>17356.333333333332</v>
          </cell>
          <cell r="L25">
            <v>7469.666666666667</v>
          </cell>
          <cell r="M25">
            <v>11558</v>
          </cell>
          <cell r="N25">
            <v>8318.3333333333339</v>
          </cell>
        </row>
        <row r="29">
          <cell r="C29">
            <v>5653.5</v>
          </cell>
          <cell r="D29">
            <v>4361.5</v>
          </cell>
          <cell r="E29">
            <v>4907.5</v>
          </cell>
          <cell r="F29">
            <v>5416.5</v>
          </cell>
          <cell r="G29">
            <v>7295.333333333333</v>
          </cell>
          <cell r="H29">
            <v>7527</v>
          </cell>
          <cell r="I29">
            <v>7812.333333333333</v>
          </cell>
          <cell r="J29">
            <v>6969</v>
          </cell>
          <cell r="K29">
            <v>7626.666666666667</v>
          </cell>
          <cell r="L29">
            <v>5283.333333333333</v>
          </cell>
          <cell r="M29">
            <v>4425.333333333333</v>
          </cell>
          <cell r="N29">
            <v>4292</v>
          </cell>
        </row>
        <row r="30">
          <cell r="C30">
            <v>95737</v>
          </cell>
          <cell r="D30">
            <v>111036.66666666667</v>
          </cell>
          <cell r="E30">
            <v>104868</v>
          </cell>
          <cell r="F30">
            <v>121950.33333333333</v>
          </cell>
          <cell r="G30">
            <v>128406.66666666667</v>
          </cell>
          <cell r="H30">
            <v>132939</v>
          </cell>
          <cell r="I30">
            <v>147251.66666666666</v>
          </cell>
          <cell r="J30">
            <v>142826.66666666666</v>
          </cell>
          <cell r="K30">
            <v>131902</v>
          </cell>
          <cell r="L30">
            <v>130460.66666666667</v>
          </cell>
          <cell r="M30">
            <v>104594</v>
          </cell>
          <cell r="N30">
            <v>105012.33333333333</v>
          </cell>
        </row>
        <row r="31">
          <cell r="C31">
            <v>385883.33333333331</v>
          </cell>
          <cell r="D31">
            <v>304809</v>
          </cell>
          <cell r="E31">
            <v>323651.33333333331</v>
          </cell>
          <cell r="F31">
            <v>374216.66666666669</v>
          </cell>
          <cell r="G31">
            <v>389368.33333333331</v>
          </cell>
          <cell r="H31">
            <v>402372</v>
          </cell>
          <cell r="I31">
            <v>389398</v>
          </cell>
          <cell r="J31">
            <v>429606.33333333331</v>
          </cell>
          <cell r="K31">
            <v>380309.66666666669</v>
          </cell>
          <cell r="L31">
            <v>397829.66666666669</v>
          </cell>
          <cell r="M31">
            <v>315267.33333333331</v>
          </cell>
          <cell r="N31">
            <v>305562.33333333331</v>
          </cell>
        </row>
        <row r="32">
          <cell r="C32">
            <v>0</v>
          </cell>
          <cell r="D32">
            <v>30000</v>
          </cell>
          <cell r="E32">
            <v>20000</v>
          </cell>
          <cell r="F32">
            <v>10000</v>
          </cell>
          <cell r="G32">
            <v>20000</v>
          </cell>
          <cell r="H32">
            <v>35000</v>
          </cell>
          <cell r="I32">
            <v>35000</v>
          </cell>
          <cell r="J32">
            <v>35000</v>
          </cell>
          <cell r="K32">
            <v>25000</v>
          </cell>
          <cell r="L32">
            <v>20000</v>
          </cell>
          <cell r="M32">
            <v>10000</v>
          </cell>
          <cell r="N32">
            <v>20000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200000</v>
          </cell>
          <cell r="I33">
            <v>200000</v>
          </cell>
          <cell r="J33">
            <v>200000</v>
          </cell>
          <cell r="K33">
            <v>200000</v>
          </cell>
          <cell r="L33">
            <v>200000</v>
          </cell>
          <cell r="M33">
            <v>0</v>
          </cell>
          <cell r="N33">
            <v>0</v>
          </cell>
        </row>
        <row r="34">
          <cell r="C34">
            <v>11427</v>
          </cell>
          <cell r="D34">
            <v>9430</v>
          </cell>
          <cell r="E34">
            <v>9847.3333333333339</v>
          </cell>
          <cell r="F34">
            <v>11232.666666666666</v>
          </cell>
          <cell r="G34">
            <v>12548.333333333334</v>
          </cell>
          <cell r="H34">
            <v>12253</v>
          </cell>
          <cell r="I34">
            <v>11979</v>
          </cell>
          <cell r="J34">
            <v>13279.333333333334</v>
          </cell>
          <cell r="K34">
            <v>12310.666666666666</v>
          </cell>
          <cell r="L34">
            <v>11474</v>
          </cell>
          <cell r="M34">
            <v>9056.6666666666661</v>
          </cell>
          <cell r="N34">
            <v>9128</v>
          </cell>
        </row>
        <row r="35">
          <cell r="C35">
            <v>23000</v>
          </cell>
          <cell r="D35">
            <v>23000</v>
          </cell>
          <cell r="E35">
            <v>23000</v>
          </cell>
          <cell r="F35">
            <v>23000</v>
          </cell>
          <cell r="G35">
            <v>23000</v>
          </cell>
          <cell r="H35">
            <v>23000</v>
          </cell>
          <cell r="I35">
            <v>23000</v>
          </cell>
          <cell r="J35">
            <v>23000</v>
          </cell>
          <cell r="K35">
            <v>23000</v>
          </cell>
          <cell r="L35">
            <v>23000</v>
          </cell>
          <cell r="M35">
            <v>23000</v>
          </cell>
          <cell r="N35">
            <v>23000</v>
          </cell>
        </row>
      </sheetData>
      <sheetData sheetId="55"/>
      <sheetData sheetId="56"/>
      <sheetData sheetId="57">
        <row r="9">
          <cell r="C9">
            <v>455972</v>
          </cell>
          <cell r="D9">
            <v>460691</v>
          </cell>
          <cell r="E9">
            <v>421451.33333333331</v>
          </cell>
          <cell r="F9">
            <v>456044</v>
          </cell>
          <cell r="G9">
            <v>446319</v>
          </cell>
          <cell r="H9">
            <v>468671.66666666669</v>
          </cell>
          <cell r="I9">
            <v>457274.33333333331</v>
          </cell>
          <cell r="J9">
            <v>464046.33333333331</v>
          </cell>
          <cell r="K9">
            <v>483509.66666666669</v>
          </cell>
          <cell r="L9">
            <v>447825.66666666669</v>
          </cell>
          <cell r="M9">
            <v>450076.33333333331</v>
          </cell>
          <cell r="N9">
            <v>436228.33333333331</v>
          </cell>
        </row>
        <row r="10">
          <cell r="C10">
            <v>31423.333333333332</v>
          </cell>
          <cell r="D10">
            <v>31497.333333333332</v>
          </cell>
          <cell r="E10">
            <v>28338.333333333332</v>
          </cell>
          <cell r="F10">
            <v>31128.333333333332</v>
          </cell>
          <cell r="G10">
            <v>28040.333333333332</v>
          </cell>
          <cell r="H10">
            <v>29791.333333333332</v>
          </cell>
          <cell r="I10">
            <v>28680</v>
          </cell>
          <cell r="J10">
            <v>29285</v>
          </cell>
          <cell r="K10">
            <v>30192.333333333332</v>
          </cell>
          <cell r="L10">
            <v>27768.666666666668</v>
          </cell>
          <cell r="M10">
            <v>27728.333333333332</v>
          </cell>
          <cell r="N10">
            <v>27029.333333333332</v>
          </cell>
        </row>
        <row r="11">
          <cell r="C11">
            <v>204244.33333333334</v>
          </cell>
          <cell r="D11">
            <v>195618</v>
          </cell>
          <cell r="E11">
            <v>205068.66666666666</v>
          </cell>
          <cell r="F11">
            <v>202403.33333333334</v>
          </cell>
          <cell r="G11">
            <v>210544.66666666666</v>
          </cell>
          <cell r="H11">
            <v>212989.33333333334</v>
          </cell>
          <cell r="I11">
            <v>214519.33333333334</v>
          </cell>
          <cell r="J11">
            <v>215307.33333333334</v>
          </cell>
          <cell r="K11">
            <v>216232.66666666666</v>
          </cell>
          <cell r="L11">
            <v>212792</v>
          </cell>
          <cell r="M11">
            <v>204966</v>
          </cell>
          <cell r="N11">
            <v>199336.33333333334</v>
          </cell>
        </row>
        <row r="12">
          <cell r="C12">
            <v>2139160.3333333335</v>
          </cell>
          <cell r="D12">
            <v>2090793</v>
          </cell>
          <cell r="E12">
            <v>1920300.6666666667</v>
          </cell>
          <cell r="F12">
            <v>2000103.6666666667</v>
          </cell>
          <cell r="G12">
            <v>2037519.3333333333</v>
          </cell>
          <cell r="H12">
            <v>2199841</v>
          </cell>
          <cell r="I12">
            <v>2127829.3333333335</v>
          </cell>
          <cell r="J12">
            <v>2027238.3333333333</v>
          </cell>
          <cell r="K12">
            <v>2176257</v>
          </cell>
          <cell r="L12">
            <v>2000597.3333333333</v>
          </cell>
          <cell r="M12">
            <v>2039329</v>
          </cell>
          <cell r="N12">
            <v>1895084.6666666667</v>
          </cell>
        </row>
        <row r="13">
          <cell r="C13">
            <v>6419.333333333333</v>
          </cell>
          <cell r="D13">
            <v>6255.666666666667</v>
          </cell>
          <cell r="E13">
            <v>5591.666666666667</v>
          </cell>
          <cell r="F13">
            <v>5903.333333333333</v>
          </cell>
          <cell r="G13">
            <v>5749.333333333333</v>
          </cell>
          <cell r="H13">
            <v>7342.666666666667</v>
          </cell>
          <cell r="I13">
            <v>7156.666666666667</v>
          </cell>
          <cell r="J13">
            <v>6863.333333333333</v>
          </cell>
          <cell r="K13">
            <v>6936</v>
          </cell>
          <cell r="L13">
            <v>4758</v>
          </cell>
          <cell r="M13">
            <v>4631.333333333333</v>
          </cell>
          <cell r="N13">
            <v>4706.333333333333</v>
          </cell>
        </row>
        <row r="14">
          <cell r="C14">
            <v>5577503.333333333</v>
          </cell>
          <cell r="D14">
            <v>5590977.666666667</v>
          </cell>
          <cell r="E14">
            <v>5138894</v>
          </cell>
          <cell r="F14">
            <v>5480882.333333333</v>
          </cell>
          <cell r="G14">
            <v>5539198.333333333</v>
          </cell>
          <cell r="H14">
            <v>5873932.333333333</v>
          </cell>
          <cell r="I14">
            <v>5696281</v>
          </cell>
          <cell r="J14">
            <v>5875040</v>
          </cell>
          <cell r="K14">
            <v>6233972</v>
          </cell>
          <cell r="L14">
            <v>5799544</v>
          </cell>
          <cell r="M14">
            <v>5779477.333333333</v>
          </cell>
          <cell r="N14">
            <v>5371276.666666667</v>
          </cell>
        </row>
        <row r="15">
          <cell r="C15">
            <v>2002154</v>
          </cell>
          <cell r="D15">
            <v>2041633.6666666667</v>
          </cell>
          <cell r="E15">
            <v>1906803</v>
          </cell>
          <cell r="F15">
            <v>1999552.6666666667</v>
          </cell>
          <cell r="G15">
            <v>2099822.3333333335</v>
          </cell>
          <cell r="H15">
            <v>2208555.3333333335</v>
          </cell>
          <cell r="I15">
            <v>2110666.3333333335</v>
          </cell>
          <cell r="J15">
            <v>2176896.6666666665</v>
          </cell>
          <cell r="K15">
            <v>2343664.6666666665</v>
          </cell>
          <cell r="L15">
            <v>2195681</v>
          </cell>
          <cell r="M15">
            <v>2105058.6666666665</v>
          </cell>
          <cell r="N15">
            <v>2047090</v>
          </cell>
        </row>
        <row r="16">
          <cell r="C16">
            <v>421669.33333333331</v>
          </cell>
          <cell r="D16">
            <v>424341.33333333331</v>
          </cell>
          <cell r="E16">
            <v>393423.66666666669</v>
          </cell>
          <cell r="F16">
            <v>414446</v>
          </cell>
          <cell r="G16">
            <v>415720.33333333331</v>
          </cell>
          <cell r="H16">
            <v>446797.33333333331</v>
          </cell>
          <cell r="I16">
            <v>434822.33333333331</v>
          </cell>
          <cell r="J16">
            <v>452207</v>
          </cell>
          <cell r="K16">
            <v>469582</v>
          </cell>
          <cell r="L16">
            <v>440011.33333333331</v>
          </cell>
          <cell r="M16">
            <v>436574.66666666669</v>
          </cell>
          <cell r="N16">
            <v>416126.33333333331</v>
          </cell>
        </row>
        <row r="17">
          <cell r="C17">
            <v>35669</v>
          </cell>
          <cell r="D17">
            <v>33633</v>
          </cell>
          <cell r="E17">
            <v>34760</v>
          </cell>
          <cell r="F17">
            <v>37458.333333333336</v>
          </cell>
          <cell r="G17">
            <v>36162.666666666664</v>
          </cell>
          <cell r="H17">
            <v>31489.333333333332</v>
          </cell>
          <cell r="I17">
            <v>30759.333333333332</v>
          </cell>
          <cell r="J17">
            <v>30692.333333333332</v>
          </cell>
          <cell r="K17">
            <v>31195.666666666668</v>
          </cell>
          <cell r="L17">
            <v>31754.333333333332</v>
          </cell>
          <cell r="M17">
            <v>32940.333333333336</v>
          </cell>
          <cell r="N17">
            <v>35144.666666666664</v>
          </cell>
        </row>
        <row r="18">
          <cell r="C18">
            <v>16720</v>
          </cell>
          <cell r="D18">
            <v>17796.333333333332</v>
          </cell>
          <cell r="E18">
            <v>17521</v>
          </cell>
          <cell r="F18">
            <v>18028.666666666668</v>
          </cell>
          <cell r="G18">
            <v>17993</v>
          </cell>
          <cell r="H18">
            <v>19150.333333333332</v>
          </cell>
          <cell r="I18">
            <v>19486</v>
          </cell>
          <cell r="J18">
            <v>19080</v>
          </cell>
          <cell r="K18">
            <v>18800.666666666668</v>
          </cell>
          <cell r="L18">
            <v>19023</v>
          </cell>
          <cell r="M18">
            <v>17616</v>
          </cell>
          <cell r="N18">
            <v>17173.666666666668</v>
          </cell>
        </row>
        <row r="19">
          <cell r="C19">
            <v>20347.666666666668</v>
          </cell>
          <cell r="D19">
            <v>23238</v>
          </cell>
          <cell r="E19">
            <v>22652.666666666668</v>
          </cell>
          <cell r="F19">
            <v>24867.333333333332</v>
          </cell>
          <cell r="G19">
            <v>25530.666666666668</v>
          </cell>
          <cell r="H19">
            <v>27168.666666666668</v>
          </cell>
          <cell r="I19">
            <v>25901</v>
          </cell>
          <cell r="J19">
            <v>24779.333333333332</v>
          </cell>
          <cell r="K19">
            <v>23908</v>
          </cell>
          <cell r="L19">
            <v>21743.666666666668</v>
          </cell>
          <cell r="M19">
            <v>21209.333333333332</v>
          </cell>
          <cell r="N19">
            <v>20160.666666666668</v>
          </cell>
        </row>
        <row r="20">
          <cell r="C20">
            <v>12983</v>
          </cell>
          <cell r="D20">
            <v>14925</v>
          </cell>
          <cell r="E20">
            <v>15825.333333333334</v>
          </cell>
          <cell r="F20">
            <v>15131</v>
          </cell>
          <cell r="G20">
            <v>14015.333333333334</v>
          </cell>
          <cell r="H20">
            <v>12335.666666666666</v>
          </cell>
          <cell r="I20">
            <v>9845.3333333333339</v>
          </cell>
          <cell r="J20">
            <v>10775.666666666666</v>
          </cell>
          <cell r="K20">
            <v>14729.333333333334</v>
          </cell>
          <cell r="L20">
            <v>13991.333333333334</v>
          </cell>
          <cell r="M20">
            <v>15532.666666666666</v>
          </cell>
          <cell r="N20">
            <v>15535</v>
          </cell>
        </row>
        <row r="21">
          <cell r="C21">
            <v>30072080.333333332</v>
          </cell>
          <cell r="D21">
            <v>27468514.666666668</v>
          </cell>
          <cell r="E21">
            <v>24986451.666666668</v>
          </cell>
          <cell r="F21">
            <v>24027886</v>
          </cell>
          <cell r="G21">
            <v>23302354</v>
          </cell>
          <cell r="H21">
            <v>24331787</v>
          </cell>
          <cell r="I21">
            <v>24663181</v>
          </cell>
          <cell r="J21">
            <v>25280643</v>
          </cell>
          <cell r="K21">
            <v>27489512.666666668</v>
          </cell>
          <cell r="L21">
            <v>25862162.666666668</v>
          </cell>
          <cell r="M21">
            <v>27757161.666666668</v>
          </cell>
          <cell r="N21">
            <v>26071962</v>
          </cell>
        </row>
        <row r="22">
          <cell r="C22">
            <v>100506.33333333333</v>
          </cell>
          <cell r="D22">
            <v>115935</v>
          </cell>
          <cell r="E22">
            <v>120561</v>
          </cell>
          <cell r="F22">
            <v>126040</v>
          </cell>
          <cell r="G22">
            <v>130040.33333333333</v>
          </cell>
          <cell r="H22">
            <v>137130.33333333334</v>
          </cell>
          <cell r="I22">
            <v>126049.33333333333</v>
          </cell>
          <cell r="J22">
            <v>132840.33333333334</v>
          </cell>
          <cell r="K22">
            <v>123237.33333333333</v>
          </cell>
          <cell r="L22">
            <v>101234.33333333333</v>
          </cell>
          <cell r="M22">
            <v>113080</v>
          </cell>
          <cell r="N22">
            <v>107623</v>
          </cell>
        </row>
        <row r="23">
          <cell r="C23">
            <v>3507.3333333333335</v>
          </cell>
          <cell r="D23">
            <v>3843</v>
          </cell>
          <cell r="E23">
            <v>3523</v>
          </cell>
          <cell r="F23">
            <v>3637</v>
          </cell>
          <cell r="G23">
            <v>3508</v>
          </cell>
          <cell r="H23">
            <v>3474</v>
          </cell>
          <cell r="I23">
            <v>3502.6666666666665</v>
          </cell>
          <cell r="J23">
            <v>3509.6666666666665</v>
          </cell>
          <cell r="K23">
            <v>3497</v>
          </cell>
          <cell r="L23">
            <v>3502.6666666666665</v>
          </cell>
          <cell r="M23">
            <v>3608.3333333333335</v>
          </cell>
          <cell r="N23">
            <v>3514.6666666666665</v>
          </cell>
        </row>
        <row r="24">
          <cell r="C24">
            <v>1730.3333333333333</v>
          </cell>
          <cell r="D24">
            <v>3279.6666666666665</v>
          </cell>
          <cell r="E24">
            <v>5393.666666666667</v>
          </cell>
          <cell r="F24">
            <v>3804.6666666666665</v>
          </cell>
          <cell r="G24">
            <v>4006.3333333333335</v>
          </cell>
          <cell r="H24">
            <v>3376.6666666666665</v>
          </cell>
          <cell r="I24">
            <v>4269.333333333333</v>
          </cell>
          <cell r="J24">
            <v>4932</v>
          </cell>
          <cell r="K24">
            <v>4202.666666666667</v>
          </cell>
          <cell r="L24">
            <v>5739.333333333333</v>
          </cell>
          <cell r="M24">
            <v>4559</v>
          </cell>
          <cell r="N24">
            <v>4594.333333333333</v>
          </cell>
        </row>
        <row r="25">
          <cell r="C25">
            <v>75256</v>
          </cell>
          <cell r="D25">
            <v>59589.333333333336</v>
          </cell>
          <cell r="E25">
            <v>77184.333333333328</v>
          </cell>
          <cell r="F25">
            <v>81118</v>
          </cell>
          <cell r="G25">
            <v>86539.333333333328</v>
          </cell>
          <cell r="H25">
            <v>63756.666666666664</v>
          </cell>
          <cell r="I25">
            <v>45557</v>
          </cell>
          <cell r="J25">
            <v>69575.666666666672</v>
          </cell>
          <cell r="K25">
            <v>88197.666666666672</v>
          </cell>
          <cell r="L25">
            <v>79973</v>
          </cell>
          <cell r="M25">
            <v>86321</v>
          </cell>
          <cell r="N25">
            <v>72732</v>
          </cell>
        </row>
        <row r="29">
          <cell r="C29">
            <v>7517</v>
          </cell>
          <cell r="D29">
            <v>6794</v>
          </cell>
          <cell r="E29">
            <v>6312.5</v>
          </cell>
          <cell r="F29">
            <v>6419.5</v>
          </cell>
          <cell r="G29">
            <v>7721.666666666667</v>
          </cell>
          <cell r="H29">
            <v>8130.666666666667</v>
          </cell>
          <cell r="I29">
            <v>8394.6666666666661</v>
          </cell>
          <cell r="J29">
            <v>8500.6666666666661</v>
          </cell>
          <cell r="K29">
            <v>8027</v>
          </cell>
          <cell r="L29">
            <v>6863.333333333333</v>
          </cell>
          <cell r="M29">
            <v>6411.333333333333</v>
          </cell>
          <cell r="N29">
            <v>6416.333333333333</v>
          </cell>
        </row>
        <row r="30">
          <cell r="C30">
            <v>108652.33333333333</v>
          </cell>
          <cell r="D30">
            <v>114882.66666666667</v>
          </cell>
          <cell r="E30">
            <v>121209</v>
          </cell>
          <cell r="F30">
            <v>127835.66666666667</v>
          </cell>
          <cell r="G30">
            <v>136705.33333333334</v>
          </cell>
          <cell r="H30">
            <v>141186.33333333334</v>
          </cell>
          <cell r="I30">
            <v>151668.33333333334</v>
          </cell>
          <cell r="J30">
            <v>148027</v>
          </cell>
          <cell r="K30">
            <v>139787.33333333334</v>
          </cell>
          <cell r="L30">
            <v>130594.66666666667</v>
          </cell>
          <cell r="M30">
            <v>105552.66666666667</v>
          </cell>
          <cell r="N30">
            <v>115365.33333333333</v>
          </cell>
        </row>
        <row r="31">
          <cell r="C31">
            <v>385883.33333333331</v>
          </cell>
          <cell r="D31">
            <v>336616.66666666669</v>
          </cell>
          <cell r="E31">
            <v>324405.33333333331</v>
          </cell>
          <cell r="F31">
            <v>384016.66666666669</v>
          </cell>
          <cell r="G31">
            <v>398941.66666666669</v>
          </cell>
          <cell r="H31">
            <v>420159.66666666669</v>
          </cell>
          <cell r="I31">
            <v>420497</v>
          </cell>
          <cell r="J31">
            <v>437258.33333333331</v>
          </cell>
          <cell r="K31">
            <v>410711</v>
          </cell>
          <cell r="L31">
            <v>398998.33333333331</v>
          </cell>
          <cell r="M31">
            <v>316854</v>
          </cell>
          <cell r="N31">
            <v>307522</v>
          </cell>
        </row>
        <row r="32">
          <cell r="C32">
            <v>0</v>
          </cell>
          <cell r="D32">
            <v>35000</v>
          </cell>
          <cell r="E32">
            <v>20000</v>
          </cell>
          <cell r="F32">
            <v>10000</v>
          </cell>
          <cell r="G32">
            <v>20000</v>
          </cell>
          <cell r="H32">
            <v>35000</v>
          </cell>
          <cell r="I32">
            <v>35000</v>
          </cell>
          <cell r="J32">
            <v>35000</v>
          </cell>
          <cell r="K32">
            <v>25000</v>
          </cell>
          <cell r="L32">
            <v>20000</v>
          </cell>
          <cell r="M32">
            <v>10000</v>
          </cell>
          <cell r="N32">
            <v>20000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200000</v>
          </cell>
          <cell r="I33">
            <v>200000</v>
          </cell>
          <cell r="J33">
            <v>200000</v>
          </cell>
          <cell r="K33">
            <v>200000</v>
          </cell>
          <cell r="L33">
            <v>200000</v>
          </cell>
          <cell r="M33">
            <v>225000</v>
          </cell>
          <cell r="N33">
            <v>200000</v>
          </cell>
        </row>
        <row r="34">
          <cell r="C34">
            <v>11511.666666666666</v>
          </cell>
          <cell r="D34">
            <v>10714.666666666666</v>
          </cell>
          <cell r="E34">
            <v>10339.666666666666</v>
          </cell>
          <cell r="F34">
            <v>11901.333333333334</v>
          </cell>
          <cell r="G34">
            <v>12718</v>
          </cell>
          <cell r="H34">
            <v>13161.666666666666</v>
          </cell>
          <cell r="I34">
            <v>12958</v>
          </cell>
          <cell r="J34">
            <v>13587.666666666666</v>
          </cell>
          <cell r="K34">
            <v>12992.666666666666</v>
          </cell>
          <cell r="L34">
            <v>12118.333333333334</v>
          </cell>
          <cell r="M34">
            <v>9327.6666666666661</v>
          </cell>
          <cell r="N34">
            <v>9742.6666666666661</v>
          </cell>
        </row>
        <row r="35">
          <cell r="C35">
            <v>23000</v>
          </cell>
          <cell r="D35">
            <v>23000</v>
          </cell>
          <cell r="E35">
            <v>23000</v>
          </cell>
          <cell r="F35">
            <v>23000</v>
          </cell>
          <cell r="G35">
            <v>23000</v>
          </cell>
          <cell r="H35">
            <v>23000</v>
          </cell>
          <cell r="I35">
            <v>23000</v>
          </cell>
          <cell r="J35">
            <v>23000</v>
          </cell>
          <cell r="K35">
            <v>23000</v>
          </cell>
          <cell r="L35">
            <v>23000</v>
          </cell>
          <cell r="M35">
            <v>23000</v>
          </cell>
          <cell r="N35">
            <v>23000</v>
          </cell>
        </row>
      </sheetData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3"/>
  <sheetViews>
    <sheetView tabSelected="1" workbookViewId="0">
      <selection activeCell="A2" sqref="A2"/>
    </sheetView>
  </sheetViews>
  <sheetFormatPr defaultRowHeight="13.2" x14ac:dyDescent="0.25"/>
  <cols>
    <col min="1" max="1" width="20.88671875" customWidth="1"/>
    <col min="2" max="2" width="11.33203125" customWidth="1"/>
    <col min="3" max="14" width="11.33203125" bestFit="1" customWidth="1"/>
    <col min="15" max="15" width="12.33203125" bestFit="1" customWidth="1"/>
    <col min="16" max="16" width="11.33203125" bestFit="1" customWidth="1"/>
  </cols>
  <sheetData>
    <row r="1" spans="1:16" s="33" customFormat="1" x14ac:dyDescent="0.25">
      <c r="A1" s="33" t="s">
        <v>73</v>
      </c>
    </row>
    <row r="2" spans="1:16" s="33" customFormat="1" x14ac:dyDescent="0.25">
      <c r="A2" s="33" t="s">
        <v>72</v>
      </c>
    </row>
    <row r="3" spans="1:16" s="33" customFormat="1" x14ac:dyDescent="0.25"/>
    <row r="4" spans="1:16" ht="21" x14ac:dyDescent="0.4">
      <c r="A4" s="1" t="s">
        <v>0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3" t="s">
        <v>1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3.8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5"/>
      <c r="B7" s="6"/>
      <c r="C7" s="7"/>
      <c r="D7" s="7"/>
      <c r="E7" s="7"/>
      <c r="F7" s="8"/>
      <c r="G7" s="8"/>
      <c r="H7" s="8"/>
      <c r="I7" s="8"/>
      <c r="J7" s="8"/>
      <c r="K7" s="8"/>
      <c r="L7" s="8"/>
      <c r="M7" s="7"/>
      <c r="N7" s="7"/>
      <c r="O7" s="9"/>
      <c r="P7" s="10" t="s">
        <v>2</v>
      </c>
    </row>
    <row r="8" spans="1:16" ht="13.8" thickBot="1" x14ac:dyDescent="0.3">
      <c r="A8" s="5"/>
      <c r="B8" s="11" t="s">
        <v>3</v>
      </c>
      <c r="C8" s="12" t="s">
        <v>4</v>
      </c>
      <c r="D8" s="12" t="s">
        <v>5</v>
      </c>
      <c r="E8" s="12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3" t="s">
        <v>11</v>
      </c>
      <c r="K8" s="13" t="s">
        <v>12</v>
      </c>
      <c r="L8" s="13" t="s">
        <v>13</v>
      </c>
      <c r="M8" s="12" t="s">
        <v>14</v>
      </c>
      <c r="N8" s="12" t="s">
        <v>15</v>
      </c>
      <c r="O8" s="14" t="s">
        <v>16</v>
      </c>
      <c r="P8" s="15"/>
    </row>
    <row r="9" spans="1:1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16" t="s">
        <v>17</v>
      </c>
      <c r="B10" s="1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5">
      <c r="A11" s="17" t="s">
        <v>18</v>
      </c>
      <c r="B11" s="18" t="s">
        <v>19</v>
      </c>
      <c r="C11" s="19">
        <f t="shared" ref="C11:P26" si="0">+C50/C87</f>
        <v>0.7288027919843032</v>
      </c>
      <c r="D11" s="19">
        <f t="shared" si="0"/>
        <v>0.80177096289414529</v>
      </c>
      <c r="E11" s="19">
        <f t="shared" si="0"/>
        <v>0.72477644710263112</v>
      </c>
      <c r="F11" s="19">
        <f t="shared" si="0"/>
        <v>0.78423134609818346</v>
      </c>
      <c r="G11" s="19">
        <f t="shared" si="0"/>
        <v>0.77095679696958164</v>
      </c>
      <c r="H11" s="19">
        <f t="shared" si="0"/>
        <v>0.79417360412228888</v>
      </c>
      <c r="I11" s="19">
        <f t="shared" si="0"/>
        <v>0.7792900396042346</v>
      </c>
      <c r="J11" s="19">
        <f t="shared" si="0"/>
        <v>0.78445830481008005</v>
      </c>
      <c r="K11" s="19">
        <f t="shared" si="0"/>
        <v>0.77546605410853553</v>
      </c>
      <c r="L11" s="19">
        <f t="shared" si="0"/>
        <v>0.78764057739730564</v>
      </c>
      <c r="M11" s="19">
        <f t="shared" si="0"/>
        <v>0.80223280643505657</v>
      </c>
      <c r="N11" s="19">
        <f t="shared" si="0"/>
        <v>0.77222555465983034</v>
      </c>
      <c r="O11" s="19">
        <f t="shared" si="0"/>
        <v>0.7758767582321674</v>
      </c>
      <c r="P11" s="19">
        <f t="shared" si="0"/>
        <v>0.72853794489228874</v>
      </c>
    </row>
    <row r="12" spans="1:16" x14ac:dyDescent="0.25">
      <c r="A12" s="17" t="s">
        <v>20</v>
      </c>
      <c r="B12" s="18" t="s">
        <v>21</v>
      </c>
      <c r="C12" s="19">
        <f t="shared" si="0"/>
        <v>0.72331600721332345</v>
      </c>
      <c r="D12" s="19">
        <f t="shared" si="0"/>
        <v>0.78827837277229829</v>
      </c>
      <c r="E12" s="19">
        <f t="shared" si="0"/>
        <v>0.73396459448332652</v>
      </c>
      <c r="F12" s="19">
        <f t="shared" si="0"/>
        <v>0.77835840873802009</v>
      </c>
      <c r="G12" s="19">
        <f t="shared" si="0"/>
        <v>0.76382829495607518</v>
      </c>
      <c r="H12" s="19">
        <f t="shared" si="0"/>
        <v>0.77409537449370058</v>
      </c>
      <c r="I12" s="19">
        <f t="shared" si="0"/>
        <v>0.76795676429567639</v>
      </c>
      <c r="J12" s="19">
        <f t="shared" si="0"/>
        <v>0.76376984804507431</v>
      </c>
      <c r="K12" s="19">
        <f t="shared" si="0"/>
        <v>0.7560086997802975</v>
      </c>
      <c r="L12" s="19">
        <f t="shared" si="0"/>
        <v>0.78347297913715697</v>
      </c>
      <c r="M12" s="19">
        <f t="shared" si="0"/>
        <v>0.77052353188675837</v>
      </c>
      <c r="N12" s="19">
        <f t="shared" si="0"/>
        <v>0.73993685872138915</v>
      </c>
      <c r="O12" s="19">
        <f t="shared" si="0"/>
        <v>0.76204702538595714</v>
      </c>
      <c r="P12" s="19">
        <f t="shared" si="0"/>
        <v>0.70747876363431139</v>
      </c>
    </row>
    <row r="13" spans="1:16" x14ac:dyDescent="0.25">
      <c r="A13" s="17" t="s">
        <v>22</v>
      </c>
      <c r="B13" s="18" t="s">
        <v>23</v>
      </c>
      <c r="C13" s="19">
        <f t="shared" si="0"/>
        <v>0.71534257172373605</v>
      </c>
      <c r="D13" s="19">
        <f t="shared" si="0"/>
        <v>0.77740971348921539</v>
      </c>
      <c r="E13" s="19">
        <f t="shared" si="0"/>
        <v>0.7824013419895125</v>
      </c>
      <c r="F13" s="19">
        <f t="shared" si="0"/>
        <v>0.74640898535926603</v>
      </c>
      <c r="G13" s="19">
        <f t="shared" si="0"/>
        <v>0.81983078808297216</v>
      </c>
      <c r="H13" s="19">
        <f t="shared" si="0"/>
        <v>0.75656370898073144</v>
      </c>
      <c r="I13" s="19">
        <f t="shared" si="0"/>
        <v>0.77443058745287918</v>
      </c>
      <c r="J13" s="19">
        <f t="shared" si="0"/>
        <v>0.77667891788791832</v>
      </c>
      <c r="K13" s="19">
        <f t="shared" si="0"/>
        <v>0.73067282464259187</v>
      </c>
      <c r="L13" s="19">
        <f t="shared" si="0"/>
        <v>0.77261676504129229</v>
      </c>
      <c r="M13" s="19">
        <f t="shared" si="0"/>
        <v>0.79569619676759396</v>
      </c>
      <c r="N13" s="19">
        <f t="shared" si="0"/>
        <v>0.79718532664224118</v>
      </c>
      <c r="O13" s="19">
        <f t="shared" si="0"/>
        <v>0.7703253352750431</v>
      </c>
      <c r="P13" s="19">
        <f t="shared" si="0"/>
        <v>0.74040937899197068</v>
      </c>
    </row>
    <row r="14" spans="1:16" x14ac:dyDescent="0.25">
      <c r="A14" s="17" t="s">
        <v>24</v>
      </c>
      <c r="B14" s="18" t="s">
        <v>25</v>
      </c>
      <c r="C14" s="19">
        <f t="shared" si="0"/>
        <v>0.29982449500045261</v>
      </c>
      <c r="D14" s="19">
        <f t="shared" si="0"/>
        <v>0.51664384438504107</v>
      </c>
      <c r="E14" s="19">
        <f t="shared" si="0"/>
        <v>0.32774624529283786</v>
      </c>
      <c r="F14" s="19">
        <f t="shared" si="0"/>
        <v>0.52394900864305205</v>
      </c>
      <c r="G14" s="19">
        <f t="shared" si="0"/>
        <v>0.54142439221026617</v>
      </c>
      <c r="H14" s="19">
        <f t="shared" si="0"/>
        <v>0.58130898248252183</v>
      </c>
      <c r="I14" s="19">
        <f t="shared" si="0"/>
        <v>0.5796158777145034</v>
      </c>
      <c r="J14" s="19">
        <f t="shared" si="0"/>
        <v>0.5807386567769125</v>
      </c>
      <c r="K14" s="19">
        <f t="shared" si="0"/>
        <v>0.53157477877536208</v>
      </c>
      <c r="L14" s="19">
        <f t="shared" si="0"/>
        <v>0.54264876223634551</v>
      </c>
      <c r="M14" s="19">
        <f t="shared" si="0"/>
        <v>0.50237684388672288</v>
      </c>
      <c r="N14" s="19">
        <f t="shared" si="0"/>
        <v>0.43799608601480244</v>
      </c>
      <c r="O14" s="19">
        <f t="shared" si="0"/>
        <v>0.49843638289584302</v>
      </c>
      <c r="P14" s="19">
        <f t="shared" si="0"/>
        <v>0.46550626967029785</v>
      </c>
    </row>
    <row r="15" spans="1:16" x14ac:dyDescent="0.25">
      <c r="A15" s="17" t="s">
        <v>26</v>
      </c>
      <c r="B15" s="18" t="s">
        <v>27</v>
      </c>
      <c r="C15" s="19">
        <f t="shared" si="0"/>
        <v>0.90154740886904139</v>
      </c>
      <c r="D15" s="19">
        <f t="shared" si="0"/>
        <v>0.95055149997335742</v>
      </c>
      <c r="E15" s="19">
        <f t="shared" si="0"/>
        <v>0.93973174366616985</v>
      </c>
      <c r="F15" s="19">
        <f t="shared" si="0"/>
        <v>0.9198757763975155</v>
      </c>
      <c r="G15" s="19">
        <f t="shared" si="0"/>
        <v>0.96074907235621532</v>
      </c>
      <c r="H15" s="19">
        <f t="shared" si="0"/>
        <v>0.91737788269475207</v>
      </c>
      <c r="I15" s="19">
        <f t="shared" si="0"/>
        <v>0.94648346530041916</v>
      </c>
      <c r="J15" s="19">
        <f t="shared" si="0"/>
        <v>0.91457017969888299</v>
      </c>
      <c r="K15" s="19">
        <f t="shared" si="0"/>
        <v>0.92618223760092278</v>
      </c>
      <c r="L15" s="19">
        <f t="shared" si="0"/>
        <v>0.89806641445985713</v>
      </c>
      <c r="M15" s="19">
        <f t="shared" si="0"/>
        <v>0.94558802360731253</v>
      </c>
      <c r="N15" s="19">
        <f t="shared" si="0"/>
        <v>0.90721722501593605</v>
      </c>
      <c r="O15" s="19">
        <f t="shared" si="0"/>
        <v>0.92755634020309685</v>
      </c>
      <c r="P15" s="19">
        <f t="shared" si="0"/>
        <v>0.76124704921009612</v>
      </c>
    </row>
    <row r="16" spans="1:16" x14ac:dyDescent="0.25">
      <c r="A16" s="17" t="s">
        <v>28</v>
      </c>
      <c r="B16" s="18" t="s">
        <v>29</v>
      </c>
      <c r="C16" s="19">
        <f t="shared" si="0"/>
        <v>0.50943630094946901</v>
      </c>
      <c r="D16" s="19">
        <f t="shared" si="0"/>
        <v>0.67725149799382134</v>
      </c>
      <c r="E16" s="19">
        <f t="shared" si="0"/>
        <v>0.54103801323786793</v>
      </c>
      <c r="F16" s="19">
        <f t="shared" si="0"/>
        <v>0.66336989415390368</v>
      </c>
      <c r="G16" s="19">
        <f t="shared" si="0"/>
        <v>0.68375363582997428</v>
      </c>
      <c r="H16" s="19">
        <f t="shared" si="0"/>
        <v>0.70467387633622158</v>
      </c>
      <c r="I16" s="19">
        <f t="shared" si="0"/>
        <v>0.71620811309460797</v>
      </c>
      <c r="J16" s="19">
        <f t="shared" si="0"/>
        <v>0.69919711184945121</v>
      </c>
      <c r="K16" s="19">
        <f t="shared" si="0"/>
        <v>0.68211968228282061</v>
      </c>
      <c r="L16" s="19">
        <f t="shared" si="0"/>
        <v>0.69720521705384653</v>
      </c>
      <c r="M16" s="19">
        <f t="shared" si="0"/>
        <v>0.6798863934178131</v>
      </c>
      <c r="N16" s="19">
        <f t="shared" si="0"/>
        <v>0.63018853990640333</v>
      </c>
      <c r="O16" s="19">
        <f t="shared" si="0"/>
        <v>0.65877486500196947</v>
      </c>
      <c r="P16" s="19">
        <f t="shared" si="0"/>
        <v>0.59844603176843847</v>
      </c>
    </row>
    <row r="17" spans="1:16" x14ac:dyDescent="0.25">
      <c r="A17" s="17" t="s">
        <v>30</v>
      </c>
      <c r="B17" s="18" t="s">
        <v>31</v>
      </c>
      <c r="C17" s="19">
        <f t="shared" si="0"/>
        <v>0.63003378694479384</v>
      </c>
      <c r="D17" s="19">
        <f t="shared" si="0"/>
        <v>0.81048771237282036</v>
      </c>
      <c r="E17" s="19">
        <f t="shared" si="0"/>
        <v>0.64567463620171206</v>
      </c>
      <c r="F17" s="19">
        <f t="shared" si="0"/>
        <v>0.76211646004823075</v>
      </c>
      <c r="G17" s="19">
        <f t="shared" si="0"/>
        <v>0.74852158127028834</v>
      </c>
      <c r="H17" s="19">
        <f t="shared" si="0"/>
        <v>0.77101698153815779</v>
      </c>
      <c r="I17" s="19">
        <f t="shared" si="0"/>
        <v>0.77546411488694167</v>
      </c>
      <c r="J17" s="19">
        <f t="shared" si="0"/>
        <v>0.76191673467887777</v>
      </c>
      <c r="K17" s="19">
        <f t="shared" si="0"/>
        <v>0.71024751265610531</v>
      </c>
      <c r="L17" s="19">
        <f t="shared" si="0"/>
        <v>0.79351038090991666</v>
      </c>
      <c r="M17" s="19">
        <f t="shared" si="0"/>
        <v>0.76509126586495779</v>
      </c>
      <c r="N17" s="19">
        <f t="shared" si="0"/>
        <v>0.68617224124651732</v>
      </c>
      <c r="O17" s="19">
        <f t="shared" si="0"/>
        <v>0.73950288547890897</v>
      </c>
      <c r="P17" s="19">
        <f t="shared" si="0"/>
        <v>0.66360681007550271</v>
      </c>
    </row>
    <row r="18" spans="1:16" x14ac:dyDescent="0.25">
      <c r="A18" s="17" t="s">
        <v>32</v>
      </c>
      <c r="B18" s="18" t="s">
        <v>33</v>
      </c>
      <c r="C18" s="19">
        <f t="shared" si="0"/>
        <v>0.6187494466438157</v>
      </c>
      <c r="D18" s="19">
        <f t="shared" si="0"/>
        <v>0.77727442687647685</v>
      </c>
      <c r="E18" s="19">
        <f t="shared" si="0"/>
        <v>0.67675643983458034</v>
      </c>
      <c r="F18" s="19">
        <f t="shared" si="0"/>
        <v>0.71281904035748922</v>
      </c>
      <c r="G18" s="19">
        <f t="shared" si="0"/>
        <v>0.71832826716037468</v>
      </c>
      <c r="H18" s="19">
        <f t="shared" si="0"/>
        <v>0.72775725310207762</v>
      </c>
      <c r="I18" s="19">
        <f t="shared" si="0"/>
        <v>0.72415936930562452</v>
      </c>
      <c r="J18" s="19">
        <f t="shared" si="0"/>
        <v>0.71867161130485224</v>
      </c>
      <c r="K18" s="19">
        <f t="shared" si="0"/>
        <v>0.70475018207682583</v>
      </c>
      <c r="L18" s="19">
        <f t="shared" si="0"/>
        <v>0.728649413575711</v>
      </c>
      <c r="M18" s="19">
        <f t="shared" si="0"/>
        <v>0.76297907039956503</v>
      </c>
      <c r="N18" s="19">
        <f t="shared" si="0"/>
        <v>0.72469258133948111</v>
      </c>
      <c r="O18" s="19">
        <f t="shared" si="0"/>
        <v>0.71670140958039752</v>
      </c>
      <c r="P18" s="19">
        <f t="shared" si="0"/>
        <v>0.65701694982629955</v>
      </c>
    </row>
    <row r="19" spans="1:16" x14ac:dyDescent="0.25">
      <c r="A19" s="17" t="s">
        <v>34</v>
      </c>
      <c r="B19" s="18" t="s">
        <v>35</v>
      </c>
      <c r="C19" s="19">
        <f t="shared" si="0"/>
        <v>0.59099871970992546</v>
      </c>
      <c r="D19" s="19">
        <f t="shared" si="0"/>
        <v>0.61069980871961072</v>
      </c>
      <c r="E19" s="19">
        <f t="shared" si="0"/>
        <v>0.62175872650556196</v>
      </c>
      <c r="F19" s="19">
        <f t="shared" si="0"/>
        <v>0.66399110122358174</v>
      </c>
      <c r="G19" s="19">
        <f t="shared" si="0"/>
        <v>0.59413022638448487</v>
      </c>
      <c r="H19" s="19">
        <f t="shared" si="0"/>
        <v>0.60851293559723929</v>
      </c>
      <c r="I19" s="19">
        <f t="shared" si="0"/>
        <v>0.63852705953748468</v>
      </c>
      <c r="J19" s="19">
        <f t="shared" si="0"/>
        <v>0.71537951931535571</v>
      </c>
      <c r="K19" s="19">
        <f t="shared" si="0"/>
        <v>0.56691634521888723</v>
      </c>
      <c r="L19" s="19">
        <f t="shared" si="0"/>
        <v>0.63699442595761202</v>
      </c>
      <c r="M19" s="19">
        <f t="shared" si="0"/>
        <v>0.52916890134687966</v>
      </c>
      <c r="N19" s="19">
        <f t="shared" si="0"/>
        <v>0.5194624125045052</v>
      </c>
      <c r="O19" s="19">
        <f t="shared" si="0"/>
        <v>0.60735267146177896</v>
      </c>
      <c r="P19" s="19">
        <f t="shared" si="0"/>
        <v>0.5427111605487579</v>
      </c>
    </row>
    <row r="20" spans="1:16" x14ac:dyDescent="0.25">
      <c r="A20" s="17" t="s">
        <v>36</v>
      </c>
      <c r="B20" s="18" t="s">
        <v>36</v>
      </c>
      <c r="C20" s="19">
        <f t="shared" si="0"/>
        <v>0.76449362041467306</v>
      </c>
      <c r="D20" s="19">
        <f t="shared" si="0"/>
        <v>0.6895240592631442</v>
      </c>
      <c r="E20" s="19">
        <f t="shared" si="0"/>
        <v>0.66626714609135695</v>
      </c>
      <c r="F20" s="19">
        <f t="shared" si="0"/>
        <v>0.74773508856265936</v>
      </c>
      <c r="G20" s="19">
        <f t="shared" si="0"/>
        <v>0.78471257340817724</v>
      </c>
      <c r="H20" s="19">
        <f t="shared" si="0"/>
        <v>0.72957824929069992</v>
      </c>
      <c r="I20" s="19">
        <f t="shared" si="0"/>
        <v>0.71552225529439939</v>
      </c>
      <c r="J20" s="19">
        <f t="shared" si="0"/>
        <v>0.73172606568832987</v>
      </c>
      <c r="K20" s="19">
        <f t="shared" si="0"/>
        <v>0.66033119392929318</v>
      </c>
      <c r="L20" s="19">
        <f t="shared" si="0"/>
        <v>0.68508296973838689</v>
      </c>
      <c r="M20" s="19">
        <f t="shared" si="0"/>
        <v>0.75533605812897364</v>
      </c>
      <c r="N20" s="19">
        <f t="shared" si="0"/>
        <v>0.71957066050736584</v>
      </c>
      <c r="O20" s="19">
        <f t="shared" si="0"/>
        <v>0.72033652539966986</v>
      </c>
      <c r="P20" s="19">
        <f t="shared" si="0"/>
        <v>0.67276221104610723</v>
      </c>
    </row>
    <row r="21" spans="1:16" x14ac:dyDescent="0.25">
      <c r="A21" s="17" t="s">
        <v>37</v>
      </c>
      <c r="B21" s="18" t="s">
        <v>38</v>
      </c>
      <c r="C21" s="19">
        <f t="shared" si="0"/>
        <v>0.412070180037023</v>
      </c>
      <c r="D21" s="19">
        <f t="shared" si="0"/>
        <v>0</v>
      </c>
      <c r="E21" s="19">
        <f t="shared" si="0"/>
        <v>0</v>
      </c>
      <c r="F21" s="19">
        <f t="shared" si="0"/>
        <v>0</v>
      </c>
      <c r="G21" s="19">
        <f t="shared" si="0"/>
        <v>0</v>
      </c>
      <c r="H21" s="19">
        <f t="shared" si="0"/>
        <v>0</v>
      </c>
      <c r="I21" s="19">
        <f t="shared" si="0"/>
        <v>0</v>
      </c>
      <c r="J21" s="19">
        <f t="shared" si="0"/>
        <v>0</v>
      </c>
      <c r="K21" s="19">
        <f t="shared" si="0"/>
        <v>0</v>
      </c>
      <c r="L21" s="19">
        <f t="shared" si="0"/>
        <v>0</v>
      </c>
      <c r="M21" s="19">
        <f t="shared" si="0"/>
        <v>0.33315521468535869</v>
      </c>
      <c r="N21" s="19">
        <f t="shared" si="0"/>
        <v>0.33332231077014646</v>
      </c>
      <c r="O21" s="19">
        <f t="shared" si="0"/>
        <v>7.8757070576101706E-2</v>
      </c>
      <c r="P21" s="19">
        <f t="shared" si="0"/>
        <v>6.8003173590492308E-2</v>
      </c>
    </row>
    <row r="22" spans="1:16" x14ac:dyDescent="0.25">
      <c r="A22" s="17" t="s">
        <v>39</v>
      </c>
      <c r="B22" s="18" t="s">
        <v>40</v>
      </c>
      <c r="C22" s="19">
        <f t="shared" si="0"/>
        <v>0.1859354540553031</v>
      </c>
      <c r="D22" s="19">
        <f t="shared" si="0"/>
        <v>4.2948073701842546E-2</v>
      </c>
      <c r="E22" s="19">
        <f t="shared" si="0"/>
        <v>5.6470637795938999E-2</v>
      </c>
      <c r="F22" s="19">
        <f t="shared" si="0"/>
        <v>6.4040711122860347E-2</v>
      </c>
      <c r="G22" s="19">
        <f t="shared" si="0"/>
        <v>6.3739713646958088E-2</v>
      </c>
      <c r="H22" s="19">
        <f t="shared" si="0"/>
        <v>7.4607506687923916E-2</v>
      </c>
      <c r="I22" s="19">
        <f t="shared" si="0"/>
        <v>8.1426056338028158E-2</v>
      </c>
      <c r="J22" s="19">
        <f t="shared" si="0"/>
        <v>8.7759458038172422E-2</v>
      </c>
      <c r="K22" s="19">
        <f t="shared" si="0"/>
        <v>6.5334479949307508E-2</v>
      </c>
      <c r="L22" s="19">
        <f t="shared" si="0"/>
        <v>6.2276647448420451E-2</v>
      </c>
      <c r="M22" s="19">
        <f t="shared" si="0"/>
        <v>0.18466457787887894</v>
      </c>
      <c r="N22" s="19">
        <f t="shared" si="0"/>
        <v>0.21497693380538568</v>
      </c>
      <c r="O22" s="19">
        <f t="shared" si="0"/>
        <v>9.9745609550912329E-2</v>
      </c>
      <c r="P22" s="19">
        <f t="shared" si="0"/>
        <v>8.6993077203920577E-2</v>
      </c>
    </row>
    <row r="23" spans="1:16" x14ac:dyDescent="0.25">
      <c r="A23" s="17" t="s">
        <v>41</v>
      </c>
      <c r="B23" s="18" t="s">
        <v>42</v>
      </c>
      <c r="C23" s="19">
        <f t="shared" si="0"/>
        <v>0.33790125438722279</v>
      </c>
      <c r="D23" s="19">
        <f t="shared" si="0"/>
        <v>0.28037649991121955</v>
      </c>
      <c r="E23" s="19">
        <f t="shared" si="0"/>
        <v>0.33569584476814135</v>
      </c>
      <c r="F23" s="19">
        <f t="shared" si="0"/>
        <v>0.39105129764640967</v>
      </c>
      <c r="G23" s="19">
        <f t="shared" si="0"/>
        <v>0.42508891304858443</v>
      </c>
      <c r="H23" s="19">
        <f t="shared" si="0"/>
        <v>0.45289462983818929</v>
      </c>
      <c r="I23" s="19">
        <f t="shared" si="0"/>
        <v>0.45475920833839989</v>
      </c>
      <c r="J23" s="19">
        <f t="shared" si="0"/>
        <v>0.4602993154353972</v>
      </c>
      <c r="K23" s="19">
        <f t="shared" si="0"/>
        <v>0.44705465737733818</v>
      </c>
      <c r="L23" s="19">
        <f t="shared" si="0"/>
        <v>0.4052517623945035</v>
      </c>
      <c r="M23" s="19">
        <f t="shared" si="0"/>
        <v>0.32075162343988456</v>
      </c>
      <c r="N23" s="19">
        <f t="shared" si="0"/>
        <v>0.31149163227531551</v>
      </c>
      <c r="O23" s="19">
        <f t="shared" si="0"/>
        <v>0.38295468079255407</v>
      </c>
      <c r="P23" s="19">
        <f t="shared" si="0"/>
        <v>0.3303702194079815</v>
      </c>
    </row>
    <row r="24" spans="1:16" x14ac:dyDescent="0.25">
      <c r="A24" s="17" t="s">
        <v>43</v>
      </c>
      <c r="B24" s="18" t="s">
        <v>44</v>
      </c>
      <c r="C24" s="19">
        <f t="shared" si="0"/>
        <v>0.41399049479468958</v>
      </c>
      <c r="D24" s="19">
        <f t="shared" si="0"/>
        <v>0</v>
      </c>
      <c r="E24" s="19">
        <f t="shared" si="0"/>
        <v>0</v>
      </c>
      <c r="F24" s="19">
        <f t="shared" si="0"/>
        <v>0</v>
      </c>
      <c r="G24" s="19">
        <f t="shared" si="0"/>
        <v>0</v>
      </c>
      <c r="H24" s="19">
        <f t="shared" si="0"/>
        <v>0</v>
      </c>
      <c r="I24" s="19">
        <f t="shared" si="0"/>
        <v>0</v>
      </c>
      <c r="J24" s="19">
        <f t="shared" si="0"/>
        <v>0</v>
      </c>
      <c r="K24" s="19">
        <f t="shared" si="0"/>
        <v>0</v>
      </c>
      <c r="L24" s="19">
        <f t="shared" si="0"/>
        <v>0</v>
      </c>
      <c r="M24" s="19">
        <f t="shared" si="0"/>
        <v>0.35769072043391109</v>
      </c>
      <c r="N24" s="19">
        <f t="shared" si="0"/>
        <v>0.31794319058193882</v>
      </c>
      <c r="O24" s="19">
        <f t="shared" si="0"/>
        <v>8.1068235989692372E-2</v>
      </c>
      <c r="P24" s="19">
        <f t="shared" si="0"/>
        <v>7.0659259277265005E-2</v>
      </c>
    </row>
    <row r="25" spans="1:16" x14ac:dyDescent="0.25">
      <c r="A25" s="17" t="s">
        <v>45</v>
      </c>
      <c r="B25" s="18" t="s">
        <v>46</v>
      </c>
      <c r="C25" s="19">
        <f t="shared" si="0"/>
        <v>1</v>
      </c>
      <c r="D25" s="19">
        <f t="shared" si="0"/>
        <v>1</v>
      </c>
      <c r="E25" s="19">
        <f t="shared" si="0"/>
        <v>1</v>
      </c>
      <c r="F25" s="19">
        <f t="shared" si="0"/>
        <v>1</v>
      </c>
      <c r="G25" s="19">
        <f t="shared" si="0"/>
        <v>1</v>
      </c>
      <c r="H25" s="19">
        <f t="shared" si="0"/>
        <v>1</v>
      </c>
      <c r="I25" s="19">
        <f t="shared" si="0"/>
        <v>1</v>
      </c>
      <c r="J25" s="19">
        <f t="shared" si="0"/>
        <v>1</v>
      </c>
      <c r="K25" s="19">
        <f t="shared" si="0"/>
        <v>1</v>
      </c>
      <c r="L25" s="19">
        <f t="shared" si="0"/>
        <v>1</v>
      </c>
      <c r="M25" s="19">
        <f t="shared" si="0"/>
        <v>1</v>
      </c>
      <c r="N25" s="19">
        <f t="shared" si="0"/>
        <v>1</v>
      </c>
      <c r="O25" s="19">
        <f t="shared" si="0"/>
        <v>1</v>
      </c>
      <c r="P25" s="19">
        <f t="shared" si="0"/>
        <v>0.92435018937751179</v>
      </c>
    </row>
    <row r="26" spans="1:16" x14ac:dyDescent="0.25">
      <c r="A26" s="17" t="s">
        <v>47</v>
      </c>
      <c r="B26" s="18" t="s">
        <v>48</v>
      </c>
      <c r="C26" s="19">
        <f t="shared" si="0"/>
        <v>0.37988826815642462</v>
      </c>
      <c r="D26" s="19">
        <f t="shared" si="0"/>
        <v>0.35511738997865638</v>
      </c>
      <c r="E26" s="19">
        <f t="shared" si="0"/>
        <v>0.5029355416846919</v>
      </c>
      <c r="F26" s="19">
        <f t="shared" si="0"/>
        <v>0.44235149816015423</v>
      </c>
      <c r="G26" s="19">
        <f t="shared" si="0"/>
        <v>0.39162991929445046</v>
      </c>
      <c r="H26" s="19">
        <f t="shared" si="0"/>
        <v>0.49575518262586377</v>
      </c>
      <c r="I26" s="19">
        <f t="shared" si="0"/>
        <v>0.52724859462835727</v>
      </c>
      <c r="J26" s="19">
        <f t="shared" si="0"/>
        <v>0.37699378210327111</v>
      </c>
      <c r="K26" s="19">
        <f t="shared" si="0"/>
        <v>0.291243654822335</v>
      </c>
      <c r="L26" s="19">
        <f t="shared" si="0"/>
        <v>0.35410616796375888</v>
      </c>
      <c r="M26" s="19">
        <f t="shared" si="0"/>
        <v>0.26687138992469112</v>
      </c>
      <c r="N26" s="19">
        <f t="shared" si="0"/>
        <v>0.15744032503809041</v>
      </c>
      <c r="O26" s="19">
        <f t="shared" si="0"/>
        <v>0.37618933076758598</v>
      </c>
      <c r="P26" s="19">
        <f t="shared" si="0"/>
        <v>0.27249583768923996</v>
      </c>
    </row>
    <row r="27" spans="1:16" x14ac:dyDescent="0.25">
      <c r="A27" s="17" t="s">
        <v>49</v>
      </c>
      <c r="B27" s="18" t="s">
        <v>50</v>
      </c>
      <c r="C27" s="19">
        <f t="shared" ref="C27:P27" si="1">+C66/C103</f>
        <v>0.13078027001169343</v>
      </c>
      <c r="D27" s="19">
        <f t="shared" si="1"/>
        <v>0.12144791014051731</v>
      </c>
      <c r="E27" s="19">
        <f t="shared" si="1"/>
        <v>6.064702249592966E-2</v>
      </c>
      <c r="F27" s="19">
        <f t="shared" si="1"/>
        <v>0.10024080146617684</v>
      </c>
      <c r="G27" s="19">
        <f t="shared" si="1"/>
        <v>7.0796323829626612E-2</v>
      </c>
      <c r="H27" s="19">
        <f t="shared" si="1"/>
        <v>8.2699848381868571E-2</v>
      </c>
      <c r="I27" s="19">
        <f t="shared" si="1"/>
        <v>9.3231190230553665E-2</v>
      </c>
      <c r="J27" s="19">
        <f t="shared" si="1"/>
        <v>6.8932145817263688E-2</v>
      </c>
      <c r="K27" s="19">
        <f t="shared" si="1"/>
        <v>0.19678903069998069</v>
      </c>
      <c r="L27" s="19">
        <f t="shared" si="1"/>
        <v>9.3402356628695518E-2</v>
      </c>
      <c r="M27" s="19">
        <f t="shared" si="1"/>
        <v>0.13389557581585015</v>
      </c>
      <c r="N27" s="19">
        <f t="shared" si="1"/>
        <v>0.11436964930612845</v>
      </c>
      <c r="O27" s="19">
        <f t="shared" si="1"/>
        <v>0.1072887032437721</v>
      </c>
      <c r="P27" s="19">
        <f t="shared" si="1"/>
        <v>8.9794829543235574E-2</v>
      </c>
    </row>
    <row r="28" spans="1:16" x14ac:dyDescent="0.25">
      <c r="A28" s="5"/>
      <c r="B28" s="5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22"/>
    </row>
    <row r="29" spans="1:16" x14ac:dyDescent="0.25">
      <c r="A29" s="5" t="s">
        <v>51</v>
      </c>
      <c r="B29" s="5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/>
      <c r="P29" s="22"/>
    </row>
    <row r="30" spans="1:16" x14ac:dyDescent="0.25">
      <c r="A30" s="23" t="s">
        <v>52</v>
      </c>
      <c r="B30" s="5" t="s">
        <v>53</v>
      </c>
      <c r="C30" s="24">
        <f>AVERAGE(H16:K16)</f>
        <v>0.70054969589077531</v>
      </c>
    </row>
    <row r="31" spans="1:16" x14ac:dyDescent="0.25">
      <c r="A31" s="5"/>
      <c r="B31" s="5" t="s">
        <v>54</v>
      </c>
      <c r="C31" s="24">
        <f>AVERAGE(H17:K17)</f>
        <v>0.75466133594002061</v>
      </c>
    </row>
    <row r="32" spans="1:16" x14ac:dyDescent="0.25">
      <c r="A32" s="5"/>
      <c r="B32" s="5" t="s">
        <v>55</v>
      </c>
      <c r="C32" s="24">
        <f>AVERAGE(H18:K18)</f>
        <v>0.718834603947345</v>
      </c>
    </row>
    <row r="34" spans="1:16" x14ac:dyDescent="0.25">
      <c r="A34" s="23" t="s">
        <v>56</v>
      </c>
      <c r="B34" s="5" t="s">
        <v>53</v>
      </c>
      <c r="C34" s="24">
        <f>+AVERAGE(C16:G16,L16:N16)</f>
        <v>0.63526618656788736</v>
      </c>
    </row>
    <row r="35" spans="1:16" x14ac:dyDescent="0.25">
      <c r="B35" s="5" t="s">
        <v>54</v>
      </c>
      <c r="C35" s="24">
        <f>+AVERAGE(C17:G17,L17:N17)</f>
        <v>0.73020100810740463</v>
      </c>
    </row>
    <row r="36" spans="1:16" x14ac:dyDescent="0.25">
      <c r="B36" s="5" t="s">
        <v>55</v>
      </c>
      <c r="C36" s="24">
        <f>+AVERAGE(C18:G18,L18:N18)</f>
        <v>0.71503108577343677</v>
      </c>
    </row>
    <row r="38" spans="1:16" x14ac:dyDescent="0.25">
      <c r="A38" s="23" t="s">
        <v>57</v>
      </c>
      <c r="B38" s="5" t="s">
        <v>53</v>
      </c>
      <c r="C38" s="25">
        <f>C30/C34</f>
        <v>1.1027655976396147</v>
      </c>
    </row>
    <row r="39" spans="1:16" x14ac:dyDescent="0.25">
      <c r="A39" s="5"/>
      <c r="B39" s="5" t="s">
        <v>54</v>
      </c>
      <c r="C39" s="25">
        <f>C31/C35</f>
        <v>1.0334980745863585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25">
      <c r="A40" s="5"/>
      <c r="B40" s="5" t="s">
        <v>55</v>
      </c>
      <c r="C40" s="25">
        <f>C32/C36</f>
        <v>1.0053193745692806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20.25" customHeight="1" x14ac:dyDescent="0.4">
      <c r="A43" s="36" t="s">
        <v>58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1:16" x14ac:dyDescent="0.25">
      <c r="A44" s="37" t="s">
        <v>1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1:16" ht="13.8" thickBo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5"/>
      <c r="B46" s="6"/>
      <c r="C46" s="7"/>
      <c r="D46" s="7"/>
      <c r="E46" s="7"/>
      <c r="F46" s="8"/>
      <c r="G46" s="8"/>
      <c r="H46" s="8"/>
      <c r="I46" s="8"/>
      <c r="J46" s="8"/>
      <c r="K46" s="8"/>
      <c r="L46" s="8"/>
      <c r="M46" s="7"/>
      <c r="N46" s="7"/>
      <c r="O46" s="9"/>
      <c r="P46" s="26" t="s">
        <v>59</v>
      </c>
    </row>
    <row r="47" spans="1:16" ht="13.8" thickBot="1" x14ac:dyDescent="0.3">
      <c r="A47" s="5"/>
      <c r="B47" s="11" t="s">
        <v>3</v>
      </c>
      <c r="C47" s="12" t="s">
        <v>4</v>
      </c>
      <c r="D47" s="12" t="s">
        <v>5</v>
      </c>
      <c r="E47" s="12" t="s">
        <v>6</v>
      </c>
      <c r="F47" s="13" t="s">
        <v>7</v>
      </c>
      <c r="G47" s="13" t="s">
        <v>8</v>
      </c>
      <c r="H47" s="13" t="s">
        <v>9</v>
      </c>
      <c r="I47" s="13" t="s">
        <v>10</v>
      </c>
      <c r="J47" s="13" t="s">
        <v>11</v>
      </c>
      <c r="K47" s="13" t="s">
        <v>12</v>
      </c>
      <c r="L47" s="13" t="s">
        <v>13</v>
      </c>
      <c r="M47" s="12" t="s">
        <v>14</v>
      </c>
      <c r="N47" s="12" t="s">
        <v>15</v>
      </c>
      <c r="O47" s="14" t="s">
        <v>16</v>
      </c>
      <c r="P47" s="27" t="s">
        <v>60</v>
      </c>
    </row>
    <row r="48" spans="1:16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25">
      <c r="A49" s="16" t="s">
        <v>17</v>
      </c>
      <c r="B49" s="1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25">
      <c r="A50" s="17" t="s">
        <v>18</v>
      </c>
      <c r="B50" s="18" t="s">
        <v>19</v>
      </c>
      <c r="C50" s="20">
        <f>'[3]Avg CP'!C9</f>
        <v>332313.66666666669</v>
      </c>
      <c r="D50" s="20">
        <f>'[3]Avg CP'!D9</f>
        <v>369368.66666666669</v>
      </c>
      <c r="E50" s="20">
        <f>'[3]Avg CP'!E9</f>
        <v>305458</v>
      </c>
      <c r="F50" s="20">
        <f>'[3]Avg CP'!F9</f>
        <v>357644</v>
      </c>
      <c r="G50" s="20">
        <f>'[3]Avg CP'!G9</f>
        <v>344092.66666666669</v>
      </c>
      <c r="H50" s="20">
        <f>'[3]Avg CP'!H9</f>
        <v>372206.66666666669</v>
      </c>
      <c r="I50" s="20">
        <f>'[3]Avg CP'!I9</f>
        <v>356349.33333333331</v>
      </c>
      <c r="J50" s="20">
        <f>'[3]Avg CP'!J9</f>
        <v>364025</v>
      </c>
      <c r="K50" s="20">
        <f>'[3]Avg CP'!K9</f>
        <v>374945.33333333331</v>
      </c>
      <c r="L50" s="20">
        <f>'[3]Avg CP'!L9</f>
        <v>352725.66666666669</v>
      </c>
      <c r="M50" s="20">
        <f>'[3]Avg CP'!M9</f>
        <v>361066</v>
      </c>
      <c r="N50" s="20">
        <f>'[3]Avg CP'!N9</f>
        <v>336866.66666666669</v>
      </c>
      <c r="O50" s="21">
        <f>SUM(C50:N50)</f>
        <v>4227061.666666667</v>
      </c>
      <c r="P50" s="22">
        <f>AVERAGE(C50:N50)</f>
        <v>352255.13888888893</v>
      </c>
    </row>
    <row r="51" spans="1:16" x14ac:dyDescent="0.25">
      <c r="A51" s="17" t="s">
        <v>20</v>
      </c>
      <c r="B51" s="18" t="s">
        <v>21</v>
      </c>
      <c r="C51" s="20">
        <f>'[3]Avg CP'!C10</f>
        <v>22729</v>
      </c>
      <c r="D51" s="20">
        <f>'[3]Avg CP'!D10</f>
        <v>24828.666666666668</v>
      </c>
      <c r="E51" s="20">
        <f>'[3]Avg CP'!E10</f>
        <v>20799.333333333332</v>
      </c>
      <c r="F51" s="20">
        <f>'[3]Avg CP'!F10</f>
        <v>24229</v>
      </c>
      <c r="G51" s="20">
        <f>'[3]Avg CP'!G10</f>
        <v>21418</v>
      </c>
      <c r="H51" s="20">
        <f>'[3]Avg CP'!H10</f>
        <v>23061.333333333332</v>
      </c>
      <c r="I51" s="20">
        <f>'[3]Avg CP'!I10</f>
        <v>22025</v>
      </c>
      <c r="J51" s="20">
        <f>'[3]Avg CP'!J10</f>
        <v>22367</v>
      </c>
      <c r="K51" s="20">
        <f>'[3]Avg CP'!K10</f>
        <v>22825.666666666668</v>
      </c>
      <c r="L51" s="20">
        <f>'[3]Avg CP'!L10</f>
        <v>21756</v>
      </c>
      <c r="M51" s="20">
        <f>'[3]Avg CP'!M10</f>
        <v>21365.333333333332</v>
      </c>
      <c r="N51" s="20">
        <f>'[3]Avg CP'!N10</f>
        <v>20000</v>
      </c>
      <c r="O51" s="21">
        <f t="shared" ref="O51:O66" si="2">SUM(C51:N51)</f>
        <v>267404.33333333337</v>
      </c>
      <c r="P51" s="22">
        <f t="shared" ref="P51:P66" si="3">AVERAGE(C51:N51)</f>
        <v>22283.694444444449</v>
      </c>
    </row>
    <row r="52" spans="1:16" x14ac:dyDescent="0.25">
      <c r="A52" s="17" t="s">
        <v>22</v>
      </c>
      <c r="B52" s="18" t="s">
        <v>23</v>
      </c>
      <c r="C52" s="20">
        <f>'[3]Avg CP'!C11</f>
        <v>146104.66666666666</v>
      </c>
      <c r="D52" s="20">
        <f>'[3]Avg CP'!D11</f>
        <v>152075.33333333334</v>
      </c>
      <c r="E52" s="20">
        <f>'[3]Avg CP'!E11</f>
        <v>160446</v>
      </c>
      <c r="F52" s="20">
        <f>'[3]Avg CP'!F11</f>
        <v>151075.66666666666</v>
      </c>
      <c r="G52" s="20">
        <f>'[3]Avg CP'!G11</f>
        <v>172611</v>
      </c>
      <c r="H52" s="20">
        <f>'[3]Avg CP'!H11</f>
        <v>161140</v>
      </c>
      <c r="I52" s="20">
        <f>'[3]Avg CP'!I11</f>
        <v>166130.33333333334</v>
      </c>
      <c r="J52" s="20">
        <f>'[3]Avg CP'!J11</f>
        <v>167224.66666666666</v>
      </c>
      <c r="K52" s="20">
        <f>'[3]Avg CP'!K11</f>
        <v>157995.33333333334</v>
      </c>
      <c r="L52" s="20">
        <f>'[3]Avg CP'!L11</f>
        <v>164406.66666666666</v>
      </c>
      <c r="M52" s="20">
        <f>'[3]Avg CP'!M11</f>
        <v>163090.66666666666</v>
      </c>
      <c r="N52" s="20">
        <f>'[3]Avg CP'!N11</f>
        <v>158908</v>
      </c>
      <c r="O52" s="21">
        <f t="shared" si="2"/>
        <v>1921208.3333333335</v>
      </c>
      <c r="P52" s="22">
        <f t="shared" si="3"/>
        <v>160100.69444444447</v>
      </c>
    </row>
    <row r="53" spans="1:16" x14ac:dyDescent="0.25">
      <c r="A53" s="17" t="s">
        <v>24</v>
      </c>
      <c r="B53" s="18" t="s">
        <v>25</v>
      </c>
      <c r="C53" s="20">
        <f>'[3]Avg CP'!C12</f>
        <v>641372.66666666663</v>
      </c>
      <c r="D53" s="20">
        <f>'[3]Avg CP'!D12</f>
        <v>1080195.3333333333</v>
      </c>
      <c r="E53" s="20">
        <f>'[3]Avg CP'!E12</f>
        <v>629371.33333333337</v>
      </c>
      <c r="F53" s="20">
        <f>'[3]Avg CP'!F12</f>
        <v>1047952.3333333334</v>
      </c>
      <c r="G53" s="20">
        <f>'[3]Avg CP'!G12</f>
        <v>1103162.6666666667</v>
      </c>
      <c r="H53" s="20">
        <f>'[3]Avg CP'!H12</f>
        <v>1278787.3333333333</v>
      </c>
      <c r="I53" s="20">
        <f>'[3]Avg CP'!I12</f>
        <v>1233323.6666666667</v>
      </c>
      <c r="J53" s="20">
        <f>'[3]Avg CP'!J12</f>
        <v>1177295.6666666667</v>
      </c>
      <c r="K53" s="20">
        <f>'[3]Avg CP'!K12</f>
        <v>1156843.3333333333</v>
      </c>
      <c r="L53" s="20">
        <f>'[3]Avg CP'!L12</f>
        <v>1085621.6666666667</v>
      </c>
      <c r="M53" s="20">
        <f>'[3]Avg CP'!M12</f>
        <v>1024511.6666666666</v>
      </c>
      <c r="N53" s="20">
        <f>'[3]Avg CP'!N12</f>
        <v>830039.66666666663</v>
      </c>
      <c r="O53" s="21">
        <f t="shared" si="2"/>
        <v>12288477.333333332</v>
      </c>
      <c r="P53" s="22">
        <f t="shared" si="3"/>
        <v>1024039.7777777776</v>
      </c>
    </row>
    <row r="54" spans="1:16" x14ac:dyDescent="0.25">
      <c r="A54" s="17" t="s">
        <v>26</v>
      </c>
      <c r="B54" s="18" t="s">
        <v>27</v>
      </c>
      <c r="C54" s="20">
        <f>'[3]Avg CP'!C13</f>
        <v>5787.333333333333</v>
      </c>
      <c r="D54" s="20">
        <f>'[3]Avg CP'!D13</f>
        <v>5946.333333333333</v>
      </c>
      <c r="E54" s="20">
        <f>'[3]Avg CP'!E13</f>
        <v>5254.666666666667</v>
      </c>
      <c r="F54" s="20">
        <f>'[3]Avg CP'!F13</f>
        <v>5430.333333333333</v>
      </c>
      <c r="G54" s="20">
        <f>'[3]Avg CP'!G13</f>
        <v>5523.666666666667</v>
      </c>
      <c r="H54" s="20">
        <f>'[3]Avg CP'!H13</f>
        <v>6736</v>
      </c>
      <c r="I54" s="20">
        <f>'[3]Avg CP'!I13</f>
        <v>6773.666666666667</v>
      </c>
      <c r="J54" s="20">
        <f>'[3]Avg CP'!J13</f>
        <v>6277</v>
      </c>
      <c r="K54" s="20">
        <f>'[3]Avg CP'!K13</f>
        <v>6424</v>
      </c>
      <c r="L54" s="20">
        <f>'[3]Avg CP'!L13</f>
        <v>4273</v>
      </c>
      <c r="M54" s="20">
        <f>'[3]Avg CP'!M13</f>
        <v>4379.333333333333</v>
      </c>
      <c r="N54" s="20">
        <f>'[3]Avg CP'!N13</f>
        <v>4269.666666666667</v>
      </c>
      <c r="O54" s="21">
        <f t="shared" si="2"/>
        <v>67075</v>
      </c>
      <c r="P54" s="22">
        <f t="shared" si="3"/>
        <v>5589.583333333333</v>
      </c>
    </row>
    <row r="55" spans="1:16" x14ac:dyDescent="0.25">
      <c r="A55" s="17" t="s">
        <v>28</v>
      </c>
      <c r="B55" s="18" t="s">
        <v>29</v>
      </c>
      <c r="C55" s="20">
        <f>'[3]Avg CP'!C14</f>
        <v>2841382.6666666665</v>
      </c>
      <c r="D55" s="20">
        <f>'[3]Avg CP'!D14</f>
        <v>3786498</v>
      </c>
      <c r="E55" s="20">
        <f>'[3]Avg CP'!E14</f>
        <v>2780337</v>
      </c>
      <c r="F55" s="20">
        <f>'[3]Avg CP'!F14</f>
        <v>3635852.3333333335</v>
      </c>
      <c r="G55" s="20">
        <f>'[3]Avg CP'!G14</f>
        <v>3787447</v>
      </c>
      <c r="H55" s="20">
        <f>'[3]Avg CP'!H14</f>
        <v>4139206.6666666665</v>
      </c>
      <c r="I55" s="20">
        <f>'[3]Avg CP'!I14</f>
        <v>4079722.6666666665</v>
      </c>
      <c r="J55" s="20">
        <f>'[3]Avg CP'!J14</f>
        <v>4107811</v>
      </c>
      <c r="K55" s="20">
        <f>'[3]Avg CP'!K14</f>
        <v>4252315</v>
      </c>
      <c r="L55" s="20">
        <f>'[3]Avg CP'!L14</f>
        <v>4043472.3333333335</v>
      </c>
      <c r="M55" s="20">
        <f>'[3]Avg CP'!M14</f>
        <v>3929388</v>
      </c>
      <c r="N55" s="20">
        <f>'[3]Avg CP'!N14</f>
        <v>3384917</v>
      </c>
      <c r="O55" s="21">
        <f t="shared" si="2"/>
        <v>44768349.666666672</v>
      </c>
      <c r="P55" s="22">
        <f t="shared" si="3"/>
        <v>3730695.805555556</v>
      </c>
    </row>
    <row r="56" spans="1:16" x14ac:dyDescent="0.25">
      <c r="A56" s="17" t="s">
        <v>30</v>
      </c>
      <c r="B56" s="18" t="s">
        <v>31</v>
      </c>
      <c r="C56" s="20">
        <f>'[3]Avg CP'!C15</f>
        <v>1261424.6666666667</v>
      </c>
      <c r="D56" s="20">
        <f>'[3]Avg CP'!D15</f>
        <v>1654719</v>
      </c>
      <c r="E56" s="20">
        <f>'[3]Avg CP'!E15</f>
        <v>1231174.3333333333</v>
      </c>
      <c r="F56" s="20">
        <f>'[3]Avg CP'!F15</f>
        <v>1523892</v>
      </c>
      <c r="G56" s="20">
        <f>'[3]Avg CP'!G15</f>
        <v>1571762.3333333333</v>
      </c>
      <c r="H56" s="20">
        <f>'[3]Avg CP'!H15</f>
        <v>1702833.6666666667</v>
      </c>
      <c r="I56" s="20">
        <f>'[3]Avg CP'!I15</f>
        <v>1636746</v>
      </c>
      <c r="J56" s="20">
        <f>'[3]Avg CP'!J15</f>
        <v>1658614</v>
      </c>
      <c r="K56" s="20">
        <f>'[3]Avg CP'!K15</f>
        <v>1664582</v>
      </c>
      <c r="L56" s="20">
        <f>'[3]Avg CP'!L15</f>
        <v>1742295.6666666667</v>
      </c>
      <c r="M56" s="20">
        <f>'[3]Avg CP'!M15</f>
        <v>1610562</v>
      </c>
      <c r="N56" s="20">
        <f>'[3]Avg CP'!N15</f>
        <v>1404656.3333333333</v>
      </c>
      <c r="O56" s="21">
        <f t="shared" si="2"/>
        <v>18663261.999999996</v>
      </c>
      <c r="P56" s="22">
        <f t="shared" si="3"/>
        <v>1555271.833333333</v>
      </c>
    </row>
    <row r="57" spans="1:16" x14ac:dyDescent="0.25">
      <c r="A57" s="17" t="s">
        <v>32</v>
      </c>
      <c r="B57" s="18" t="s">
        <v>33</v>
      </c>
      <c r="C57" s="20">
        <f>'[3]Avg CP'!C16</f>
        <v>260907.66666666666</v>
      </c>
      <c r="D57" s="20">
        <f>'[3]Avg CP'!D16</f>
        <v>329829.66666666669</v>
      </c>
      <c r="E57" s="20">
        <f>'[3]Avg CP'!E16</f>
        <v>266252</v>
      </c>
      <c r="F57" s="20">
        <f>'[3]Avg CP'!F16</f>
        <v>295425</v>
      </c>
      <c r="G57" s="20">
        <f>'[3]Avg CP'!G16</f>
        <v>298623.66666666669</v>
      </c>
      <c r="H57" s="20">
        <f>'[3]Avg CP'!H16</f>
        <v>325160</v>
      </c>
      <c r="I57" s="20">
        <f>'[3]Avg CP'!I16</f>
        <v>314880.66666666669</v>
      </c>
      <c r="J57" s="20">
        <f>'[3]Avg CP'!J16</f>
        <v>324988.33333333331</v>
      </c>
      <c r="K57" s="20">
        <f>'[3]Avg CP'!K16</f>
        <v>330938</v>
      </c>
      <c r="L57" s="20">
        <f>'[3]Avg CP'!L16</f>
        <v>320614</v>
      </c>
      <c r="M57" s="20">
        <f>'[3]Avg CP'!M16</f>
        <v>333097.33333333331</v>
      </c>
      <c r="N57" s="20">
        <f>'[3]Avg CP'!N16</f>
        <v>301563.66666666669</v>
      </c>
      <c r="O57" s="21">
        <f t="shared" si="2"/>
        <v>3702280.0000000005</v>
      </c>
      <c r="P57" s="22">
        <f t="shared" si="3"/>
        <v>308523.33333333337</v>
      </c>
    </row>
    <row r="58" spans="1:16" x14ac:dyDescent="0.25">
      <c r="A58" s="17" t="s">
        <v>34</v>
      </c>
      <c r="B58" s="18" t="s">
        <v>35</v>
      </c>
      <c r="C58" s="20">
        <f>'[3]Avg CP'!C17</f>
        <v>21080.333333333332</v>
      </c>
      <c r="D58" s="20">
        <f>'[3]Avg CP'!D17</f>
        <v>20539.666666666668</v>
      </c>
      <c r="E58" s="20">
        <f>'[3]Avg CP'!E17</f>
        <v>21612.333333333332</v>
      </c>
      <c r="F58" s="20">
        <f>'[3]Avg CP'!F17</f>
        <v>24872</v>
      </c>
      <c r="G58" s="20">
        <f>'[3]Avg CP'!G17</f>
        <v>21485.333333333332</v>
      </c>
      <c r="H58" s="20">
        <f>'[3]Avg CP'!H17</f>
        <v>19161.666666666668</v>
      </c>
      <c r="I58" s="20">
        <f>'[3]Avg CP'!I17</f>
        <v>19640.666666666668</v>
      </c>
      <c r="J58" s="20">
        <f>'[3]Avg CP'!J17</f>
        <v>21956.666666666668</v>
      </c>
      <c r="K58" s="20">
        <f>'[3]Avg CP'!K17</f>
        <v>17685.333333333332</v>
      </c>
      <c r="L58" s="20">
        <f>'[3]Avg CP'!L17</f>
        <v>20227.333333333332</v>
      </c>
      <c r="M58" s="20">
        <f>'[3]Avg CP'!M17</f>
        <v>17431</v>
      </c>
      <c r="N58" s="20">
        <f>'[3]Avg CP'!N17</f>
        <v>18256.333333333332</v>
      </c>
      <c r="O58" s="21">
        <f t="shared" si="2"/>
        <v>243948.66666666669</v>
      </c>
      <c r="P58" s="22">
        <f t="shared" si="3"/>
        <v>20329.055555555558</v>
      </c>
    </row>
    <row r="59" spans="1:16" x14ac:dyDescent="0.25">
      <c r="A59" s="17" t="s">
        <v>36</v>
      </c>
      <c r="B59" s="18" t="s">
        <v>36</v>
      </c>
      <c r="C59" s="20">
        <f>'[3]Avg CP'!C18</f>
        <v>12782.333333333334</v>
      </c>
      <c r="D59" s="20">
        <f>'[3]Avg CP'!D18</f>
        <v>12271</v>
      </c>
      <c r="E59" s="20">
        <f>'[3]Avg CP'!E18</f>
        <v>11673.666666666666</v>
      </c>
      <c r="F59" s="20">
        <f>'[3]Avg CP'!F18</f>
        <v>13480.666666666666</v>
      </c>
      <c r="G59" s="20">
        <f>'[3]Avg CP'!G18</f>
        <v>14119.333333333334</v>
      </c>
      <c r="H59" s="20">
        <f>'[3]Avg CP'!H18</f>
        <v>13971.666666666666</v>
      </c>
      <c r="I59" s="20">
        <f>'[3]Avg CP'!I18</f>
        <v>13942.666666666666</v>
      </c>
      <c r="J59" s="20">
        <f>'[3]Avg CP'!J18</f>
        <v>13961.333333333334</v>
      </c>
      <c r="K59" s="20">
        <f>'[3]Avg CP'!K18</f>
        <v>12414.666666666666</v>
      </c>
      <c r="L59" s="20">
        <f>'[3]Avg CP'!L18</f>
        <v>13032.333333333334</v>
      </c>
      <c r="M59" s="20">
        <f>'[3]Avg CP'!M18</f>
        <v>13306</v>
      </c>
      <c r="N59" s="20">
        <f>'[3]Avg CP'!N18</f>
        <v>12357.666666666666</v>
      </c>
      <c r="O59" s="21">
        <f t="shared" si="2"/>
        <v>157313.33333333334</v>
      </c>
      <c r="P59" s="22">
        <f t="shared" si="3"/>
        <v>13109.444444444445</v>
      </c>
    </row>
    <row r="60" spans="1:16" x14ac:dyDescent="0.25">
      <c r="A60" s="17" t="s">
        <v>37</v>
      </c>
      <c r="B60" s="18" t="s">
        <v>38</v>
      </c>
      <c r="C60" s="20">
        <f>'[3]Avg CP'!C19</f>
        <v>8384.6666666666661</v>
      </c>
      <c r="D60" s="20">
        <f>'[3]Avg CP'!D19</f>
        <v>0</v>
      </c>
      <c r="E60" s="20">
        <f>'[3]Avg CP'!E19</f>
        <v>0</v>
      </c>
      <c r="F60" s="20">
        <f>'[3]Avg CP'!F19</f>
        <v>0</v>
      </c>
      <c r="G60" s="20">
        <f>'[3]Avg CP'!G19</f>
        <v>0</v>
      </c>
      <c r="H60" s="20">
        <f>'[3]Avg CP'!H19</f>
        <v>0</v>
      </c>
      <c r="I60" s="20">
        <f>'[3]Avg CP'!I19</f>
        <v>0</v>
      </c>
      <c r="J60" s="20">
        <f>'[3]Avg CP'!J19</f>
        <v>0</v>
      </c>
      <c r="K60" s="20">
        <f>'[3]Avg CP'!K19</f>
        <v>0</v>
      </c>
      <c r="L60" s="20">
        <f>'[3]Avg CP'!L19</f>
        <v>0</v>
      </c>
      <c r="M60" s="20">
        <f>'[3]Avg CP'!M19</f>
        <v>7066</v>
      </c>
      <c r="N60" s="20">
        <f>'[3]Avg CP'!N19</f>
        <v>6720</v>
      </c>
      <c r="O60" s="21">
        <f t="shared" si="2"/>
        <v>22170.666666666664</v>
      </c>
      <c r="P60" s="22">
        <f t="shared" si="3"/>
        <v>1847.5555555555554</v>
      </c>
    </row>
    <row r="61" spans="1:16" x14ac:dyDescent="0.25">
      <c r="A61" s="17" t="s">
        <v>39</v>
      </c>
      <c r="B61" s="18" t="s">
        <v>40</v>
      </c>
      <c r="C61" s="20">
        <f>'[3]Avg CP'!C20</f>
        <v>2414</v>
      </c>
      <c r="D61" s="20">
        <f>'[3]Avg CP'!D20</f>
        <v>641</v>
      </c>
      <c r="E61" s="20">
        <f>'[3]Avg CP'!E20</f>
        <v>893.66666666666663</v>
      </c>
      <c r="F61" s="20">
        <f>'[3]Avg CP'!F20</f>
        <v>969</v>
      </c>
      <c r="G61" s="20">
        <f>'[3]Avg CP'!G20</f>
        <v>893.33333333333337</v>
      </c>
      <c r="H61" s="20">
        <f>'[3]Avg CP'!H20</f>
        <v>920.33333333333337</v>
      </c>
      <c r="I61" s="20">
        <f>'[3]Avg CP'!I20</f>
        <v>801.66666666666663</v>
      </c>
      <c r="J61" s="20">
        <f>'[3]Avg CP'!J20</f>
        <v>945.66666666666663</v>
      </c>
      <c r="K61" s="20">
        <f>'[3]Avg CP'!K20</f>
        <v>962.33333333333337</v>
      </c>
      <c r="L61" s="20">
        <f>'[3]Avg CP'!L20</f>
        <v>871.33333333333337</v>
      </c>
      <c r="M61" s="20">
        <f>'[3]Avg CP'!M20</f>
        <v>2868.3333333333335</v>
      </c>
      <c r="N61" s="20">
        <f>'[3]Avg CP'!N20</f>
        <v>3339.6666666666665</v>
      </c>
      <c r="O61" s="21">
        <f t="shared" si="2"/>
        <v>16520.333333333336</v>
      </c>
      <c r="P61" s="22">
        <f t="shared" si="3"/>
        <v>1376.6944444444446</v>
      </c>
    </row>
    <row r="62" spans="1:16" x14ac:dyDescent="0.25">
      <c r="A62" s="17" t="s">
        <v>41</v>
      </c>
      <c r="B62" s="18" t="s">
        <v>42</v>
      </c>
      <c r="C62" s="20">
        <f>'[3]Avg CP'!C21</f>
        <v>10161393.666666666</v>
      </c>
      <c r="D62" s="20">
        <f>'[3]Avg CP'!D21</f>
        <v>7701526</v>
      </c>
      <c r="E62" s="20">
        <f>'[3]Avg CP'!E21</f>
        <v>8387848</v>
      </c>
      <c r="F62" s="20">
        <f>'[3]Avg CP'!F21</f>
        <v>9396136</v>
      </c>
      <c r="G62" s="20">
        <f>'[3]Avg CP'!G21</f>
        <v>9905572.333333334</v>
      </c>
      <c r="H62" s="20">
        <f>'[3]Avg CP'!H21</f>
        <v>11019735.666666666</v>
      </c>
      <c r="I62" s="20">
        <f>'[3]Avg CP'!I21</f>
        <v>11215808.666666666</v>
      </c>
      <c r="J62" s="20">
        <f>'[3]Avg CP'!J21</f>
        <v>11636662.666666666</v>
      </c>
      <c r="K62" s="20">
        <f>'[3]Avg CP'!K21</f>
        <v>12289314.666666666</v>
      </c>
      <c r="L62" s="20">
        <f>'[3]Avg CP'!L21</f>
        <v>10480687</v>
      </c>
      <c r="M62" s="20">
        <f>'[3]Avg CP'!M21</f>
        <v>8903154.666666666</v>
      </c>
      <c r="N62" s="20">
        <f>'[3]Avg CP'!N21</f>
        <v>8121198</v>
      </c>
      <c r="O62" s="21">
        <f t="shared" si="2"/>
        <v>119219037.33333334</v>
      </c>
      <c r="P62" s="22">
        <f t="shared" si="3"/>
        <v>9934919.777777778</v>
      </c>
    </row>
    <row r="63" spans="1:16" x14ac:dyDescent="0.25">
      <c r="A63" s="17" t="s">
        <v>43</v>
      </c>
      <c r="B63" s="18" t="s">
        <v>44</v>
      </c>
      <c r="C63" s="20">
        <f>'[3]Avg CP'!C22</f>
        <v>41608.666666666664</v>
      </c>
      <c r="D63" s="20">
        <f>'[3]Avg CP'!D22</f>
        <v>0</v>
      </c>
      <c r="E63" s="20">
        <f>'[3]Avg CP'!E22</f>
        <v>0</v>
      </c>
      <c r="F63" s="20">
        <f>'[3]Avg CP'!F22</f>
        <v>0</v>
      </c>
      <c r="G63" s="20">
        <f>'[3]Avg CP'!G22</f>
        <v>0</v>
      </c>
      <c r="H63" s="20">
        <f>'[3]Avg CP'!H22</f>
        <v>0</v>
      </c>
      <c r="I63" s="20">
        <f>'[3]Avg CP'!I22</f>
        <v>0</v>
      </c>
      <c r="J63" s="20">
        <f>'[3]Avg CP'!J22</f>
        <v>0</v>
      </c>
      <c r="K63" s="20">
        <f>'[3]Avg CP'!K22</f>
        <v>0</v>
      </c>
      <c r="L63" s="20">
        <f>'[3]Avg CP'!L22</f>
        <v>0</v>
      </c>
      <c r="M63" s="20">
        <f>'[3]Avg CP'!M22</f>
        <v>40447.666666666664</v>
      </c>
      <c r="N63" s="20">
        <f>'[3]Avg CP'!N22</f>
        <v>34218</v>
      </c>
      <c r="O63" s="21">
        <f t="shared" si="2"/>
        <v>116274.33333333333</v>
      </c>
      <c r="P63" s="22">
        <f t="shared" si="3"/>
        <v>9689.5277777777774</v>
      </c>
    </row>
    <row r="64" spans="1:16" x14ac:dyDescent="0.25">
      <c r="A64" s="17" t="s">
        <v>45</v>
      </c>
      <c r="B64" s="18" t="s">
        <v>46</v>
      </c>
      <c r="C64" s="20">
        <f>'[3]Avg CP'!C23</f>
        <v>3507.3333333333335</v>
      </c>
      <c r="D64" s="20">
        <f>'[3]Avg CP'!D23</f>
        <v>3843</v>
      </c>
      <c r="E64" s="20">
        <f>'[3]Avg CP'!E23</f>
        <v>3523</v>
      </c>
      <c r="F64" s="20">
        <f>'[3]Avg CP'!F23</f>
        <v>3637</v>
      </c>
      <c r="G64" s="20">
        <f>'[3]Avg CP'!G23</f>
        <v>3508</v>
      </c>
      <c r="H64" s="20">
        <f>'[3]Avg CP'!H23</f>
        <v>3474</v>
      </c>
      <c r="I64" s="20">
        <f>'[3]Avg CP'!I23</f>
        <v>3502.6666666666665</v>
      </c>
      <c r="J64" s="20">
        <f>'[3]Avg CP'!J23</f>
        <v>3509.6666666666665</v>
      </c>
      <c r="K64" s="20">
        <f>'[3]Avg CP'!K23</f>
        <v>3497</v>
      </c>
      <c r="L64" s="20">
        <f>'[3]Avg CP'!L23</f>
        <v>3502.6666666666665</v>
      </c>
      <c r="M64" s="20">
        <f>'[3]Avg CP'!M23</f>
        <v>3608.3333333333335</v>
      </c>
      <c r="N64" s="20">
        <f>'[3]Avg CP'!N23</f>
        <v>3514.6666666666665</v>
      </c>
      <c r="O64" s="21">
        <f t="shared" si="2"/>
        <v>42627.333333333336</v>
      </c>
      <c r="P64" s="22">
        <f t="shared" si="3"/>
        <v>3552.2777777777778</v>
      </c>
    </row>
    <row r="65" spans="1:16" x14ac:dyDescent="0.25">
      <c r="A65" s="17" t="s">
        <v>47</v>
      </c>
      <c r="B65" s="18" t="s">
        <v>48</v>
      </c>
      <c r="C65" s="20">
        <f>'[3]Avg CP'!C24</f>
        <v>657.33333333333337</v>
      </c>
      <c r="D65" s="20">
        <f>'[3]Avg CP'!D24</f>
        <v>1164.6666666666667</v>
      </c>
      <c r="E65" s="20">
        <f>'[3]Avg CP'!E24</f>
        <v>2712.6666666666665</v>
      </c>
      <c r="F65" s="20">
        <f>'[3]Avg CP'!F24</f>
        <v>1683</v>
      </c>
      <c r="G65" s="20">
        <f>'[3]Avg CP'!G24</f>
        <v>1569</v>
      </c>
      <c r="H65" s="20">
        <f>'[3]Avg CP'!H24</f>
        <v>1674</v>
      </c>
      <c r="I65" s="20">
        <f>'[3]Avg CP'!I24</f>
        <v>2251</v>
      </c>
      <c r="J65" s="20">
        <f>'[3]Avg CP'!J24</f>
        <v>1859.3333333333333</v>
      </c>
      <c r="K65" s="20">
        <f>'[3]Avg CP'!K24</f>
        <v>1224</v>
      </c>
      <c r="L65" s="20">
        <f>'[3]Avg CP'!L24</f>
        <v>2032.3333333333333</v>
      </c>
      <c r="M65" s="20">
        <f>'[3]Avg CP'!M24</f>
        <v>1216.6666666666667</v>
      </c>
      <c r="N65" s="20">
        <f>'[3]Avg CP'!N24</f>
        <v>723.33333333333337</v>
      </c>
      <c r="O65" s="21">
        <f t="shared" si="2"/>
        <v>18767.333333333332</v>
      </c>
      <c r="P65" s="22">
        <f t="shared" si="3"/>
        <v>1563.9444444444443</v>
      </c>
    </row>
    <row r="66" spans="1:16" x14ac:dyDescent="0.25">
      <c r="A66" s="17" t="s">
        <v>49</v>
      </c>
      <c r="B66" s="18" t="s">
        <v>50</v>
      </c>
      <c r="C66" s="20">
        <f>'[3]Avg CP'!C25</f>
        <v>9842</v>
      </c>
      <c r="D66" s="20">
        <f>'[3]Avg CP'!D25</f>
        <v>7237</v>
      </c>
      <c r="E66" s="20">
        <f>'[3]Avg CP'!E25</f>
        <v>4681</v>
      </c>
      <c r="F66" s="20">
        <f>'[3]Avg CP'!F25</f>
        <v>8131.333333333333</v>
      </c>
      <c r="G66" s="20">
        <f>'[3]Avg CP'!G25</f>
        <v>6126.666666666667</v>
      </c>
      <c r="H66" s="20">
        <f>'[3]Avg CP'!H25</f>
        <v>5272.666666666667</v>
      </c>
      <c r="I66" s="20">
        <f>'[3]Avg CP'!I25</f>
        <v>4247.333333333333</v>
      </c>
      <c r="J66" s="20">
        <f>'[3]Avg CP'!J25</f>
        <v>4796</v>
      </c>
      <c r="K66" s="20">
        <f>'[3]Avg CP'!K25</f>
        <v>17356.333333333332</v>
      </c>
      <c r="L66" s="20">
        <f>'[3]Avg CP'!L25</f>
        <v>7469.666666666667</v>
      </c>
      <c r="M66" s="20">
        <f>'[3]Avg CP'!M25</f>
        <v>11558</v>
      </c>
      <c r="N66" s="20">
        <f>'[3]Avg CP'!N25</f>
        <v>8318.3333333333339</v>
      </c>
      <c r="O66" s="21">
        <f t="shared" si="2"/>
        <v>95036.333333333328</v>
      </c>
      <c r="P66" s="22">
        <f t="shared" si="3"/>
        <v>7919.6944444444443</v>
      </c>
    </row>
    <row r="67" spans="1:16" x14ac:dyDescent="0.25">
      <c r="A67" s="5"/>
      <c r="B67" s="5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1"/>
      <c r="P67" s="22"/>
    </row>
    <row r="68" spans="1:16" x14ac:dyDescent="0.25">
      <c r="A68" s="5"/>
      <c r="B68" s="5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1"/>
      <c r="P68" s="22"/>
    </row>
    <row r="69" spans="1:16" x14ac:dyDescent="0.25">
      <c r="B69" s="29" t="s">
        <v>61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5"/>
      <c r="P69" s="5"/>
    </row>
    <row r="70" spans="1:16" x14ac:dyDescent="0.25">
      <c r="A70" t="s">
        <v>64</v>
      </c>
      <c r="B70" t="s">
        <v>64</v>
      </c>
      <c r="C70" s="31">
        <f>'[3]Avg CP'!C29</f>
        <v>5653.5</v>
      </c>
      <c r="D70" s="31">
        <f>'[3]Avg CP'!D29</f>
        <v>4361.5</v>
      </c>
      <c r="E70" s="31">
        <f>'[3]Avg CP'!E29</f>
        <v>4907.5</v>
      </c>
      <c r="F70" s="31">
        <f>'[3]Avg CP'!F29</f>
        <v>5416.5</v>
      </c>
      <c r="G70" s="31">
        <f>'[3]Avg CP'!G29</f>
        <v>7295.333333333333</v>
      </c>
      <c r="H70" s="31">
        <f>'[3]Avg CP'!H29</f>
        <v>7527</v>
      </c>
      <c r="I70" s="31">
        <f>'[3]Avg CP'!I29</f>
        <v>7812.333333333333</v>
      </c>
      <c r="J70" s="31">
        <f>'[3]Avg CP'!J29</f>
        <v>6969</v>
      </c>
      <c r="K70" s="31">
        <f>'[3]Avg CP'!K29</f>
        <v>7626.666666666667</v>
      </c>
      <c r="L70" s="31">
        <f>'[3]Avg CP'!L29</f>
        <v>5283.333333333333</v>
      </c>
      <c r="M70" s="31">
        <f>'[3]Avg CP'!M29</f>
        <v>4425.333333333333</v>
      </c>
      <c r="N70" s="31">
        <f>'[3]Avg CP'!N29</f>
        <v>4292</v>
      </c>
      <c r="O70" s="21">
        <f t="shared" ref="O70:O76" si="4">SUM(C70:N70)</f>
        <v>71570</v>
      </c>
      <c r="P70" s="22">
        <f t="shared" ref="P70:P76" si="5">AVERAGE(C70:N70)</f>
        <v>5964.166666666667</v>
      </c>
    </row>
    <row r="71" spans="1:16" x14ac:dyDescent="0.25">
      <c r="A71" t="s">
        <v>65</v>
      </c>
      <c r="B71" t="s">
        <v>65</v>
      </c>
      <c r="C71" s="31">
        <f>'[3]Avg CP'!C30</f>
        <v>95737</v>
      </c>
      <c r="D71" s="31">
        <f>'[3]Avg CP'!D30</f>
        <v>111036.66666666667</v>
      </c>
      <c r="E71" s="31">
        <f>'[3]Avg CP'!E30</f>
        <v>104868</v>
      </c>
      <c r="F71" s="31">
        <f>'[3]Avg CP'!F30</f>
        <v>121950.33333333333</v>
      </c>
      <c r="G71" s="31">
        <f>'[3]Avg CP'!G30</f>
        <v>128406.66666666667</v>
      </c>
      <c r="H71" s="31">
        <f>'[3]Avg CP'!H30</f>
        <v>132939</v>
      </c>
      <c r="I71" s="31">
        <f>'[3]Avg CP'!I30</f>
        <v>147251.66666666666</v>
      </c>
      <c r="J71" s="31">
        <f>'[3]Avg CP'!J30</f>
        <v>142826.66666666666</v>
      </c>
      <c r="K71" s="31">
        <f>'[3]Avg CP'!K30</f>
        <v>131902</v>
      </c>
      <c r="L71" s="31">
        <f>'[3]Avg CP'!L30</f>
        <v>130460.66666666667</v>
      </c>
      <c r="M71" s="31">
        <f>'[3]Avg CP'!M30</f>
        <v>104594</v>
      </c>
      <c r="N71" s="31">
        <f>'[3]Avg CP'!N30</f>
        <v>105012.33333333333</v>
      </c>
      <c r="O71" s="21">
        <f t="shared" si="4"/>
        <v>1456985</v>
      </c>
      <c r="P71" s="22">
        <f t="shared" si="5"/>
        <v>121415.41666666667</v>
      </c>
    </row>
    <row r="72" spans="1:16" x14ac:dyDescent="0.25">
      <c r="A72" t="s">
        <v>66</v>
      </c>
      <c r="B72" t="s">
        <v>66</v>
      </c>
      <c r="C72" s="31">
        <f>'[3]Avg CP'!C31</f>
        <v>385883.33333333331</v>
      </c>
      <c r="D72" s="31">
        <f>'[3]Avg CP'!D31</f>
        <v>304809</v>
      </c>
      <c r="E72" s="31">
        <f>'[3]Avg CP'!E31</f>
        <v>323651.33333333331</v>
      </c>
      <c r="F72" s="31">
        <f>'[3]Avg CP'!F31</f>
        <v>374216.66666666669</v>
      </c>
      <c r="G72" s="31">
        <f>'[3]Avg CP'!G31</f>
        <v>389368.33333333331</v>
      </c>
      <c r="H72" s="31">
        <f>'[3]Avg CP'!H31</f>
        <v>402372</v>
      </c>
      <c r="I72" s="31">
        <f>'[3]Avg CP'!I31</f>
        <v>389398</v>
      </c>
      <c r="J72" s="31">
        <f>'[3]Avg CP'!J31</f>
        <v>429606.33333333331</v>
      </c>
      <c r="K72" s="31">
        <f>'[3]Avg CP'!K31</f>
        <v>380309.66666666669</v>
      </c>
      <c r="L72" s="31">
        <f>'[3]Avg CP'!L31</f>
        <v>397829.66666666669</v>
      </c>
      <c r="M72" s="31">
        <f>'[3]Avg CP'!M31</f>
        <v>315267.33333333331</v>
      </c>
      <c r="N72" s="31">
        <f>'[3]Avg CP'!N31</f>
        <v>305562.33333333331</v>
      </c>
      <c r="O72" s="21">
        <f t="shared" si="4"/>
        <v>4398274</v>
      </c>
      <c r="P72" s="22">
        <f t="shared" si="5"/>
        <v>366522.83333333331</v>
      </c>
    </row>
    <row r="73" spans="1:16" x14ac:dyDescent="0.25">
      <c r="A73" t="s">
        <v>67</v>
      </c>
      <c r="B73" t="s">
        <v>67</v>
      </c>
      <c r="C73" s="31">
        <f>'[3]Avg CP'!C32</f>
        <v>0</v>
      </c>
      <c r="D73" s="31">
        <f>'[3]Avg CP'!D32</f>
        <v>30000</v>
      </c>
      <c r="E73" s="31">
        <f>'[3]Avg CP'!E32</f>
        <v>20000</v>
      </c>
      <c r="F73" s="31">
        <f>'[3]Avg CP'!F32</f>
        <v>10000</v>
      </c>
      <c r="G73" s="31">
        <f>'[3]Avg CP'!G32</f>
        <v>20000</v>
      </c>
      <c r="H73" s="31">
        <f>'[3]Avg CP'!H32</f>
        <v>35000</v>
      </c>
      <c r="I73" s="31">
        <f>'[3]Avg CP'!I32</f>
        <v>35000</v>
      </c>
      <c r="J73" s="31">
        <f>'[3]Avg CP'!J32</f>
        <v>35000</v>
      </c>
      <c r="K73" s="31">
        <f>'[3]Avg CP'!K32</f>
        <v>25000</v>
      </c>
      <c r="L73" s="31">
        <f>'[3]Avg CP'!L32</f>
        <v>20000</v>
      </c>
      <c r="M73" s="31">
        <f>'[3]Avg CP'!M32</f>
        <v>10000</v>
      </c>
      <c r="N73" s="31">
        <f>'[3]Avg CP'!N32</f>
        <v>20000</v>
      </c>
      <c r="O73" s="21">
        <f t="shared" si="4"/>
        <v>260000</v>
      </c>
      <c r="P73" s="22">
        <f t="shared" si="5"/>
        <v>21666.666666666668</v>
      </c>
    </row>
    <row r="74" spans="1:16" x14ac:dyDescent="0.25">
      <c r="A74" t="s">
        <v>62</v>
      </c>
      <c r="B74" t="s">
        <v>62</v>
      </c>
      <c r="C74" s="31">
        <f>'[3]Avg CP'!C33</f>
        <v>0</v>
      </c>
      <c r="D74" s="31">
        <f>'[3]Avg CP'!D33</f>
        <v>0</v>
      </c>
      <c r="E74" s="31">
        <f>'[3]Avg CP'!E33</f>
        <v>0</v>
      </c>
      <c r="F74" s="31">
        <f>'[3]Avg CP'!F33</f>
        <v>0</v>
      </c>
      <c r="G74" s="31">
        <f>'[3]Avg CP'!G33</f>
        <v>0</v>
      </c>
      <c r="H74" s="31">
        <f>'[3]Avg CP'!H33</f>
        <v>200000</v>
      </c>
      <c r="I74" s="31">
        <f>'[3]Avg CP'!I33</f>
        <v>200000</v>
      </c>
      <c r="J74" s="31">
        <f>'[3]Avg CP'!J33</f>
        <v>200000</v>
      </c>
      <c r="K74" s="31">
        <f>'[3]Avg CP'!K33</f>
        <v>200000</v>
      </c>
      <c r="L74" s="31">
        <f>'[3]Avg CP'!L33</f>
        <v>200000</v>
      </c>
      <c r="M74" s="31">
        <f>'[3]Avg CP'!M33</f>
        <v>0</v>
      </c>
      <c r="N74" s="31">
        <f>'[3]Avg CP'!N33</f>
        <v>0</v>
      </c>
      <c r="O74" s="21">
        <f t="shared" si="4"/>
        <v>1000000</v>
      </c>
      <c r="P74" s="22">
        <f t="shared" si="5"/>
        <v>83333.333333333328</v>
      </c>
    </row>
    <row r="75" spans="1:16" x14ac:dyDescent="0.25">
      <c r="A75" t="s">
        <v>68</v>
      </c>
      <c r="B75" t="s">
        <v>68</v>
      </c>
      <c r="C75" s="31">
        <f>'[3]Avg CP'!C34</f>
        <v>11427</v>
      </c>
      <c r="D75" s="31">
        <f>'[3]Avg CP'!D34</f>
        <v>9430</v>
      </c>
      <c r="E75" s="31">
        <f>'[3]Avg CP'!E34</f>
        <v>9847.3333333333339</v>
      </c>
      <c r="F75" s="31">
        <f>'[3]Avg CP'!F34</f>
        <v>11232.666666666666</v>
      </c>
      <c r="G75" s="31">
        <f>'[3]Avg CP'!G34</f>
        <v>12548.333333333334</v>
      </c>
      <c r="H75" s="31">
        <f>'[3]Avg CP'!H34</f>
        <v>12253</v>
      </c>
      <c r="I75" s="31">
        <f>'[3]Avg CP'!I34</f>
        <v>11979</v>
      </c>
      <c r="J75" s="31">
        <f>'[3]Avg CP'!J34</f>
        <v>13279.333333333334</v>
      </c>
      <c r="K75" s="31">
        <f>'[3]Avg CP'!K34</f>
        <v>12310.666666666666</v>
      </c>
      <c r="L75" s="31">
        <f>'[3]Avg CP'!L34</f>
        <v>11474</v>
      </c>
      <c r="M75" s="31">
        <f>'[3]Avg CP'!M34</f>
        <v>9056.6666666666661</v>
      </c>
      <c r="N75" s="31">
        <f>'[3]Avg CP'!N34</f>
        <v>9128</v>
      </c>
      <c r="O75" s="21">
        <f t="shared" si="4"/>
        <v>133966</v>
      </c>
      <c r="P75" s="22">
        <f t="shared" si="5"/>
        <v>11163.833333333334</v>
      </c>
    </row>
    <row r="76" spans="1:16" x14ac:dyDescent="0.25">
      <c r="A76" t="s">
        <v>69</v>
      </c>
      <c r="B76" t="s">
        <v>69</v>
      </c>
      <c r="C76" s="31">
        <f>'[3]Avg CP'!C35</f>
        <v>23000</v>
      </c>
      <c r="D76" s="31">
        <f>'[3]Avg CP'!D35</f>
        <v>23000</v>
      </c>
      <c r="E76" s="31">
        <f>'[3]Avg CP'!E35</f>
        <v>23000</v>
      </c>
      <c r="F76" s="31">
        <f>'[3]Avg CP'!F35</f>
        <v>23000</v>
      </c>
      <c r="G76" s="31">
        <f>'[3]Avg CP'!G35</f>
        <v>23000</v>
      </c>
      <c r="H76" s="31">
        <f>'[3]Avg CP'!H35</f>
        <v>23000</v>
      </c>
      <c r="I76" s="31">
        <f>'[3]Avg CP'!I35</f>
        <v>23000</v>
      </c>
      <c r="J76" s="31">
        <f>'[3]Avg CP'!J35</f>
        <v>23000</v>
      </c>
      <c r="K76" s="31">
        <f>'[3]Avg CP'!K35</f>
        <v>23000</v>
      </c>
      <c r="L76" s="31">
        <f>'[3]Avg CP'!L35</f>
        <v>23000</v>
      </c>
      <c r="M76" s="31">
        <f>'[3]Avg CP'!M35</f>
        <v>23000</v>
      </c>
      <c r="N76" s="31">
        <f>'[3]Avg CP'!N35</f>
        <v>23000</v>
      </c>
      <c r="O76" s="21">
        <f t="shared" si="4"/>
        <v>276000</v>
      </c>
      <c r="P76" s="22">
        <f t="shared" si="5"/>
        <v>23000</v>
      </c>
    </row>
    <row r="77" spans="1:16" x14ac:dyDescent="0.25">
      <c r="A77" s="17"/>
      <c r="B77" s="1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80" spans="1:16" ht="21" x14ac:dyDescent="0.4">
      <c r="A80" s="34" t="s">
        <v>70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28"/>
    </row>
    <row r="81" spans="1:16" x14ac:dyDescent="0.25">
      <c r="A81" s="35" t="s">
        <v>1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28"/>
    </row>
    <row r="82" spans="1:16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1:16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 t="s">
        <v>2</v>
      </c>
    </row>
    <row r="84" spans="1:16" x14ac:dyDescent="0.25">
      <c r="A84" s="28"/>
      <c r="B84" s="28" t="s">
        <v>3</v>
      </c>
      <c r="C84" s="28" t="s">
        <v>4</v>
      </c>
      <c r="D84" s="28" t="s">
        <v>5</v>
      </c>
      <c r="E84" s="28" t="s">
        <v>6</v>
      </c>
      <c r="F84" s="28" t="s">
        <v>7</v>
      </c>
      <c r="G84" s="28" t="s">
        <v>8</v>
      </c>
      <c r="H84" s="28" t="s">
        <v>9</v>
      </c>
      <c r="I84" s="28" t="s">
        <v>10</v>
      </c>
      <c r="J84" s="28" t="s">
        <v>11</v>
      </c>
      <c r="K84" s="28" t="s">
        <v>12</v>
      </c>
      <c r="L84" s="28" t="s">
        <v>13</v>
      </c>
      <c r="M84" s="28" t="s">
        <v>14</v>
      </c>
      <c r="N84" s="28" t="s">
        <v>15</v>
      </c>
      <c r="O84" s="28" t="s">
        <v>16</v>
      </c>
      <c r="P84" s="28" t="s">
        <v>63</v>
      </c>
    </row>
    <row r="85" spans="1:16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  <row r="86" spans="1:16" x14ac:dyDescent="0.25">
      <c r="A86" s="28" t="s">
        <v>17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</row>
    <row r="87" spans="1:16" x14ac:dyDescent="0.25">
      <c r="A87" s="28" t="s">
        <v>18</v>
      </c>
      <c r="B87" s="28" t="s">
        <v>19</v>
      </c>
      <c r="C87" s="28">
        <f>'[3]Avg NCP'!C9</f>
        <v>455972</v>
      </c>
      <c r="D87" s="28">
        <f>'[3]Avg NCP'!D9</f>
        <v>460691</v>
      </c>
      <c r="E87" s="28">
        <f>'[3]Avg NCP'!E9</f>
        <v>421451.33333333331</v>
      </c>
      <c r="F87" s="28">
        <f>'[3]Avg NCP'!F9</f>
        <v>456044</v>
      </c>
      <c r="G87" s="28">
        <f>'[3]Avg NCP'!G9</f>
        <v>446319</v>
      </c>
      <c r="H87" s="28">
        <f>'[3]Avg NCP'!H9</f>
        <v>468671.66666666669</v>
      </c>
      <c r="I87" s="28">
        <f>'[3]Avg NCP'!I9</f>
        <v>457274.33333333331</v>
      </c>
      <c r="J87" s="28">
        <f>'[3]Avg NCP'!J9</f>
        <v>464046.33333333331</v>
      </c>
      <c r="K87" s="28">
        <f>'[3]Avg NCP'!K9</f>
        <v>483509.66666666669</v>
      </c>
      <c r="L87" s="28">
        <f>'[3]Avg NCP'!L9</f>
        <v>447825.66666666669</v>
      </c>
      <c r="M87" s="28">
        <f>'[3]Avg NCP'!M9</f>
        <v>450076.33333333331</v>
      </c>
      <c r="N87" s="28">
        <f>'[3]Avg NCP'!N9</f>
        <v>436228.33333333331</v>
      </c>
      <c r="O87" s="21">
        <f t="shared" ref="O87:O103" si="6">SUM(C87:N87)</f>
        <v>5448109.666666666</v>
      </c>
      <c r="P87" s="22">
        <f>MAX(C87:N87)</f>
        <v>483509.66666666669</v>
      </c>
    </row>
    <row r="88" spans="1:16" x14ac:dyDescent="0.25">
      <c r="A88" s="28" t="s">
        <v>20</v>
      </c>
      <c r="B88" s="28" t="s">
        <v>21</v>
      </c>
      <c r="C88" s="28">
        <f>'[3]Avg NCP'!C10</f>
        <v>31423.333333333332</v>
      </c>
      <c r="D88" s="28">
        <f>'[3]Avg NCP'!D10</f>
        <v>31497.333333333332</v>
      </c>
      <c r="E88" s="28">
        <f>'[3]Avg NCP'!E10</f>
        <v>28338.333333333332</v>
      </c>
      <c r="F88" s="28">
        <f>'[3]Avg NCP'!F10</f>
        <v>31128.333333333332</v>
      </c>
      <c r="G88" s="28">
        <f>'[3]Avg NCP'!G10</f>
        <v>28040.333333333332</v>
      </c>
      <c r="H88" s="28">
        <f>'[3]Avg NCP'!H10</f>
        <v>29791.333333333332</v>
      </c>
      <c r="I88" s="28">
        <f>'[3]Avg NCP'!I10</f>
        <v>28680</v>
      </c>
      <c r="J88" s="28">
        <f>'[3]Avg NCP'!J10</f>
        <v>29285</v>
      </c>
      <c r="K88" s="28">
        <f>'[3]Avg NCP'!K10</f>
        <v>30192.333333333332</v>
      </c>
      <c r="L88" s="28">
        <f>'[3]Avg NCP'!L10</f>
        <v>27768.666666666668</v>
      </c>
      <c r="M88" s="28">
        <f>'[3]Avg NCP'!M10</f>
        <v>27728.333333333332</v>
      </c>
      <c r="N88" s="28">
        <f>'[3]Avg NCP'!N10</f>
        <v>27029.333333333332</v>
      </c>
      <c r="O88" s="21">
        <f t="shared" si="6"/>
        <v>350902.66666666663</v>
      </c>
      <c r="P88" s="22">
        <f t="shared" ref="P88:P103" si="7">MAX(C88:N88)</f>
        <v>31497.333333333332</v>
      </c>
    </row>
    <row r="89" spans="1:16" x14ac:dyDescent="0.25">
      <c r="A89" s="28" t="s">
        <v>22</v>
      </c>
      <c r="B89" s="28" t="s">
        <v>23</v>
      </c>
      <c r="C89" s="28">
        <f>'[3]Avg NCP'!C11</f>
        <v>204244.33333333334</v>
      </c>
      <c r="D89" s="28">
        <f>'[3]Avg NCP'!D11</f>
        <v>195618</v>
      </c>
      <c r="E89" s="28">
        <f>'[3]Avg NCP'!E11</f>
        <v>205068.66666666666</v>
      </c>
      <c r="F89" s="28">
        <f>'[3]Avg NCP'!F11</f>
        <v>202403.33333333334</v>
      </c>
      <c r="G89" s="28">
        <f>'[3]Avg NCP'!G11</f>
        <v>210544.66666666666</v>
      </c>
      <c r="H89" s="28">
        <f>'[3]Avg NCP'!H11</f>
        <v>212989.33333333334</v>
      </c>
      <c r="I89" s="28">
        <f>'[3]Avg NCP'!I11</f>
        <v>214519.33333333334</v>
      </c>
      <c r="J89" s="28">
        <f>'[3]Avg NCP'!J11</f>
        <v>215307.33333333334</v>
      </c>
      <c r="K89" s="28">
        <f>'[3]Avg NCP'!K11</f>
        <v>216232.66666666666</v>
      </c>
      <c r="L89" s="28">
        <f>'[3]Avg NCP'!L11</f>
        <v>212792</v>
      </c>
      <c r="M89" s="28">
        <f>'[3]Avg NCP'!M11</f>
        <v>204966</v>
      </c>
      <c r="N89" s="28">
        <f>'[3]Avg NCP'!N11</f>
        <v>199336.33333333334</v>
      </c>
      <c r="O89" s="21">
        <f t="shared" si="6"/>
        <v>2494022</v>
      </c>
      <c r="P89" s="22">
        <f t="shared" si="7"/>
        <v>216232.66666666666</v>
      </c>
    </row>
    <row r="90" spans="1:16" x14ac:dyDescent="0.25">
      <c r="A90" s="28" t="s">
        <v>24</v>
      </c>
      <c r="B90" s="28" t="s">
        <v>25</v>
      </c>
      <c r="C90" s="28">
        <f>'[3]Avg NCP'!C12</f>
        <v>2139160.3333333335</v>
      </c>
      <c r="D90" s="28">
        <f>'[3]Avg NCP'!D12</f>
        <v>2090793</v>
      </c>
      <c r="E90" s="28">
        <f>'[3]Avg NCP'!E12</f>
        <v>1920300.6666666667</v>
      </c>
      <c r="F90" s="28">
        <f>'[3]Avg NCP'!F12</f>
        <v>2000103.6666666667</v>
      </c>
      <c r="G90" s="28">
        <f>'[3]Avg NCP'!G12</f>
        <v>2037519.3333333333</v>
      </c>
      <c r="H90" s="28">
        <f>'[3]Avg NCP'!H12</f>
        <v>2199841</v>
      </c>
      <c r="I90" s="28">
        <f>'[3]Avg NCP'!I12</f>
        <v>2127829.3333333335</v>
      </c>
      <c r="J90" s="28">
        <f>'[3]Avg NCP'!J12</f>
        <v>2027238.3333333333</v>
      </c>
      <c r="K90" s="28">
        <f>'[3]Avg NCP'!K12</f>
        <v>2176257</v>
      </c>
      <c r="L90" s="28">
        <f>'[3]Avg NCP'!L12</f>
        <v>2000597.3333333333</v>
      </c>
      <c r="M90" s="28">
        <f>'[3]Avg NCP'!M12</f>
        <v>2039329</v>
      </c>
      <c r="N90" s="28">
        <f>'[3]Avg NCP'!N12</f>
        <v>1895084.6666666667</v>
      </c>
      <c r="O90" s="21">
        <f t="shared" si="6"/>
        <v>24654053.666666672</v>
      </c>
      <c r="P90" s="22">
        <f t="shared" si="7"/>
        <v>2199841</v>
      </c>
    </row>
    <row r="91" spans="1:16" x14ac:dyDescent="0.25">
      <c r="A91" s="28" t="s">
        <v>26</v>
      </c>
      <c r="B91" s="28" t="s">
        <v>27</v>
      </c>
      <c r="C91" s="28">
        <f>'[3]Avg NCP'!C13</f>
        <v>6419.333333333333</v>
      </c>
      <c r="D91" s="28">
        <f>'[3]Avg NCP'!D13</f>
        <v>6255.666666666667</v>
      </c>
      <c r="E91" s="28">
        <f>'[3]Avg NCP'!E13</f>
        <v>5591.666666666667</v>
      </c>
      <c r="F91" s="28">
        <f>'[3]Avg NCP'!F13</f>
        <v>5903.333333333333</v>
      </c>
      <c r="G91" s="28">
        <f>'[3]Avg NCP'!G13</f>
        <v>5749.333333333333</v>
      </c>
      <c r="H91" s="28">
        <f>'[3]Avg NCP'!H13</f>
        <v>7342.666666666667</v>
      </c>
      <c r="I91" s="28">
        <f>'[3]Avg NCP'!I13</f>
        <v>7156.666666666667</v>
      </c>
      <c r="J91" s="28">
        <f>'[3]Avg NCP'!J13</f>
        <v>6863.333333333333</v>
      </c>
      <c r="K91" s="28">
        <f>'[3]Avg NCP'!K13</f>
        <v>6936</v>
      </c>
      <c r="L91" s="28">
        <f>'[3]Avg NCP'!L13</f>
        <v>4758</v>
      </c>
      <c r="M91" s="28">
        <f>'[3]Avg NCP'!M13</f>
        <v>4631.333333333333</v>
      </c>
      <c r="N91" s="28">
        <f>'[3]Avg NCP'!N13</f>
        <v>4706.333333333333</v>
      </c>
      <c r="O91" s="21">
        <f t="shared" si="6"/>
        <v>72313.666666666657</v>
      </c>
      <c r="P91" s="22">
        <f t="shared" si="7"/>
        <v>7342.666666666667</v>
      </c>
    </row>
    <row r="92" spans="1:16" x14ac:dyDescent="0.25">
      <c r="A92" s="28" t="s">
        <v>28</v>
      </c>
      <c r="B92" s="28" t="s">
        <v>29</v>
      </c>
      <c r="C92" s="28">
        <f>'[3]Avg NCP'!C14</f>
        <v>5577503.333333333</v>
      </c>
      <c r="D92" s="28">
        <f>'[3]Avg NCP'!D14</f>
        <v>5590977.666666667</v>
      </c>
      <c r="E92" s="28">
        <f>'[3]Avg NCP'!E14</f>
        <v>5138894</v>
      </c>
      <c r="F92" s="28">
        <f>'[3]Avg NCP'!F14</f>
        <v>5480882.333333333</v>
      </c>
      <c r="G92" s="28">
        <f>'[3]Avg NCP'!G14</f>
        <v>5539198.333333333</v>
      </c>
      <c r="H92" s="28">
        <f>'[3]Avg NCP'!H14</f>
        <v>5873932.333333333</v>
      </c>
      <c r="I92" s="28">
        <f>'[3]Avg NCP'!I14</f>
        <v>5696281</v>
      </c>
      <c r="J92" s="28">
        <f>'[3]Avg NCP'!J14</f>
        <v>5875040</v>
      </c>
      <c r="K92" s="28">
        <f>'[3]Avg NCP'!K14</f>
        <v>6233972</v>
      </c>
      <c r="L92" s="28">
        <f>'[3]Avg NCP'!L14</f>
        <v>5799544</v>
      </c>
      <c r="M92" s="28">
        <f>'[3]Avg NCP'!M14</f>
        <v>5779477.333333333</v>
      </c>
      <c r="N92" s="28">
        <f>'[3]Avg NCP'!N14</f>
        <v>5371276.666666667</v>
      </c>
      <c r="O92" s="21">
        <f t="shared" si="6"/>
        <v>67956979</v>
      </c>
      <c r="P92" s="22">
        <f t="shared" si="7"/>
        <v>6233972</v>
      </c>
    </row>
    <row r="93" spans="1:16" x14ac:dyDescent="0.25">
      <c r="A93" s="28" t="s">
        <v>30</v>
      </c>
      <c r="B93" s="28" t="s">
        <v>31</v>
      </c>
      <c r="C93" s="28">
        <f>'[3]Avg NCP'!C15</f>
        <v>2002154</v>
      </c>
      <c r="D93" s="28">
        <f>'[3]Avg NCP'!D15</f>
        <v>2041633.6666666667</v>
      </c>
      <c r="E93" s="28">
        <f>'[3]Avg NCP'!E15</f>
        <v>1906803</v>
      </c>
      <c r="F93" s="28">
        <f>'[3]Avg NCP'!F15</f>
        <v>1999552.6666666667</v>
      </c>
      <c r="G93" s="28">
        <f>'[3]Avg NCP'!G15</f>
        <v>2099822.3333333335</v>
      </c>
      <c r="H93" s="28">
        <f>'[3]Avg NCP'!H15</f>
        <v>2208555.3333333335</v>
      </c>
      <c r="I93" s="28">
        <f>'[3]Avg NCP'!I15</f>
        <v>2110666.3333333335</v>
      </c>
      <c r="J93" s="28">
        <f>'[3]Avg NCP'!J15</f>
        <v>2176896.6666666665</v>
      </c>
      <c r="K93" s="28">
        <f>'[3]Avg NCP'!K15</f>
        <v>2343664.6666666665</v>
      </c>
      <c r="L93" s="28">
        <f>'[3]Avg NCP'!L15</f>
        <v>2195681</v>
      </c>
      <c r="M93" s="28">
        <f>'[3]Avg NCP'!M15</f>
        <v>2105058.6666666665</v>
      </c>
      <c r="N93" s="28">
        <f>'[3]Avg NCP'!N15</f>
        <v>2047090</v>
      </c>
      <c r="O93" s="21">
        <f t="shared" si="6"/>
        <v>25237578.333333336</v>
      </c>
      <c r="P93" s="22">
        <f t="shared" si="7"/>
        <v>2343664.6666666665</v>
      </c>
    </row>
    <row r="94" spans="1:16" x14ac:dyDescent="0.25">
      <c r="A94" s="28" t="s">
        <v>32</v>
      </c>
      <c r="B94" s="28" t="s">
        <v>33</v>
      </c>
      <c r="C94" s="28">
        <f>'[3]Avg NCP'!C16</f>
        <v>421669.33333333331</v>
      </c>
      <c r="D94" s="28">
        <f>'[3]Avg NCP'!D16</f>
        <v>424341.33333333331</v>
      </c>
      <c r="E94" s="28">
        <f>'[3]Avg NCP'!E16</f>
        <v>393423.66666666669</v>
      </c>
      <c r="F94" s="28">
        <f>'[3]Avg NCP'!F16</f>
        <v>414446</v>
      </c>
      <c r="G94" s="28">
        <f>'[3]Avg NCP'!G16</f>
        <v>415720.33333333331</v>
      </c>
      <c r="H94" s="28">
        <f>'[3]Avg NCP'!H16</f>
        <v>446797.33333333331</v>
      </c>
      <c r="I94" s="28">
        <f>'[3]Avg NCP'!I16</f>
        <v>434822.33333333331</v>
      </c>
      <c r="J94" s="28">
        <f>'[3]Avg NCP'!J16</f>
        <v>452207</v>
      </c>
      <c r="K94" s="28">
        <f>'[3]Avg NCP'!K16</f>
        <v>469582</v>
      </c>
      <c r="L94" s="28">
        <f>'[3]Avg NCP'!L16</f>
        <v>440011.33333333331</v>
      </c>
      <c r="M94" s="28">
        <f>'[3]Avg NCP'!M16</f>
        <v>436574.66666666669</v>
      </c>
      <c r="N94" s="28">
        <f>'[3]Avg NCP'!N16</f>
        <v>416126.33333333331</v>
      </c>
      <c r="O94" s="21">
        <f t="shared" si="6"/>
        <v>5165721.666666667</v>
      </c>
      <c r="P94" s="22">
        <f t="shared" si="7"/>
        <v>469582</v>
      </c>
    </row>
    <row r="95" spans="1:16" x14ac:dyDescent="0.25">
      <c r="A95" s="28" t="s">
        <v>34</v>
      </c>
      <c r="B95" s="28" t="s">
        <v>35</v>
      </c>
      <c r="C95" s="28">
        <f>'[3]Avg NCP'!C17</f>
        <v>35669</v>
      </c>
      <c r="D95" s="28">
        <f>'[3]Avg NCP'!D17</f>
        <v>33633</v>
      </c>
      <c r="E95" s="28">
        <f>'[3]Avg NCP'!E17</f>
        <v>34760</v>
      </c>
      <c r="F95" s="28">
        <f>'[3]Avg NCP'!F17</f>
        <v>37458.333333333336</v>
      </c>
      <c r="G95" s="28">
        <f>'[3]Avg NCP'!G17</f>
        <v>36162.666666666664</v>
      </c>
      <c r="H95" s="28">
        <f>'[3]Avg NCP'!H17</f>
        <v>31489.333333333332</v>
      </c>
      <c r="I95" s="28">
        <f>'[3]Avg NCP'!I17</f>
        <v>30759.333333333332</v>
      </c>
      <c r="J95" s="28">
        <f>'[3]Avg NCP'!J17</f>
        <v>30692.333333333332</v>
      </c>
      <c r="K95" s="28">
        <f>'[3]Avg NCP'!K17</f>
        <v>31195.666666666668</v>
      </c>
      <c r="L95" s="28">
        <f>'[3]Avg NCP'!L17</f>
        <v>31754.333333333332</v>
      </c>
      <c r="M95" s="28">
        <f>'[3]Avg NCP'!M17</f>
        <v>32940.333333333336</v>
      </c>
      <c r="N95" s="28">
        <f>'[3]Avg NCP'!N17</f>
        <v>35144.666666666664</v>
      </c>
      <c r="O95" s="21">
        <f t="shared" si="6"/>
        <v>401659</v>
      </c>
      <c r="P95" s="22">
        <f t="shared" si="7"/>
        <v>37458.333333333336</v>
      </c>
    </row>
    <row r="96" spans="1:16" x14ac:dyDescent="0.25">
      <c r="A96" s="28" t="s">
        <v>36</v>
      </c>
      <c r="B96" s="28" t="s">
        <v>36</v>
      </c>
      <c r="C96" s="28">
        <f>'[3]Avg NCP'!C18</f>
        <v>16720</v>
      </c>
      <c r="D96" s="28">
        <f>'[3]Avg NCP'!D18</f>
        <v>17796.333333333332</v>
      </c>
      <c r="E96" s="28">
        <f>'[3]Avg NCP'!E18</f>
        <v>17521</v>
      </c>
      <c r="F96" s="28">
        <f>'[3]Avg NCP'!F18</f>
        <v>18028.666666666668</v>
      </c>
      <c r="G96" s="28">
        <f>'[3]Avg NCP'!G18</f>
        <v>17993</v>
      </c>
      <c r="H96" s="28">
        <f>'[3]Avg NCP'!H18</f>
        <v>19150.333333333332</v>
      </c>
      <c r="I96" s="28">
        <f>'[3]Avg NCP'!I18</f>
        <v>19486</v>
      </c>
      <c r="J96" s="28">
        <f>'[3]Avg NCP'!J18</f>
        <v>19080</v>
      </c>
      <c r="K96" s="28">
        <f>'[3]Avg NCP'!K18</f>
        <v>18800.666666666668</v>
      </c>
      <c r="L96" s="28">
        <f>'[3]Avg NCP'!L18</f>
        <v>19023</v>
      </c>
      <c r="M96" s="28">
        <f>'[3]Avg NCP'!M18</f>
        <v>17616</v>
      </c>
      <c r="N96" s="28">
        <f>'[3]Avg NCP'!N18</f>
        <v>17173.666666666668</v>
      </c>
      <c r="O96" s="21">
        <f t="shared" si="6"/>
        <v>218388.66666666663</v>
      </c>
      <c r="P96" s="22">
        <f t="shared" si="7"/>
        <v>19486</v>
      </c>
    </row>
    <row r="97" spans="1:16" x14ac:dyDescent="0.25">
      <c r="A97" s="28" t="s">
        <v>37</v>
      </c>
      <c r="B97" s="28" t="s">
        <v>38</v>
      </c>
      <c r="C97" s="28">
        <f>'[3]Avg NCP'!C19</f>
        <v>20347.666666666668</v>
      </c>
      <c r="D97" s="28">
        <f>'[3]Avg NCP'!D19</f>
        <v>23238</v>
      </c>
      <c r="E97" s="28">
        <f>'[3]Avg NCP'!E19</f>
        <v>22652.666666666668</v>
      </c>
      <c r="F97" s="28">
        <f>'[3]Avg NCP'!F19</f>
        <v>24867.333333333332</v>
      </c>
      <c r="G97" s="28">
        <f>'[3]Avg NCP'!G19</f>
        <v>25530.666666666668</v>
      </c>
      <c r="H97" s="28">
        <f>'[3]Avg NCP'!H19</f>
        <v>27168.666666666668</v>
      </c>
      <c r="I97" s="28">
        <f>'[3]Avg NCP'!I19</f>
        <v>25901</v>
      </c>
      <c r="J97" s="28">
        <f>'[3]Avg NCP'!J19</f>
        <v>24779.333333333332</v>
      </c>
      <c r="K97" s="28">
        <f>'[3]Avg NCP'!K19</f>
        <v>23908</v>
      </c>
      <c r="L97" s="28">
        <f>'[3]Avg NCP'!L19</f>
        <v>21743.666666666668</v>
      </c>
      <c r="M97" s="28">
        <f>'[3]Avg NCP'!M19</f>
        <v>21209.333333333332</v>
      </c>
      <c r="N97" s="28">
        <f>'[3]Avg NCP'!N19</f>
        <v>20160.666666666668</v>
      </c>
      <c r="O97" s="21">
        <f t="shared" si="6"/>
        <v>281507</v>
      </c>
      <c r="P97" s="22">
        <f t="shared" si="7"/>
        <v>27168.666666666668</v>
      </c>
    </row>
    <row r="98" spans="1:16" x14ac:dyDescent="0.25">
      <c r="A98" s="28" t="s">
        <v>39</v>
      </c>
      <c r="B98" s="28" t="s">
        <v>40</v>
      </c>
      <c r="C98" s="28">
        <f>'[3]Avg NCP'!C20</f>
        <v>12983</v>
      </c>
      <c r="D98" s="28">
        <f>'[3]Avg NCP'!D20</f>
        <v>14925</v>
      </c>
      <c r="E98" s="28">
        <f>'[3]Avg NCP'!E20</f>
        <v>15825.333333333334</v>
      </c>
      <c r="F98" s="28">
        <f>'[3]Avg NCP'!F20</f>
        <v>15131</v>
      </c>
      <c r="G98" s="28">
        <f>'[3]Avg NCP'!G20</f>
        <v>14015.333333333334</v>
      </c>
      <c r="H98" s="28">
        <f>'[3]Avg NCP'!H20</f>
        <v>12335.666666666666</v>
      </c>
      <c r="I98" s="28">
        <f>'[3]Avg NCP'!I20</f>
        <v>9845.3333333333339</v>
      </c>
      <c r="J98" s="28">
        <f>'[3]Avg NCP'!J20</f>
        <v>10775.666666666666</v>
      </c>
      <c r="K98" s="28">
        <f>'[3]Avg NCP'!K20</f>
        <v>14729.333333333334</v>
      </c>
      <c r="L98" s="28">
        <f>'[3]Avg NCP'!L20</f>
        <v>13991.333333333334</v>
      </c>
      <c r="M98" s="28">
        <f>'[3]Avg NCP'!M20</f>
        <v>15532.666666666666</v>
      </c>
      <c r="N98" s="28">
        <f>'[3]Avg NCP'!N20</f>
        <v>15535</v>
      </c>
      <c r="O98" s="21">
        <f t="shared" si="6"/>
        <v>165624.66666666666</v>
      </c>
      <c r="P98" s="22">
        <f t="shared" si="7"/>
        <v>15825.333333333334</v>
      </c>
    </row>
    <row r="99" spans="1:16" x14ac:dyDescent="0.25">
      <c r="A99" s="28" t="s">
        <v>41</v>
      </c>
      <c r="B99" s="28" t="s">
        <v>42</v>
      </c>
      <c r="C99" s="28">
        <f>'[3]Avg NCP'!C21</f>
        <v>30072080.333333332</v>
      </c>
      <c r="D99" s="28">
        <f>'[3]Avg NCP'!D21</f>
        <v>27468514.666666668</v>
      </c>
      <c r="E99" s="28">
        <f>'[3]Avg NCP'!E21</f>
        <v>24986451.666666668</v>
      </c>
      <c r="F99" s="28">
        <f>'[3]Avg NCP'!F21</f>
        <v>24027886</v>
      </c>
      <c r="G99" s="28">
        <f>'[3]Avg NCP'!G21</f>
        <v>23302354</v>
      </c>
      <c r="H99" s="28">
        <f>'[3]Avg NCP'!H21</f>
        <v>24331787</v>
      </c>
      <c r="I99" s="28">
        <f>'[3]Avg NCP'!I21</f>
        <v>24663181</v>
      </c>
      <c r="J99" s="28">
        <f>'[3]Avg NCP'!J21</f>
        <v>25280643</v>
      </c>
      <c r="K99" s="28">
        <f>'[3]Avg NCP'!K21</f>
        <v>27489512.666666668</v>
      </c>
      <c r="L99" s="28">
        <f>'[3]Avg NCP'!L21</f>
        <v>25862162.666666668</v>
      </c>
      <c r="M99" s="28">
        <f>'[3]Avg NCP'!M21</f>
        <v>27757161.666666668</v>
      </c>
      <c r="N99" s="28">
        <f>'[3]Avg NCP'!N21</f>
        <v>26071962</v>
      </c>
      <c r="O99" s="21">
        <f t="shared" si="6"/>
        <v>311313696.66666669</v>
      </c>
      <c r="P99" s="22">
        <f t="shared" si="7"/>
        <v>30072080.333333332</v>
      </c>
    </row>
    <row r="100" spans="1:16" x14ac:dyDescent="0.25">
      <c r="A100" s="28" t="s">
        <v>43</v>
      </c>
      <c r="B100" s="28" t="s">
        <v>44</v>
      </c>
      <c r="C100" s="28">
        <f>'[3]Avg NCP'!C22</f>
        <v>100506.33333333333</v>
      </c>
      <c r="D100" s="28">
        <f>'[3]Avg NCP'!D22</f>
        <v>115935</v>
      </c>
      <c r="E100" s="28">
        <f>'[3]Avg NCP'!E22</f>
        <v>120561</v>
      </c>
      <c r="F100" s="28">
        <f>'[3]Avg NCP'!F22</f>
        <v>126040</v>
      </c>
      <c r="G100" s="28">
        <f>'[3]Avg NCP'!G22</f>
        <v>130040.33333333333</v>
      </c>
      <c r="H100" s="28">
        <f>'[3]Avg NCP'!H22</f>
        <v>137130.33333333334</v>
      </c>
      <c r="I100" s="28">
        <f>'[3]Avg NCP'!I22</f>
        <v>126049.33333333333</v>
      </c>
      <c r="J100" s="28">
        <f>'[3]Avg NCP'!J22</f>
        <v>132840.33333333334</v>
      </c>
      <c r="K100" s="28">
        <f>'[3]Avg NCP'!K22</f>
        <v>123237.33333333333</v>
      </c>
      <c r="L100" s="28">
        <f>'[3]Avg NCP'!L22</f>
        <v>101234.33333333333</v>
      </c>
      <c r="M100" s="28">
        <f>'[3]Avg NCP'!M22</f>
        <v>113080</v>
      </c>
      <c r="N100" s="28">
        <f>'[3]Avg NCP'!N22</f>
        <v>107623</v>
      </c>
      <c r="O100" s="21">
        <f t="shared" si="6"/>
        <v>1434277.3333333333</v>
      </c>
      <c r="P100" s="22">
        <f t="shared" si="7"/>
        <v>137130.33333333334</v>
      </c>
    </row>
    <row r="101" spans="1:16" x14ac:dyDescent="0.25">
      <c r="A101" s="28" t="s">
        <v>45</v>
      </c>
      <c r="B101" s="28" t="s">
        <v>46</v>
      </c>
      <c r="C101" s="28">
        <f>'[3]Avg NCP'!C23</f>
        <v>3507.3333333333335</v>
      </c>
      <c r="D101" s="28">
        <f>'[3]Avg NCP'!D23</f>
        <v>3843</v>
      </c>
      <c r="E101" s="28">
        <f>'[3]Avg NCP'!E23</f>
        <v>3523</v>
      </c>
      <c r="F101" s="28">
        <f>'[3]Avg NCP'!F23</f>
        <v>3637</v>
      </c>
      <c r="G101" s="28">
        <f>'[3]Avg NCP'!G23</f>
        <v>3508</v>
      </c>
      <c r="H101" s="28">
        <f>'[3]Avg NCP'!H23</f>
        <v>3474</v>
      </c>
      <c r="I101" s="28">
        <f>'[3]Avg NCP'!I23</f>
        <v>3502.6666666666665</v>
      </c>
      <c r="J101" s="28">
        <f>'[3]Avg NCP'!J23</f>
        <v>3509.6666666666665</v>
      </c>
      <c r="K101" s="28">
        <f>'[3]Avg NCP'!K23</f>
        <v>3497</v>
      </c>
      <c r="L101" s="28">
        <f>'[3]Avg NCP'!L23</f>
        <v>3502.6666666666665</v>
      </c>
      <c r="M101" s="28">
        <f>'[3]Avg NCP'!M23</f>
        <v>3608.3333333333335</v>
      </c>
      <c r="N101" s="28">
        <f>'[3]Avg NCP'!N23</f>
        <v>3514.6666666666665</v>
      </c>
      <c r="O101" s="21">
        <f t="shared" si="6"/>
        <v>42627.333333333336</v>
      </c>
      <c r="P101" s="22">
        <f t="shared" si="7"/>
        <v>3843</v>
      </c>
    </row>
    <row r="102" spans="1:16" x14ac:dyDescent="0.25">
      <c r="A102" s="28" t="s">
        <v>47</v>
      </c>
      <c r="B102" s="28" t="s">
        <v>48</v>
      </c>
      <c r="C102" s="28">
        <f>'[3]Avg NCP'!C24</f>
        <v>1730.3333333333333</v>
      </c>
      <c r="D102" s="28">
        <f>'[3]Avg NCP'!D24</f>
        <v>3279.6666666666665</v>
      </c>
      <c r="E102" s="28">
        <f>'[3]Avg NCP'!E24</f>
        <v>5393.666666666667</v>
      </c>
      <c r="F102" s="28">
        <f>'[3]Avg NCP'!F24</f>
        <v>3804.6666666666665</v>
      </c>
      <c r="G102" s="28">
        <f>'[3]Avg NCP'!G24</f>
        <v>4006.3333333333335</v>
      </c>
      <c r="H102" s="28">
        <f>'[3]Avg NCP'!H24</f>
        <v>3376.6666666666665</v>
      </c>
      <c r="I102" s="28">
        <f>'[3]Avg NCP'!I24</f>
        <v>4269.333333333333</v>
      </c>
      <c r="J102" s="28">
        <f>'[3]Avg NCP'!J24</f>
        <v>4932</v>
      </c>
      <c r="K102" s="28">
        <f>'[3]Avg NCP'!K24</f>
        <v>4202.666666666667</v>
      </c>
      <c r="L102" s="28">
        <f>'[3]Avg NCP'!L24</f>
        <v>5739.333333333333</v>
      </c>
      <c r="M102" s="28">
        <f>'[3]Avg NCP'!M24</f>
        <v>4559</v>
      </c>
      <c r="N102" s="28">
        <f>'[3]Avg NCP'!N24</f>
        <v>4594.333333333333</v>
      </c>
      <c r="O102" s="21">
        <f t="shared" si="6"/>
        <v>49888.000000000007</v>
      </c>
      <c r="P102" s="22">
        <f t="shared" si="7"/>
        <v>5739.333333333333</v>
      </c>
    </row>
    <row r="103" spans="1:16" x14ac:dyDescent="0.25">
      <c r="A103" s="28" t="s">
        <v>49</v>
      </c>
      <c r="B103" s="28" t="s">
        <v>50</v>
      </c>
      <c r="C103" s="28">
        <f>'[3]Avg NCP'!C25</f>
        <v>75256</v>
      </c>
      <c r="D103" s="28">
        <f>'[3]Avg NCP'!D25</f>
        <v>59589.333333333336</v>
      </c>
      <c r="E103" s="28">
        <f>'[3]Avg NCP'!E25</f>
        <v>77184.333333333328</v>
      </c>
      <c r="F103" s="28">
        <f>'[3]Avg NCP'!F25</f>
        <v>81118</v>
      </c>
      <c r="G103" s="28">
        <f>'[3]Avg NCP'!G25</f>
        <v>86539.333333333328</v>
      </c>
      <c r="H103" s="28">
        <f>'[3]Avg NCP'!H25</f>
        <v>63756.666666666664</v>
      </c>
      <c r="I103" s="28">
        <f>'[3]Avg NCP'!I25</f>
        <v>45557</v>
      </c>
      <c r="J103" s="28">
        <f>'[3]Avg NCP'!J25</f>
        <v>69575.666666666672</v>
      </c>
      <c r="K103" s="28">
        <f>'[3]Avg NCP'!K25</f>
        <v>88197.666666666672</v>
      </c>
      <c r="L103" s="28">
        <f>'[3]Avg NCP'!L25</f>
        <v>79973</v>
      </c>
      <c r="M103" s="28">
        <f>'[3]Avg NCP'!M25</f>
        <v>86321</v>
      </c>
      <c r="N103" s="28">
        <f>'[3]Avg NCP'!N25</f>
        <v>72732</v>
      </c>
      <c r="O103" s="21">
        <f t="shared" si="6"/>
        <v>885800</v>
      </c>
      <c r="P103" s="22">
        <f t="shared" si="7"/>
        <v>88197.666666666672</v>
      </c>
    </row>
    <row r="104" spans="1:16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</row>
    <row r="105" spans="1:16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</row>
    <row r="106" spans="1:16" x14ac:dyDescent="0.25">
      <c r="B106" s="29" t="s">
        <v>61</v>
      </c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1:16" x14ac:dyDescent="0.25">
      <c r="A107" t="s">
        <v>64</v>
      </c>
      <c r="B107" t="s">
        <v>64</v>
      </c>
      <c r="C107" s="28">
        <f>'[3]Avg NCP'!C29</f>
        <v>7517</v>
      </c>
      <c r="D107" s="28">
        <f>'[3]Avg NCP'!D29</f>
        <v>6794</v>
      </c>
      <c r="E107" s="28">
        <f>'[3]Avg NCP'!E29</f>
        <v>6312.5</v>
      </c>
      <c r="F107" s="28">
        <f>'[3]Avg NCP'!F29</f>
        <v>6419.5</v>
      </c>
      <c r="G107" s="28">
        <f>'[3]Avg NCP'!G29</f>
        <v>7721.666666666667</v>
      </c>
      <c r="H107" s="28">
        <f>'[3]Avg NCP'!H29</f>
        <v>8130.666666666667</v>
      </c>
      <c r="I107" s="28">
        <f>'[3]Avg NCP'!I29</f>
        <v>8394.6666666666661</v>
      </c>
      <c r="J107" s="28">
        <f>'[3]Avg NCP'!J29</f>
        <v>8500.6666666666661</v>
      </c>
      <c r="K107" s="28">
        <f>'[3]Avg NCP'!K29</f>
        <v>8027</v>
      </c>
      <c r="L107" s="28">
        <f>'[3]Avg NCP'!L29</f>
        <v>6863.333333333333</v>
      </c>
      <c r="M107" s="28">
        <f>'[3]Avg NCP'!M29</f>
        <v>6411.333333333333</v>
      </c>
      <c r="N107" s="28">
        <f>'[3]Avg NCP'!N29</f>
        <v>6416.333333333333</v>
      </c>
      <c r="O107" s="21">
        <f t="shared" ref="O107:O112" si="8">SUM(C107:N107)</f>
        <v>87508.666666666642</v>
      </c>
      <c r="P107" s="22">
        <f>MAX(C107:N107)</f>
        <v>8500.6666666666661</v>
      </c>
    </row>
    <row r="108" spans="1:16" x14ac:dyDescent="0.25">
      <c r="A108" t="s">
        <v>65</v>
      </c>
      <c r="B108" t="s">
        <v>65</v>
      </c>
      <c r="C108" s="28">
        <f>'[3]Avg NCP'!C30</f>
        <v>108652.33333333333</v>
      </c>
      <c r="D108" s="28">
        <f>'[3]Avg NCP'!D30</f>
        <v>114882.66666666667</v>
      </c>
      <c r="E108" s="28">
        <f>'[3]Avg NCP'!E30</f>
        <v>121209</v>
      </c>
      <c r="F108" s="28">
        <f>'[3]Avg NCP'!F30</f>
        <v>127835.66666666667</v>
      </c>
      <c r="G108" s="28">
        <f>'[3]Avg NCP'!G30</f>
        <v>136705.33333333334</v>
      </c>
      <c r="H108" s="28">
        <f>'[3]Avg NCP'!H30</f>
        <v>141186.33333333334</v>
      </c>
      <c r="I108" s="28">
        <f>'[3]Avg NCP'!I30</f>
        <v>151668.33333333334</v>
      </c>
      <c r="J108" s="28">
        <f>'[3]Avg NCP'!J30</f>
        <v>148027</v>
      </c>
      <c r="K108" s="28">
        <f>'[3]Avg NCP'!K30</f>
        <v>139787.33333333334</v>
      </c>
      <c r="L108" s="28">
        <f>'[3]Avg NCP'!L30</f>
        <v>130594.66666666667</v>
      </c>
      <c r="M108" s="28">
        <f>'[3]Avg NCP'!M30</f>
        <v>105552.66666666667</v>
      </c>
      <c r="N108" s="28">
        <f>'[3]Avg NCP'!N30</f>
        <v>115365.33333333333</v>
      </c>
      <c r="O108" s="21">
        <f t="shared" si="8"/>
        <v>1541466.6666666667</v>
      </c>
      <c r="P108" s="22">
        <f t="shared" ref="P108:P113" si="9">MAX(C108:N108)</f>
        <v>151668.33333333334</v>
      </c>
    </row>
    <row r="109" spans="1:16" x14ac:dyDescent="0.25">
      <c r="A109" t="s">
        <v>66</v>
      </c>
      <c r="B109" t="s">
        <v>66</v>
      </c>
      <c r="C109" s="28">
        <f>'[3]Avg NCP'!C31</f>
        <v>385883.33333333331</v>
      </c>
      <c r="D109" s="28">
        <f>'[3]Avg NCP'!D31</f>
        <v>336616.66666666669</v>
      </c>
      <c r="E109" s="28">
        <f>'[3]Avg NCP'!E31</f>
        <v>324405.33333333331</v>
      </c>
      <c r="F109" s="28">
        <f>'[3]Avg NCP'!F31</f>
        <v>384016.66666666669</v>
      </c>
      <c r="G109" s="28">
        <f>'[3]Avg NCP'!G31</f>
        <v>398941.66666666669</v>
      </c>
      <c r="H109" s="28">
        <f>'[3]Avg NCP'!H31</f>
        <v>420159.66666666669</v>
      </c>
      <c r="I109" s="28">
        <f>'[3]Avg NCP'!I31</f>
        <v>420497</v>
      </c>
      <c r="J109" s="28">
        <f>'[3]Avg NCP'!J31</f>
        <v>437258.33333333331</v>
      </c>
      <c r="K109" s="28">
        <f>'[3]Avg NCP'!K31</f>
        <v>410711</v>
      </c>
      <c r="L109" s="28">
        <f>'[3]Avg NCP'!L31</f>
        <v>398998.33333333331</v>
      </c>
      <c r="M109" s="28">
        <f>'[3]Avg NCP'!M31</f>
        <v>316854</v>
      </c>
      <c r="N109" s="28">
        <f>'[3]Avg NCP'!N31</f>
        <v>307522</v>
      </c>
      <c r="O109" s="21">
        <f t="shared" si="8"/>
        <v>4541864</v>
      </c>
      <c r="P109" s="22">
        <f t="shared" si="9"/>
        <v>437258.33333333331</v>
      </c>
    </row>
    <row r="110" spans="1:16" x14ac:dyDescent="0.25">
      <c r="A110" t="s">
        <v>67</v>
      </c>
      <c r="B110" t="s">
        <v>67</v>
      </c>
      <c r="C110" s="28">
        <f>'[3]Avg NCP'!C32</f>
        <v>0</v>
      </c>
      <c r="D110" s="28">
        <f>'[3]Avg NCP'!D32</f>
        <v>35000</v>
      </c>
      <c r="E110" s="28">
        <f>'[3]Avg NCP'!E32</f>
        <v>20000</v>
      </c>
      <c r="F110" s="28">
        <f>'[3]Avg NCP'!F32</f>
        <v>10000</v>
      </c>
      <c r="G110" s="28">
        <f>'[3]Avg NCP'!G32</f>
        <v>20000</v>
      </c>
      <c r="H110" s="28">
        <f>'[3]Avg NCP'!H32</f>
        <v>35000</v>
      </c>
      <c r="I110" s="28">
        <f>'[3]Avg NCP'!I32</f>
        <v>35000</v>
      </c>
      <c r="J110" s="28">
        <f>'[3]Avg NCP'!J32</f>
        <v>35000</v>
      </c>
      <c r="K110" s="28">
        <f>'[3]Avg NCP'!K32</f>
        <v>25000</v>
      </c>
      <c r="L110" s="28">
        <f>'[3]Avg NCP'!L32</f>
        <v>20000</v>
      </c>
      <c r="M110" s="28">
        <f>'[3]Avg NCP'!M32</f>
        <v>10000</v>
      </c>
      <c r="N110" s="28">
        <f>'[3]Avg NCP'!N32</f>
        <v>20000</v>
      </c>
      <c r="O110" s="21">
        <f t="shared" si="8"/>
        <v>265000</v>
      </c>
      <c r="P110" s="22">
        <f t="shared" si="9"/>
        <v>35000</v>
      </c>
    </row>
    <row r="111" spans="1:16" x14ac:dyDescent="0.25">
      <c r="A111" t="s">
        <v>62</v>
      </c>
      <c r="B111" t="s">
        <v>62</v>
      </c>
      <c r="C111" s="28">
        <f>'[3]Avg NCP'!C33</f>
        <v>0</v>
      </c>
      <c r="D111" s="28">
        <f>'[3]Avg NCP'!D33</f>
        <v>0</v>
      </c>
      <c r="E111" s="28">
        <f>'[3]Avg NCP'!E33</f>
        <v>0</v>
      </c>
      <c r="F111" s="28">
        <f>'[3]Avg NCP'!F33</f>
        <v>0</v>
      </c>
      <c r="G111" s="28">
        <f>'[3]Avg NCP'!G33</f>
        <v>0</v>
      </c>
      <c r="H111" s="28">
        <f>'[3]Avg NCP'!H33</f>
        <v>200000</v>
      </c>
      <c r="I111" s="28">
        <f>'[3]Avg NCP'!I33</f>
        <v>200000</v>
      </c>
      <c r="J111" s="28">
        <f>'[3]Avg NCP'!J33</f>
        <v>200000</v>
      </c>
      <c r="K111" s="28">
        <f>'[3]Avg NCP'!K33</f>
        <v>200000</v>
      </c>
      <c r="L111" s="28">
        <f>'[3]Avg NCP'!L33</f>
        <v>200000</v>
      </c>
      <c r="M111" s="28">
        <f>'[3]Avg NCP'!M33</f>
        <v>225000</v>
      </c>
      <c r="N111" s="28">
        <f>'[3]Avg NCP'!N33</f>
        <v>200000</v>
      </c>
      <c r="O111" s="21">
        <f t="shared" si="8"/>
        <v>1425000</v>
      </c>
      <c r="P111" s="22">
        <f t="shared" si="9"/>
        <v>225000</v>
      </c>
    </row>
    <row r="112" spans="1:16" x14ac:dyDescent="0.25">
      <c r="A112" t="s">
        <v>68</v>
      </c>
      <c r="B112" t="s">
        <v>68</v>
      </c>
      <c r="C112" s="28">
        <f>'[3]Avg NCP'!C34</f>
        <v>11511.666666666666</v>
      </c>
      <c r="D112" s="28">
        <f>'[3]Avg NCP'!D34</f>
        <v>10714.666666666666</v>
      </c>
      <c r="E112" s="28">
        <f>'[3]Avg NCP'!E34</f>
        <v>10339.666666666666</v>
      </c>
      <c r="F112" s="28">
        <f>'[3]Avg NCP'!F34</f>
        <v>11901.333333333334</v>
      </c>
      <c r="G112" s="28">
        <f>'[3]Avg NCP'!G34</f>
        <v>12718</v>
      </c>
      <c r="H112" s="28">
        <f>'[3]Avg NCP'!H34</f>
        <v>13161.666666666666</v>
      </c>
      <c r="I112" s="28">
        <f>'[3]Avg NCP'!I34</f>
        <v>12958</v>
      </c>
      <c r="J112" s="28">
        <f>'[3]Avg NCP'!J34</f>
        <v>13587.666666666666</v>
      </c>
      <c r="K112" s="28">
        <f>'[3]Avg NCP'!K34</f>
        <v>12992.666666666666</v>
      </c>
      <c r="L112" s="28">
        <f>'[3]Avg NCP'!L34</f>
        <v>12118.333333333334</v>
      </c>
      <c r="M112" s="28">
        <f>'[3]Avg NCP'!M34</f>
        <v>9327.6666666666661</v>
      </c>
      <c r="N112" s="28">
        <f>'[3]Avg NCP'!N34</f>
        <v>9742.6666666666661</v>
      </c>
      <c r="O112" s="21">
        <f t="shared" si="8"/>
        <v>141074</v>
      </c>
      <c r="P112" s="22">
        <f t="shared" si="9"/>
        <v>13587.666666666666</v>
      </c>
    </row>
    <row r="113" spans="1:16" x14ac:dyDescent="0.25">
      <c r="A113" s="32" t="s">
        <v>71</v>
      </c>
      <c r="B113" t="s">
        <v>69</v>
      </c>
      <c r="C113" s="28">
        <f>'[3]Avg NCP'!C35</f>
        <v>23000</v>
      </c>
      <c r="D113" s="28">
        <f>'[3]Avg NCP'!D35</f>
        <v>23000</v>
      </c>
      <c r="E113" s="28">
        <f>'[3]Avg NCP'!E35</f>
        <v>23000</v>
      </c>
      <c r="F113" s="28">
        <f>'[3]Avg NCP'!F35</f>
        <v>23000</v>
      </c>
      <c r="G113" s="28">
        <f>'[3]Avg NCP'!G35</f>
        <v>23000</v>
      </c>
      <c r="H113" s="28">
        <f>'[3]Avg NCP'!H35</f>
        <v>23000</v>
      </c>
      <c r="I113" s="28">
        <f>'[3]Avg NCP'!I35</f>
        <v>23000</v>
      </c>
      <c r="J113" s="28">
        <f>'[3]Avg NCP'!J35</f>
        <v>23000</v>
      </c>
      <c r="K113" s="28">
        <f>'[3]Avg NCP'!K35</f>
        <v>23000</v>
      </c>
      <c r="L113" s="28">
        <f>'[3]Avg NCP'!L35</f>
        <v>23000</v>
      </c>
      <c r="M113" s="28">
        <f>'[3]Avg NCP'!M35</f>
        <v>23000</v>
      </c>
      <c r="N113" s="28">
        <f>'[3]Avg NCP'!N35</f>
        <v>23000</v>
      </c>
      <c r="O113" s="21">
        <f t="shared" ref="O113" si="10">SUM(C113:N113)</f>
        <v>276000</v>
      </c>
      <c r="P113" s="22">
        <f t="shared" si="9"/>
        <v>23000</v>
      </c>
    </row>
    <row r="114" spans="1:16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2"/>
    </row>
    <row r="115" spans="1:16" x14ac:dyDescent="0.25">
      <c r="P115" s="22"/>
    </row>
    <row r="116" spans="1:16" x14ac:dyDescent="0.25">
      <c r="P116" s="22"/>
    </row>
    <row r="117" spans="1:16" x14ac:dyDescent="0.25">
      <c r="P117" s="22"/>
    </row>
    <row r="118" spans="1:16" x14ac:dyDescent="0.25">
      <c r="P118" s="22"/>
    </row>
    <row r="119" spans="1:16" x14ac:dyDescent="0.25">
      <c r="P119" s="22"/>
    </row>
    <row r="120" spans="1:16" x14ac:dyDescent="0.25">
      <c r="P120" s="22"/>
    </row>
    <row r="121" spans="1:16" x14ac:dyDescent="0.25">
      <c r="P121" s="22"/>
    </row>
    <row r="122" spans="1:16" x14ac:dyDescent="0.25">
      <c r="P122" s="22"/>
    </row>
    <row r="123" spans="1:16" x14ac:dyDescent="0.25">
      <c r="P123" s="22"/>
    </row>
  </sheetData>
  <mergeCells count="4">
    <mergeCell ref="A80:O80"/>
    <mergeCell ref="A81:O81"/>
    <mergeCell ref="A43:P43"/>
    <mergeCell ref="A44:P44"/>
  </mergeCells>
  <pageMargins left="0.7" right="0.25" top="0.75" bottom="0.28000000000000003" header="0.3" footer="0.3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535E4B6B-632C-4977-8338-0D1624A5BD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A38A28-0D3D-40D4-86B5-BE558AF8E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76C06F-93F3-43F6-B1A9-2076BCF0417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excess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rbd0hd8</dc:creator>
  <cp:lastModifiedBy>FPL_User</cp:lastModifiedBy>
  <dcterms:created xsi:type="dcterms:W3CDTF">2012-03-04T21:02:39Z</dcterms:created>
  <dcterms:modified xsi:type="dcterms:W3CDTF">2016-04-18T03:30:15Z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