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90" windowWidth="19410" windowHeight="9525"/>
  </bookViews>
  <sheets>
    <sheet name="Summary" sheetId="5" r:id="rId1"/>
    <sheet name="FPL" sheetId="1" r:id="rId2"/>
    <sheet name="TECO" sheetId="2" r:id="rId3"/>
    <sheet name="GULF" sheetId="3" r:id="rId4"/>
    <sheet name="DUKE" sheetId="4" r:id="rId5"/>
  </sheets>
  <calcPr calcId="145621"/>
</workbook>
</file>

<file path=xl/calcChain.xml><?xml version="1.0" encoding="utf-8"?>
<calcChain xmlns="http://schemas.openxmlformats.org/spreadsheetml/2006/main">
  <c r="V22" i="5" l="1"/>
  <c r="V18" i="5"/>
  <c r="V14" i="5"/>
  <c r="V10" i="5"/>
  <c r="K7" i="5"/>
  <c r="L7" i="5"/>
  <c r="M7" i="5"/>
  <c r="K8" i="5"/>
  <c r="L8" i="5"/>
  <c r="M8" i="5"/>
  <c r="K9" i="5"/>
  <c r="L9" i="5"/>
  <c r="M9" i="5"/>
  <c r="V9" i="5" s="1"/>
  <c r="K10" i="5"/>
  <c r="L10" i="5"/>
  <c r="M10" i="5"/>
  <c r="K11" i="5"/>
  <c r="L11" i="5"/>
  <c r="M11" i="5"/>
  <c r="K12" i="5"/>
  <c r="L12" i="5"/>
  <c r="M12" i="5"/>
  <c r="K13" i="5"/>
  <c r="L13" i="5"/>
  <c r="M13" i="5"/>
  <c r="V13" i="5" s="1"/>
  <c r="K14" i="5"/>
  <c r="L14" i="5"/>
  <c r="M14" i="5"/>
  <c r="K15" i="5"/>
  <c r="L15" i="5"/>
  <c r="M15" i="5"/>
  <c r="K16" i="5"/>
  <c r="L16" i="5"/>
  <c r="M16" i="5"/>
  <c r="K17" i="5"/>
  <c r="L17" i="5"/>
  <c r="M17" i="5"/>
  <c r="V17" i="5" s="1"/>
  <c r="K18" i="5"/>
  <c r="L18" i="5"/>
  <c r="M18" i="5"/>
  <c r="K19" i="5"/>
  <c r="L19" i="5"/>
  <c r="M19" i="5"/>
  <c r="K20" i="5"/>
  <c r="L20" i="5"/>
  <c r="M20" i="5"/>
  <c r="K21" i="5"/>
  <c r="L21" i="5"/>
  <c r="M21" i="5"/>
  <c r="V21" i="5" s="1"/>
  <c r="K22" i="5"/>
  <c r="L22" i="5"/>
  <c r="M22" i="5"/>
  <c r="K23" i="5"/>
  <c r="L23" i="5"/>
  <c r="M23" i="5"/>
  <c r="K24" i="5"/>
  <c r="L24" i="5"/>
  <c r="M24" i="5"/>
  <c r="K25" i="5"/>
  <c r="L25" i="5"/>
  <c r="M25" i="5"/>
  <c r="V25" i="5" s="1"/>
  <c r="M6" i="5"/>
  <c r="L6" i="5"/>
  <c r="K6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Q7" i="5"/>
  <c r="V7" i="5" s="1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6" i="5"/>
  <c r="F7" i="5"/>
  <c r="G7" i="5"/>
  <c r="H7" i="5"/>
  <c r="I7" i="5"/>
  <c r="F8" i="5"/>
  <c r="G8" i="5"/>
  <c r="H8" i="5"/>
  <c r="I8" i="5"/>
  <c r="F9" i="5"/>
  <c r="G9" i="5"/>
  <c r="H9" i="5"/>
  <c r="I9" i="5"/>
  <c r="F10" i="5"/>
  <c r="G10" i="5"/>
  <c r="H10" i="5"/>
  <c r="I10" i="5"/>
  <c r="F11" i="5"/>
  <c r="G11" i="5"/>
  <c r="H11" i="5"/>
  <c r="I11" i="5"/>
  <c r="F12" i="5"/>
  <c r="G12" i="5"/>
  <c r="H12" i="5"/>
  <c r="I12" i="5"/>
  <c r="F13" i="5"/>
  <c r="G13" i="5"/>
  <c r="H13" i="5"/>
  <c r="I13" i="5"/>
  <c r="F14" i="5"/>
  <c r="G14" i="5"/>
  <c r="H14" i="5"/>
  <c r="I14" i="5"/>
  <c r="F15" i="5"/>
  <c r="G15" i="5"/>
  <c r="H15" i="5"/>
  <c r="I15" i="5"/>
  <c r="F16" i="5"/>
  <c r="G16" i="5"/>
  <c r="H16" i="5"/>
  <c r="I16" i="5"/>
  <c r="F17" i="5"/>
  <c r="G17" i="5"/>
  <c r="H17" i="5"/>
  <c r="I17" i="5"/>
  <c r="F18" i="5"/>
  <c r="G18" i="5"/>
  <c r="H18" i="5"/>
  <c r="I18" i="5"/>
  <c r="F19" i="5"/>
  <c r="G19" i="5"/>
  <c r="H19" i="5"/>
  <c r="I19" i="5"/>
  <c r="F20" i="5"/>
  <c r="G20" i="5"/>
  <c r="H20" i="5"/>
  <c r="I20" i="5"/>
  <c r="F21" i="5"/>
  <c r="G21" i="5"/>
  <c r="H21" i="5"/>
  <c r="I21" i="5"/>
  <c r="F22" i="5"/>
  <c r="G22" i="5"/>
  <c r="H22" i="5"/>
  <c r="I22" i="5"/>
  <c r="F23" i="5"/>
  <c r="G23" i="5"/>
  <c r="H23" i="5"/>
  <c r="I23" i="5"/>
  <c r="F24" i="5"/>
  <c r="G24" i="5"/>
  <c r="H24" i="5"/>
  <c r="I24" i="5"/>
  <c r="F25" i="5"/>
  <c r="G25" i="5"/>
  <c r="H25" i="5"/>
  <c r="I25" i="5"/>
  <c r="I6" i="5"/>
  <c r="H6" i="5"/>
  <c r="G6" i="5"/>
  <c r="F6" i="5"/>
  <c r="B7" i="5"/>
  <c r="C7" i="5"/>
  <c r="D7" i="5"/>
  <c r="E7" i="5"/>
  <c r="B8" i="5"/>
  <c r="C8" i="5"/>
  <c r="T8" i="5" s="1"/>
  <c r="D8" i="5"/>
  <c r="E8" i="5"/>
  <c r="V8" i="5" s="1"/>
  <c r="B9" i="5"/>
  <c r="S9" i="5" s="1"/>
  <c r="C9" i="5"/>
  <c r="D9" i="5"/>
  <c r="E9" i="5"/>
  <c r="B10" i="5"/>
  <c r="S10" i="5" s="1"/>
  <c r="C10" i="5"/>
  <c r="T10" i="5" s="1"/>
  <c r="D10" i="5"/>
  <c r="E10" i="5"/>
  <c r="B11" i="5"/>
  <c r="C11" i="5"/>
  <c r="D11" i="5"/>
  <c r="E11" i="5"/>
  <c r="B12" i="5"/>
  <c r="C12" i="5"/>
  <c r="T12" i="5" s="1"/>
  <c r="D12" i="5"/>
  <c r="E12" i="5"/>
  <c r="V12" i="5" s="1"/>
  <c r="B13" i="5"/>
  <c r="S13" i="5" s="1"/>
  <c r="C13" i="5"/>
  <c r="D13" i="5"/>
  <c r="E13" i="5"/>
  <c r="B14" i="5"/>
  <c r="S14" i="5" s="1"/>
  <c r="C14" i="5"/>
  <c r="T14" i="5" s="1"/>
  <c r="D14" i="5"/>
  <c r="E14" i="5"/>
  <c r="B15" i="5"/>
  <c r="C15" i="5"/>
  <c r="D15" i="5"/>
  <c r="E15" i="5"/>
  <c r="B16" i="5"/>
  <c r="C16" i="5"/>
  <c r="T16" i="5" s="1"/>
  <c r="D16" i="5"/>
  <c r="E16" i="5"/>
  <c r="V16" i="5" s="1"/>
  <c r="B17" i="5"/>
  <c r="S17" i="5" s="1"/>
  <c r="C17" i="5"/>
  <c r="D17" i="5"/>
  <c r="E17" i="5"/>
  <c r="B18" i="5"/>
  <c r="S18" i="5" s="1"/>
  <c r="C18" i="5"/>
  <c r="T18" i="5" s="1"/>
  <c r="D18" i="5"/>
  <c r="E18" i="5"/>
  <c r="B19" i="5"/>
  <c r="C19" i="5"/>
  <c r="D19" i="5"/>
  <c r="E19" i="5"/>
  <c r="B20" i="5"/>
  <c r="C20" i="5"/>
  <c r="T20" i="5" s="1"/>
  <c r="D20" i="5"/>
  <c r="E20" i="5"/>
  <c r="V20" i="5" s="1"/>
  <c r="B21" i="5"/>
  <c r="S21" i="5" s="1"/>
  <c r="C21" i="5"/>
  <c r="D21" i="5"/>
  <c r="E21" i="5"/>
  <c r="B22" i="5"/>
  <c r="S22" i="5" s="1"/>
  <c r="C22" i="5"/>
  <c r="T22" i="5" s="1"/>
  <c r="D22" i="5"/>
  <c r="E22" i="5"/>
  <c r="B23" i="5"/>
  <c r="C23" i="5"/>
  <c r="D23" i="5"/>
  <c r="E23" i="5"/>
  <c r="B24" i="5"/>
  <c r="C24" i="5"/>
  <c r="T24" i="5" s="1"/>
  <c r="D24" i="5"/>
  <c r="E24" i="5"/>
  <c r="V24" i="5" s="1"/>
  <c r="B25" i="5"/>
  <c r="S25" i="5" s="1"/>
  <c r="C25" i="5"/>
  <c r="D25" i="5"/>
  <c r="E25" i="5"/>
  <c r="E6" i="5"/>
  <c r="D6" i="5"/>
  <c r="U6" i="5" s="1"/>
  <c r="C6" i="5"/>
  <c r="B6" i="5"/>
  <c r="M49" i="4"/>
  <c r="L49" i="4"/>
  <c r="K49" i="4"/>
  <c r="J49" i="4"/>
  <c r="I49" i="4"/>
  <c r="H49" i="4"/>
  <c r="G49" i="4"/>
  <c r="F49" i="4"/>
  <c r="E49" i="4"/>
  <c r="D49" i="4"/>
  <c r="C49" i="4"/>
  <c r="B49" i="4"/>
  <c r="M48" i="4"/>
  <c r="L48" i="4"/>
  <c r="K48" i="4"/>
  <c r="J48" i="4"/>
  <c r="I48" i="4"/>
  <c r="H48" i="4"/>
  <c r="G48" i="4"/>
  <c r="F48" i="4"/>
  <c r="E48" i="4"/>
  <c r="D48" i="4"/>
  <c r="C48" i="4"/>
  <c r="B48" i="4"/>
  <c r="M47" i="4"/>
  <c r="L47" i="4"/>
  <c r="K47" i="4"/>
  <c r="J47" i="4"/>
  <c r="I47" i="4"/>
  <c r="H47" i="4"/>
  <c r="G47" i="4"/>
  <c r="F47" i="4"/>
  <c r="E47" i="4"/>
  <c r="D47" i="4"/>
  <c r="C47" i="4"/>
  <c r="B47" i="4"/>
  <c r="M46" i="4"/>
  <c r="L46" i="4"/>
  <c r="K46" i="4"/>
  <c r="J46" i="4"/>
  <c r="I46" i="4"/>
  <c r="H46" i="4"/>
  <c r="G46" i="4"/>
  <c r="F46" i="4"/>
  <c r="E46" i="4"/>
  <c r="D46" i="4"/>
  <c r="C46" i="4"/>
  <c r="B46" i="4"/>
  <c r="M45" i="4"/>
  <c r="L45" i="4"/>
  <c r="K45" i="4"/>
  <c r="J45" i="4"/>
  <c r="I45" i="4"/>
  <c r="H45" i="4"/>
  <c r="G45" i="4"/>
  <c r="F45" i="4"/>
  <c r="E45" i="4"/>
  <c r="D45" i="4"/>
  <c r="C45" i="4"/>
  <c r="B45" i="4"/>
  <c r="M44" i="4"/>
  <c r="L44" i="4"/>
  <c r="K44" i="4"/>
  <c r="J44" i="4"/>
  <c r="I44" i="4"/>
  <c r="H44" i="4"/>
  <c r="G44" i="4"/>
  <c r="F44" i="4"/>
  <c r="E44" i="4"/>
  <c r="D44" i="4"/>
  <c r="C44" i="4"/>
  <c r="B44" i="4"/>
  <c r="M43" i="4"/>
  <c r="L43" i="4"/>
  <c r="K43" i="4"/>
  <c r="J43" i="4"/>
  <c r="I43" i="4"/>
  <c r="H43" i="4"/>
  <c r="G43" i="4"/>
  <c r="F43" i="4"/>
  <c r="E43" i="4"/>
  <c r="D43" i="4"/>
  <c r="C43" i="4"/>
  <c r="B43" i="4"/>
  <c r="M42" i="4"/>
  <c r="L42" i="4"/>
  <c r="K42" i="4"/>
  <c r="J42" i="4"/>
  <c r="I42" i="4"/>
  <c r="H42" i="4"/>
  <c r="G42" i="4"/>
  <c r="F42" i="4"/>
  <c r="E42" i="4"/>
  <c r="D42" i="4"/>
  <c r="C42" i="4"/>
  <c r="B42" i="4"/>
  <c r="M41" i="4"/>
  <c r="L41" i="4"/>
  <c r="K41" i="4"/>
  <c r="J41" i="4"/>
  <c r="I41" i="4"/>
  <c r="H41" i="4"/>
  <c r="G41" i="4"/>
  <c r="F41" i="4"/>
  <c r="E41" i="4"/>
  <c r="D41" i="4"/>
  <c r="C41" i="4"/>
  <c r="B41" i="4"/>
  <c r="M40" i="4"/>
  <c r="L40" i="4"/>
  <c r="K40" i="4"/>
  <c r="J40" i="4"/>
  <c r="I40" i="4"/>
  <c r="H40" i="4"/>
  <c r="G40" i="4"/>
  <c r="F40" i="4"/>
  <c r="E40" i="4"/>
  <c r="D40" i="4"/>
  <c r="C40" i="4"/>
  <c r="B40" i="4"/>
  <c r="M39" i="4"/>
  <c r="L39" i="4"/>
  <c r="K39" i="4"/>
  <c r="J39" i="4"/>
  <c r="I39" i="4"/>
  <c r="H39" i="4"/>
  <c r="G39" i="4"/>
  <c r="F39" i="4"/>
  <c r="E39" i="4"/>
  <c r="D39" i="4"/>
  <c r="C39" i="4"/>
  <c r="B39" i="4"/>
  <c r="M38" i="4"/>
  <c r="L38" i="4"/>
  <c r="K38" i="4"/>
  <c r="J38" i="4"/>
  <c r="I38" i="4"/>
  <c r="H38" i="4"/>
  <c r="G38" i="4"/>
  <c r="F38" i="4"/>
  <c r="E38" i="4"/>
  <c r="D38" i="4"/>
  <c r="C38" i="4"/>
  <c r="B38" i="4"/>
  <c r="M37" i="4"/>
  <c r="L37" i="4"/>
  <c r="K37" i="4"/>
  <c r="J37" i="4"/>
  <c r="I37" i="4"/>
  <c r="H37" i="4"/>
  <c r="G37" i="4"/>
  <c r="F37" i="4"/>
  <c r="E37" i="4"/>
  <c r="D37" i="4"/>
  <c r="C37" i="4"/>
  <c r="B37" i="4"/>
  <c r="M36" i="4"/>
  <c r="L36" i="4"/>
  <c r="K36" i="4"/>
  <c r="J36" i="4"/>
  <c r="I36" i="4"/>
  <c r="H36" i="4"/>
  <c r="G36" i="4"/>
  <c r="F36" i="4"/>
  <c r="E36" i="4"/>
  <c r="D36" i="4"/>
  <c r="C36" i="4"/>
  <c r="B36" i="4"/>
  <c r="M35" i="4"/>
  <c r="L35" i="4"/>
  <c r="K35" i="4"/>
  <c r="J35" i="4"/>
  <c r="I35" i="4"/>
  <c r="H35" i="4"/>
  <c r="G35" i="4"/>
  <c r="F35" i="4"/>
  <c r="E35" i="4"/>
  <c r="D35" i="4"/>
  <c r="C35" i="4"/>
  <c r="B35" i="4"/>
  <c r="M34" i="4"/>
  <c r="L34" i="4"/>
  <c r="K34" i="4"/>
  <c r="J34" i="4"/>
  <c r="I34" i="4"/>
  <c r="H34" i="4"/>
  <c r="G34" i="4"/>
  <c r="F34" i="4"/>
  <c r="E34" i="4"/>
  <c r="D34" i="4"/>
  <c r="C34" i="4"/>
  <c r="B34" i="4"/>
  <c r="M33" i="4"/>
  <c r="L33" i="4"/>
  <c r="K33" i="4"/>
  <c r="J33" i="4"/>
  <c r="I33" i="4"/>
  <c r="H33" i="4"/>
  <c r="G33" i="4"/>
  <c r="F33" i="4"/>
  <c r="E33" i="4"/>
  <c r="D33" i="4"/>
  <c r="C33" i="4"/>
  <c r="B33" i="4"/>
  <c r="M32" i="4"/>
  <c r="L32" i="4"/>
  <c r="K32" i="4"/>
  <c r="J32" i="4"/>
  <c r="I32" i="4"/>
  <c r="H32" i="4"/>
  <c r="G32" i="4"/>
  <c r="F32" i="4"/>
  <c r="E32" i="4"/>
  <c r="D32" i="4"/>
  <c r="C32" i="4"/>
  <c r="B32" i="4"/>
  <c r="M31" i="4"/>
  <c r="L31" i="4"/>
  <c r="K31" i="4"/>
  <c r="J31" i="4"/>
  <c r="I31" i="4"/>
  <c r="H31" i="4"/>
  <c r="G31" i="4"/>
  <c r="F31" i="4"/>
  <c r="E31" i="4"/>
  <c r="D31" i="4"/>
  <c r="C31" i="4"/>
  <c r="B31" i="4"/>
  <c r="M30" i="4"/>
  <c r="L30" i="4"/>
  <c r="K30" i="4"/>
  <c r="J30" i="4"/>
  <c r="I30" i="4"/>
  <c r="H30" i="4"/>
  <c r="G30" i="4"/>
  <c r="F30" i="4"/>
  <c r="E30" i="4"/>
  <c r="D30" i="4"/>
  <c r="C30" i="4"/>
  <c r="B30" i="4"/>
  <c r="M49" i="3"/>
  <c r="L49" i="3"/>
  <c r="K49" i="3"/>
  <c r="J49" i="3"/>
  <c r="I49" i="3"/>
  <c r="H49" i="3"/>
  <c r="G49" i="3"/>
  <c r="F49" i="3"/>
  <c r="E49" i="3"/>
  <c r="D49" i="3"/>
  <c r="C49" i="3"/>
  <c r="B49" i="3"/>
  <c r="M48" i="3"/>
  <c r="L48" i="3"/>
  <c r="K48" i="3"/>
  <c r="J48" i="3"/>
  <c r="I48" i="3"/>
  <c r="H48" i="3"/>
  <c r="G48" i="3"/>
  <c r="F48" i="3"/>
  <c r="E48" i="3"/>
  <c r="D48" i="3"/>
  <c r="C48" i="3"/>
  <c r="B48" i="3"/>
  <c r="M47" i="3"/>
  <c r="L47" i="3"/>
  <c r="K47" i="3"/>
  <c r="J47" i="3"/>
  <c r="I47" i="3"/>
  <c r="H47" i="3"/>
  <c r="G47" i="3"/>
  <c r="F47" i="3"/>
  <c r="E47" i="3"/>
  <c r="D47" i="3"/>
  <c r="C47" i="3"/>
  <c r="B47" i="3"/>
  <c r="M46" i="3"/>
  <c r="L46" i="3"/>
  <c r="K46" i="3"/>
  <c r="J46" i="3"/>
  <c r="I46" i="3"/>
  <c r="H46" i="3"/>
  <c r="G46" i="3"/>
  <c r="F46" i="3"/>
  <c r="E46" i="3"/>
  <c r="D46" i="3"/>
  <c r="C46" i="3"/>
  <c r="B46" i="3"/>
  <c r="M45" i="3"/>
  <c r="L45" i="3"/>
  <c r="K45" i="3"/>
  <c r="J45" i="3"/>
  <c r="I45" i="3"/>
  <c r="H45" i="3"/>
  <c r="G45" i="3"/>
  <c r="F45" i="3"/>
  <c r="E45" i="3"/>
  <c r="D45" i="3"/>
  <c r="C45" i="3"/>
  <c r="B45" i="3"/>
  <c r="M44" i="3"/>
  <c r="L44" i="3"/>
  <c r="K44" i="3"/>
  <c r="J44" i="3"/>
  <c r="I44" i="3"/>
  <c r="H44" i="3"/>
  <c r="G44" i="3"/>
  <c r="F44" i="3"/>
  <c r="E44" i="3"/>
  <c r="D44" i="3"/>
  <c r="C44" i="3"/>
  <c r="B44" i="3"/>
  <c r="M43" i="3"/>
  <c r="L43" i="3"/>
  <c r="K43" i="3"/>
  <c r="J43" i="3"/>
  <c r="I43" i="3"/>
  <c r="H43" i="3"/>
  <c r="G43" i="3"/>
  <c r="F43" i="3"/>
  <c r="E43" i="3"/>
  <c r="D43" i="3"/>
  <c r="C43" i="3"/>
  <c r="B43" i="3"/>
  <c r="M42" i="3"/>
  <c r="L42" i="3"/>
  <c r="K42" i="3"/>
  <c r="J42" i="3"/>
  <c r="I42" i="3"/>
  <c r="H42" i="3"/>
  <c r="G42" i="3"/>
  <c r="F42" i="3"/>
  <c r="E42" i="3"/>
  <c r="D42" i="3"/>
  <c r="C42" i="3"/>
  <c r="B42" i="3"/>
  <c r="M41" i="3"/>
  <c r="L41" i="3"/>
  <c r="K41" i="3"/>
  <c r="J41" i="3"/>
  <c r="I41" i="3"/>
  <c r="H41" i="3"/>
  <c r="G41" i="3"/>
  <c r="F41" i="3"/>
  <c r="E41" i="3"/>
  <c r="D41" i="3"/>
  <c r="C41" i="3"/>
  <c r="B41" i="3"/>
  <c r="M40" i="3"/>
  <c r="L40" i="3"/>
  <c r="K40" i="3"/>
  <c r="J40" i="3"/>
  <c r="I40" i="3"/>
  <c r="H40" i="3"/>
  <c r="G40" i="3"/>
  <c r="F40" i="3"/>
  <c r="E40" i="3"/>
  <c r="D40" i="3"/>
  <c r="C40" i="3"/>
  <c r="B40" i="3"/>
  <c r="M39" i="3"/>
  <c r="L39" i="3"/>
  <c r="K39" i="3"/>
  <c r="J39" i="3"/>
  <c r="I39" i="3"/>
  <c r="H39" i="3"/>
  <c r="G39" i="3"/>
  <c r="F39" i="3"/>
  <c r="E39" i="3"/>
  <c r="D39" i="3"/>
  <c r="C39" i="3"/>
  <c r="B39" i="3"/>
  <c r="M38" i="3"/>
  <c r="L38" i="3"/>
  <c r="K38" i="3"/>
  <c r="J38" i="3"/>
  <c r="I38" i="3"/>
  <c r="H38" i="3"/>
  <c r="G38" i="3"/>
  <c r="F38" i="3"/>
  <c r="E38" i="3"/>
  <c r="D38" i="3"/>
  <c r="C38" i="3"/>
  <c r="B38" i="3"/>
  <c r="M37" i="3"/>
  <c r="L37" i="3"/>
  <c r="K37" i="3"/>
  <c r="J37" i="3"/>
  <c r="I37" i="3"/>
  <c r="H37" i="3"/>
  <c r="G37" i="3"/>
  <c r="F37" i="3"/>
  <c r="E37" i="3"/>
  <c r="D37" i="3"/>
  <c r="C37" i="3"/>
  <c r="B37" i="3"/>
  <c r="M36" i="3"/>
  <c r="L36" i="3"/>
  <c r="K36" i="3"/>
  <c r="J36" i="3"/>
  <c r="I36" i="3"/>
  <c r="H36" i="3"/>
  <c r="G36" i="3"/>
  <c r="F36" i="3"/>
  <c r="E36" i="3"/>
  <c r="D36" i="3"/>
  <c r="C36" i="3"/>
  <c r="B36" i="3"/>
  <c r="M35" i="3"/>
  <c r="L35" i="3"/>
  <c r="K35" i="3"/>
  <c r="J35" i="3"/>
  <c r="I35" i="3"/>
  <c r="H35" i="3"/>
  <c r="G35" i="3"/>
  <c r="F35" i="3"/>
  <c r="E35" i="3"/>
  <c r="D35" i="3"/>
  <c r="C35" i="3"/>
  <c r="B35" i="3"/>
  <c r="M34" i="3"/>
  <c r="L34" i="3"/>
  <c r="K34" i="3"/>
  <c r="J34" i="3"/>
  <c r="I34" i="3"/>
  <c r="H34" i="3"/>
  <c r="G34" i="3"/>
  <c r="F34" i="3"/>
  <c r="E34" i="3"/>
  <c r="D34" i="3"/>
  <c r="C34" i="3"/>
  <c r="B34" i="3"/>
  <c r="M33" i="3"/>
  <c r="L33" i="3"/>
  <c r="K33" i="3"/>
  <c r="J33" i="3"/>
  <c r="I33" i="3"/>
  <c r="H33" i="3"/>
  <c r="G33" i="3"/>
  <c r="F33" i="3"/>
  <c r="E33" i="3"/>
  <c r="D33" i="3"/>
  <c r="C33" i="3"/>
  <c r="B33" i="3"/>
  <c r="M32" i="3"/>
  <c r="L32" i="3"/>
  <c r="K32" i="3"/>
  <c r="J32" i="3"/>
  <c r="I32" i="3"/>
  <c r="H32" i="3"/>
  <c r="G32" i="3"/>
  <c r="F32" i="3"/>
  <c r="E32" i="3"/>
  <c r="D32" i="3"/>
  <c r="C32" i="3"/>
  <c r="B32" i="3"/>
  <c r="M31" i="3"/>
  <c r="L31" i="3"/>
  <c r="K31" i="3"/>
  <c r="J31" i="3"/>
  <c r="I31" i="3"/>
  <c r="H31" i="3"/>
  <c r="G31" i="3"/>
  <c r="F31" i="3"/>
  <c r="E31" i="3"/>
  <c r="D31" i="3"/>
  <c r="C31" i="3"/>
  <c r="B31" i="3"/>
  <c r="M30" i="3"/>
  <c r="L30" i="3"/>
  <c r="K30" i="3"/>
  <c r="J30" i="3"/>
  <c r="I30" i="3"/>
  <c r="H30" i="3"/>
  <c r="G30" i="3"/>
  <c r="F30" i="3"/>
  <c r="E30" i="3"/>
  <c r="D30" i="3"/>
  <c r="C30" i="3"/>
  <c r="B30" i="3"/>
  <c r="M49" i="2"/>
  <c r="L49" i="2"/>
  <c r="K49" i="2"/>
  <c r="J49" i="2"/>
  <c r="I49" i="2"/>
  <c r="H49" i="2"/>
  <c r="G49" i="2"/>
  <c r="F49" i="2"/>
  <c r="E49" i="2"/>
  <c r="D49" i="2"/>
  <c r="C49" i="2"/>
  <c r="B49" i="2"/>
  <c r="M48" i="2"/>
  <c r="L48" i="2"/>
  <c r="K48" i="2"/>
  <c r="J48" i="2"/>
  <c r="I48" i="2"/>
  <c r="H48" i="2"/>
  <c r="G48" i="2"/>
  <c r="F48" i="2"/>
  <c r="E48" i="2"/>
  <c r="D48" i="2"/>
  <c r="C48" i="2"/>
  <c r="B48" i="2"/>
  <c r="M47" i="2"/>
  <c r="L47" i="2"/>
  <c r="K47" i="2"/>
  <c r="J47" i="2"/>
  <c r="I47" i="2"/>
  <c r="H47" i="2"/>
  <c r="G47" i="2"/>
  <c r="F47" i="2"/>
  <c r="E47" i="2"/>
  <c r="D47" i="2"/>
  <c r="C47" i="2"/>
  <c r="B47" i="2"/>
  <c r="M46" i="2"/>
  <c r="L46" i="2"/>
  <c r="K46" i="2"/>
  <c r="J46" i="2"/>
  <c r="I46" i="2"/>
  <c r="H46" i="2"/>
  <c r="G46" i="2"/>
  <c r="F46" i="2"/>
  <c r="E46" i="2"/>
  <c r="D46" i="2"/>
  <c r="C46" i="2"/>
  <c r="B46" i="2"/>
  <c r="M45" i="2"/>
  <c r="L45" i="2"/>
  <c r="K45" i="2"/>
  <c r="J45" i="2"/>
  <c r="I45" i="2"/>
  <c r="H45" i="2"/>
  <c r="G45" i="2"/>
  <c r="F45" i="2"/>
  <c r="E45" i="2"/>
  <c r="D45" i="2"/>
  <c r="C45" i="2"/>
  <c r="B45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L43" i="2"/>
  <c r="K43" i="2"/>
  <c r="J43" i="2"/>
  <c r="I43" i="2"/>
  <c r="H43" i="2"/>
  <c r="G43" i="2"/>
  <c r="F43" i="2"/>
  <c r="E43" i="2"/>
  <c r="D43" i="2"/>
  <c r="C43" i="2"/>
  <c r="B43" i="2"/>
  <c r="M42" i="2"/>
  <c r="L42" i="2"/>
  <c r="K42" i="2"/>
  <c r="J42" i="2"/>
  <c r="I42" i="2"/>
  <c r="H42" i="2"/>
  <c r="G42" i="2"/>
  <c r="F42" i="2"/>
  <c r="E42" i="2"/>
  <c r="D42" i="2"/>
  <c r="C42" i="2"/>
  <c r="B42" i="2"/>
  <c r="M41" i="2"/>
  <c r="L41" i="2"/>
  <c r="K41" i="2"/>
  <c r="J41" i="2"/>
  <c r="I41" i="2"/>
  <c r="H41" i="2"/>
  <c r="G41" i="2"/>
  <c r="F41" i="2"/>
  <c r="E41" i="2"/>
  <c r="D41" i="2"/>
  <c r="C41" i="2"/>
  <c r="B41" i="2"/>
  <c r="M40" i="2"/>
  <c r="L40" i="2"/>
  <c r="K40" i="2"/>
  <c r="J40" i="2"/>
  <c r="I40" i="2"/>
  <c r="H40" i="2"/>
  <c r="G40" i="2"/>
  <c r="F40" i="2"/>
  <c r="E40" i="2"/>
  <c r="D40" i="2"/>
  <c r="C40" i="2"/>
  <c r="B40" i="2"/>
  <c r="M39" i="2"/>
  <c r="L39" i="2"/>
  <c r="K39" i="2"/>
  <c r="J39" i="2"/>
  <c r="I39" i="2"/>
  <c r="H39" i="2"/>
  <c r="G39" i="2"/>
  <c r="F39" i="2"/>
  <c r="E39" i="2"/>
  <c r="D39" i="2"/>
  <c r="C39" i="2"/>
  <c r="B39" i="2"/>
  <c r="M38" i="2"/>
  <c r="L38" i="2"/>
  <c r="K38" i="2"/>
  <c r="J38" i="2"/>
  <c r="I38" i="2"/>
  <c r="H38" i="2"/>
  <c r="G38" i="2"/>
  <c r="F38" i="2"/>
  <c r="E38" i="2"/>
  <c r="D38" i="2"/>
  <c r="C38" i="2"/>
  <c r="B38" i="2"/>
  <c r="M37" i="2"/>
  <c r="L37" i="2"/>
  <c r="K37" i="2"/>
  <c r="J37" i="2"/>
  <c r="I37" i="2"/>
  <c r="H37" i="2"/>
  <c r="G37" i="2"/>
  <c r="F37" i="2"/>
  <c r="E37" i="2"/>
  <c r="D37" i="2"/>
  <c r="C37" i="2"/>
  <c r="B37" i="2"/>
  <c r="M36" i="2"/>
  <c r="L36" i="2"/>
  <c r="K36" i="2"/>
  <c r="J36" i="2"/>
  <c r="I36" i="2"/>
  <c r="H36" i="2"/>
  <c r="G36" i="2"/>
  <c r="F36" i="2"/>
  <c r="E36" i="2"/>
  <c r="D36" i="2"/>
  <c r="C36" i="2"/>
  <c r="B36" i="2"/>
  <c r="M35" i="2"/>
  <c r="L35" i="2"/>
  <c r="K35" i="2"/>
  <c r="J35" i="2"/>
  <c r="I35" i="2"/>
  <c r="H35" i="2"/>
  <c r="G35" i="2"/>
  <c r="F35" i="2"/>
  <c r="E35" i="2"/>
  <c r="D35" i="2"/>
  <c r="C35" i="2"/>
  <c r="B35" i="2"/>
  <c r="M34" i="2"/>
  <c r="L34" i="2"/>
  <c r="K34" i="2"/>
  <c r="J34" i="2"/>
  <c r="I34" i="2"/>
  <c r="H34" i="2"/>
  <c r="G34" i="2"/>
  <c r="F34" i="2"/>
  <c r="E34" i="2"/>
  <c r="D34" i="2"/>
  <c r="C34" i="2"/>
  <c r="B34" i="2"/>
  <c r="M33" i="2"/>
  <c r="L33" i="2"/>
  <c r="K33" i="2"/>
  <c r="J33" i="2"/>
  <c r="I33" i="2"/>
  <c r="H33" i="2"/>
  <c r="G33" i="2"/>
  <c r="F33" i="2"/>
  <c r="E33" i="2"/>
  <c r="D33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J31" i="2"/>
  <c r="I31" i="2"/>
  <c r="H31" i="2"/>
  <c r="G31" i="2"/>
  <c r="F31" i="2"/>
  <c r="E31" i="2"/>
  <c r="D31" i="2"/>
  <c r="C31" i="2"/>
  <c r="B31" i="2"/>
  <c r="M30" i="2"/>
  <c r="L30" i="2"/>
  <c r="K30" i="2"/>
  <c r="J30" i="2"/>
  <c r="I30" i="2"/>
  <c r="H30" i="2"/>
  <c r="G30" i="2"/>
  <c r="F30" i="2"/>
  <c r="E30" i="2"/>
  <c r="D30" i="2"/>
  <c r="C30" i="2"/>
  <c r="B30" i="2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3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30" i="1"/>
  <c r="V6" i="5" l="1"/>
  <c r="S24" i="5"/>
  <c r="S23" i="5"/>
  <c r="S20" i="5"/>
  <c r="S19" i="5"/>
  <c r="S16" i="5"/>
  <c r="S15" i="5"/>
  <c r="S12" i="5"/>
  <c r="S11" i="5"/>
  <c r="S8" i="5"/>
  <c r="S7" i="5"/>
  <c r="T23" i="5"/>
  <c r="T19" i="5"/>
  <c r="T15" i="5"/>
  <c r="T11" i="5"/>
  <c r="T7" i="5"/>
  <c r="S6" i="5"/>
  <c r="T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U8" i="5"/>
  <c r="U7" i="5"/>
  <c r="T25" i="5"/>
  <c r="V23" i="5"/>
  <c r="T21" i="5"/>
  <c r="V19" i="5"/>
  <c r="T17" i="5"/>
  <c r="V15" i="5"/>
  <c r="T13" i="5"/>
  <c r="V11" i="5"/>
  <c r="T9" i="5"/>
</calcChain>
</file>

<file path=xl/sharedStrings.xml><?xml version="1.0" encoding="utf-8"?>
<sst xmlns="http://schemas.openxmlformats.org/spreadsheetml/2006/main" count="175" uniqueCount="26">
  <si>
    <t>Year</t>
  </si>
  <si>
    <t>GWH</t>
  </si>
  <si>
    <t>Commercial</t>
  </si>
  <si>
    <t>Rural and Residential</t>
  </si>
  <si>
    <t>Customers</t>
  </si>
  <si>
    <t>Industrial</t>
  </si>
  <si>
    <t>Other</t>
  </si>
  <si>
    <t>Street GWH</t>
  </si>
  <si>
    <t>Total</t>
  </si>
  <si>
    <t>Railroad GWH</t>
  </si>
  <si>
    <t>Total (Ultimate Consumers)</t>
  </si>
  <si>
    <t>Public Auth. GWH</t>
  </si>
  <si>
    <t>FPL</t>
  </si>
  <si>
    <t>TECO</t>
  </si>
  <si>
    <t>GULF</t>
  </si>
  <si>
    <t>DUKE</t>
  </si>
  <si>
    <t>Residential GWH</t>
  </si>
  <si>
    <t>Commercial GWH</t>
  </si>
  <si>
    <t>Other GWH</t>
  </si>
  <si>
    <t>Industrial GWH</t>
  </si>
  <si>
    <t>SFHHA 010983</t>
  </si>
  <si>
    <t>FPL RC-16</t>
  </si>
  <si>
    <t>SFHHA 010984</t>
  </si>
  <si>
    <t>SFHHA 010985</t>
  </si>
  <si>
    <t>SFHHA 010986</t>
  </si>
  <si>
    <t>SFHHA 010987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</si>
</sst>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.5"/>
      <color theme="1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3" fontId="0" fillId="0" borderId="0" xfId="0" applyNumberFormat="1"/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64" fontId="0" fillId="0" borderId="0" xfId="1" applyNumberFormat="1" applyFont="1"/>
    <xf numFmtId="164" fontId="0" fillId="0" borderId="12" xfId="1" applyNumberFormat="1" applyFont="1" applyBorder="1"/>
    <xf numFmtId="164" fontId="0" fillId="0" borderId="0" xfId="1" applyNumberFormat="1" applyFont="1" applyBorder="1"/>
    <xf numFmtId="164" fontId="0" fillId="0" borderId="6" xfId="1" applyNumberFormat="1" applyFont="1" applyBorder="1"/>
    <xf numFmtId="164" fontId="0" fillId="0" borderId="4" xfId="1" applyNumberFormat="1" applyFont="1" applyBorder="1"/>
    <xf numFmtId="164" fontId="0" fillId="0" borderId="8" xfId="1" applyNumberFormat="1" applyFont="1" applyBorder="1"/>
    <xf numFmtId="164" fontId="0" fillId="0" borderId="5" xfId="1" applyNumberFormat="1" applyFont="1" applyBorder="1"/>
    <xf numFmtId="0" fontId="2" fillId="0" borderId="1" xfId="0" applyFont="1" applyBorder="1" applyAlignment="1">
      <alignment horizontal="center"/>
    </xf>
    <xf numFmtId="164" fontId="0" fillId="0" borderId="2" xfId="1" applyNumberFormat="1" applyFont="1" applyBorder="1"/>
    <xf numFmtId="164" fontId="0" fillId="0" borderId="7" xfId="1" applyNumberFormat="1" applyFont="1" applyBorder="1"/>
    <xf numFmtId="164" fontId="0" fillId="0" borderId="3" xfId="1" applyNumberFormat="1" applyFont="1" applyBorder="1"/>
    <xf numFmtId="9" fontId="0" fillId="0" borderId="7" xfId="1" applyFont="1" applyBorder="1"/>
    <xf numFmtId="9" fontId="0" fillId="0" borderId="0" xfId="1" applyFont="1" applyBorder="1"/>
    <xf numFmtId="9" fontId="0" fillId="0" borderId="8" xfId="1" applyFont="1" applyBorder="1"/>
    <xf numFmtId="164" fontId="0" fillId="0" borderId="0" xfId="0" applyNumberFormat="1"/>
    <xf numFmtId="0" fontId="2" fillId="0" borderId="0" xfId="0" applyFont="1"/>
    <xf numFmtId="0" fontId="6" fillId="0" borderId="0" xfId="0" applyFont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abSelected="1" workbookViewId="0">
      <selection sqref="A1:A2"/>
    </sheetView>
  </sheetViews>
  <sheetFormatPr defaultRowHeight="15" x14ac:dyDescent="0.25"/>
  <sheetData>
    <row r="1" spans="1:22" ht="14.45" x14ac:dyDescent="0.3">
      <c r="A1" s="26" t="s">
        <v>20</v>
      </c>
    </row>
    <row r="2" spans="1:22" ht="14.45" x14ac:dyDescent="0.3">
      <c r="A2" s="26" t="s">
        <v>21</v>
      </c>
    </row>
    <row r="3" spans="1:22" thickBot="1" x14ac:dyDescent="0.35"/>
    <row r="4" spans="1:22" ht="15.75" thickBot="1" x14ac:dyDescent="0.3">
      <c r="A4" s="30" t="s">
        <v>0</v>
      </c>
      <c r="B4" s="27" t="s">
        <v>16</v>
      </c>
      <c r="C4" s="28"/>
      <c r="D4" s="28"/>
      <c r="E4" s="29"/>
      <c r="F4" s="27" t="s">
        <v>17</v>
      </c>
      <c r="G4" s="28"/>
      <c r="H4" s="28"/>
      <c r="I4" s="29"/>
      <c r="J4" s="27" t="s">
        <v>19</v>
      </c>
      <c r="K4" s="28"/>
      <c r="L4" s="28"/>
      <c r="M4" s="29"/>
      <c r="N4" s="27" t="s">
        <v>18</v>
      </c>
      <c r="O4" s="28"/>
      <c r="P4" s="28"/>
      <c r="Q4" s="29"/>
    </row>
    <row r="5" spans="1:22" ht="15.75" thickBot="1" x14ac:dyDescent="0.3">
      <c r="A5" s="31"/>
      <c r="B5" s="17" t="s">
        <v>12</v>
      </c>
      <c r="C5" s="17" t="s">
        <v>13</v>
      </c>
      <c r="D5" s="17" t="s">
        <v>14</v>
      </c>
      <c r="E5" s="17" t="s">
        <v>15</v>
      </c>
      <c r="F5" s="17" t="s">
        <v>12</v>
      </c>
      <c r="G5" s="17" t="s">
        <v>13</v>
      </c>
      <c r="H5" s="17" t="s">
        <v>14</v>
      </c>
      <c r="I5" s="17" t="s">
        <v>15</v>
      </c>
      <c r="J5" s="17" t="s">
        <v>12</v>
      </c>
      <c r="K5" s="17" t="s">
        <v>13</v>
      </c>
      <c r="L5" s="17" t="s">
        <v>14</v>
      </c>
      <c r="M5" s="17" t="s">
        <v>15</v>
      </c>
      <c r="N5" s="17" t="s">
        <v>12</v>
      </c>
      <c r="O5" s="17" t="s">
        <v>13</v>
      </c>
      <c r="P5" s="17" t="s">
        <v>14</v>
      </c>
      <c r="Q5" s="17" t="s">
        <v>15</v>
      </c>
    </row>
    <row r="6" spans="1:22" ht="14.45" x14ac:dyDescent="0.3">
      <c r="A6" s="8">
        <v>2006</v>
      </c>
      <c r="B6" s="18">
        <f>FPL!B30</f>
        <v>0.52644453451579221</v>
      </c>
      <c r="C6" s="19">
        <f>TECO!B30</f>
        <v>0.45839684625492771</v>
      </c>
      <c r="D6" s="19">
        <f>GULF!B30</f>
        <v>0.47466969988625429</v>
      </c>
      <c r="E6" s="20">
        <f>DUKE!B30</f>
        <v>0.50773483465205926</v>
      </c>
      <c r="F6" s="18">
        <f>FPL!D30</f>
        <v>0.42917132800362412</v>
      </c>
      <c r="G6" s="19">
        <f>TECO!D30</f>
        <v>0.33413929040735874</v>
      </c>
      <c r="H6" s="19">
        <f>GULF!D30</f>
        <v>0.33624989062910143</v>
      </c>
      <c r="I6" s="20">
        <f>DUKE!D30</f>
        <v>0.30368736051937512</v>
      </c>
      <c r="J6" s="19">
        <f>FPL!F30</f>
        <v>3.8935229327166539E-2</v>
      </c>
      <c r="K6" s="19">
        <f>TECO!F30</f>
        <v>0.11978975032851512</v>
      </c>
      <c r="L6" s="19">
        <f>GULF!F30</f>
        <v>0.18689299151281827</v>
      </c>
      <c r="M6" s="19">
        <f>DUKE!F30</f>
        <v>0.10549807263136539</v>
      </c>
      <c r="N6" s="18">
        <f>SUM(FPL!H30:J30)</f>
        <v>5.4489081534169412E-3</v>
      </c>
      <c r="O6" s="21">
        <f>SUM(TECO!H30:J30)</f>
        <v>8.7674113009198418E-2</v>
      </c>
      <c r="P6" s="19">
        <f>SUM(GULF!H30:J30)</f>
        <v>2.0999212529530143E-3</v>
      </c>
      <c r="Q6" s="20">
        <f>SUM(DUKE!H30:J30)</f>
        <v>8.3079732197200246E-2</v>
      </c>
      <c r="S6" s="24">
        <f>B6+F6+J6+N6</f>
        <v>0.99999999999999978</v>
      </c>
      <c r="T6" s="24">
        <f t="shared" ref="T6:T25" si="0">C6+G6+K6+O6</f>
        <v>1</v>
      </c>
      <c r="U6" s="24">
        <f t="shared" ref="U6:U25" si="1">D6+H6+L6+P6</f>
        <v>0.99991250328112691</v>
      </c>
      <c r="V6" s="24">
        <f t="shared" ref="V6:V25" si="2">E6+I6+M6+Q6</f>
        <v>1</v>
      </c>
    </row>
    <row r="7" spans="1:22" ht="14.45" x14ac:dyDescent="0.3">
      <c r="A7" s="8">
        <v>2007</v>
      </c>
      <c r="B7" s="11">
        <f>FPL!B31</f>
        <v>0.52306130173152177</v>
      </c>
      <c r="C7" s="12">
        <f>TECO!B31</f>
        <v>0.45415450775610505</v>
      </c>
      <c r="D7" s="12">
        <f>GULF!B31</f>
        <v>0.47539276104504818</v>
      </c>
      <c r="E7" s="13">
        <f>DUKE!B31</f>
        <v>0.50689883407158498</v>
      </c>
      <c r="F7" s="11">
        <f>FPL!D31</f>
        <v>0.43562001643065112</v>
      </c>
      <c r="G7" s="12">
        <f>TECO!D31</f>
        <v>0.33492039113295446</v>
      </c>
      <c r="H7" s="12">
        <f>GULF!D31</f>
        <v>0.34467494141133581</v>
      </c>
      <c r="I7" s="13">
        <f>DUKE!D31</f>
        <v>0.31016750674609234</v>
      </c>
      <c r="J7" s="12">
        <f>FPL!F31</f>
        <v>3.5805737832125623E-2</v>
      </c>
      <c r="K7" s="12">
        <f>TECO!F31</f>
        <v>0.12112834690011776</v>
      </c>
      <c r="L7" s="12">
        <f>GULF!F31</f>
        <v>0.17776234701848798</v>
      </c>
      <c r="M7" s="12">
        <f>DUKE!F31</f>
        <v>9.7220100809531085E-2</v>
      </c>
      <c r="N7" s="11">
        <f>SUM(FPL!H31:J31)</f>
        <v>5.5129440057015986E-3</v>
      </c>
      <c r="O7" s="22">
        <f>SUM(TECO!H31:J31)</f>
        <v>8.9847949623713716E-2</v>
      </c>
      <c r="P7" s="12">
        <f>SUM(GULF!H31:J31)</f>
        <v>2.0831525041229062E-3</v>
      </c>
      <c r="Q7" s="13">
        <f>SUM(DUKE!H31:J31)</f>
        <v>8.5713558372791612E-2</v>
      </c>
      <c r="S7" s="24">
        <f t="shared" ref="S7:S25" si="3">B7+F7+J7+N7</f>
        <v>1.0000000000000002</v>
      </c>
      <c r="T7" s="24">
        <f t="shared" si="0"/>
        <v>1.000051195412891</v>
      </c>
      <c r="U7" s="24">
        <f t="shared" si="1"/>
        <v>0.99991320197899491</v>
      </c>
      <c r="V7" s="24">
        <f t="shared" si="2"/>
        <v>0.99999999999999989</v>
      </c>
    </row>
    <row r="8" spans="1:22" ht="14.45" x14ac:dyDescent="0.3">
      <c r="A8" s="8">
        <v>2008</v>
      </c>
      <c r="B8" s="11">
        <f>FPL!B32</f>
        <v>0.51719229999094818</v>
      </c>
      <c r="C8" s="12">
        <f>TECO!B32</f>
        <v>0.45002632964718275</v>
      </c>
      <c r="D8" s="12">
        <f>GULF!B32</f>
        <v>0.46339773022611108</v>
      </c>
      <c r="E8" s="13">
        <f>DUKE!B32</f>
        <v>0.50130981714433931</v>
      </c>
      <c r="F8" s="11">
        <f>FPL!D32</f>
        <v>0.44269293705459073</v>
      </c>
      <c r="G8" s="12">
        <f>TECO!D32</f>
        <v>0.33696682464454975</v>
      </c>
      <c r="H8" s="12">
        <f>GULF!D32</f>
        <v>0.34315169366715759</v>
      </c>
      <c r="I8" s="13">
        <f>DUKE!D32</f>
        <v>0.31484891713137075</v>
      </c>
      <c r="J8" s="12">
        <f>FPL!F32</f>
        <v>3.4854855954412726E-2</v>
      </c>
      <c r="K8" s="12">
        <f>TECO!F32</f>
        <v>0.11611374407582939</v>
      </c>
      <c r="L8" s="12">
        <f>GULF!F32</f>
        <v>0.19154465910075372</v>
      </c>
      <c r="M8" s="12">
        <f>DUKE!F32</f>
        <v>9.8197380365711323E-2</v>
      </c>
      <c r="N8" s="11">
        <f>SUM(FPL!H32:J32)</f>
        <v>5.2599070000483401E-3</v>
      </c>
      <c r="O8" s="22">
        <f>SUM(TECO!H32:J32)</f>
        <v>9.6893101632438125E-2</v>
      </c>
      <c r="P8" s="12">
        <f>SUM(GULF!H32:J32)</f>
        <v>1.9925495971584509E-3</v>
      </c>
      <c r="Q8" s="13">
        <f>SUM(DUKE!H32:J32)</f>
        <v>8.5643885358578642E-2</v>
      </c>
      <c r="S8" s="24">
        <f t="shared" si="3"/>
        <v>0.99999999999999989</v>
      </c>
      <c r="T8" s="24">
        <f t="shared" si="0"/>
        <v>1</v>
      </c>
      <c r="U8" s="24">
        <f t="shared" si="1"/>
        <v>1.0000866325911808</v>
      </c>
      <c r="V8" s="24">
        <f t="shared" si="2"/>
        <v>1</v>
      </c>
    </row>
    <row r="9" spans="1:22" ht="14.45" x14ac:dyDescent="0.3">
      <c r="A9" s="8">
        <v>2009</v>
      </c>
      <c r="B9" s="11">
        <f>FPL!B33</f>
        <v>0.52503288752482991</v>
      </c>
      <c r="C9" s="12">
        <f>TECO!B33</f>
        <v>0.46159582401193139</v>
      </c>
      <c r="D9" s="12">
        <f>GULF!B33</f>
        <v>0.48188571952673576</v>
      </c>
      <c r="E9" s="13">
        <f>DUKE!B33</f>
        <v>0.5128754230118443</v>
      </c>
      <c r="F9" s="11">
        <f>FPL!D33</f>
        <v>0.43817723602620001</v>
      </c>
      <c r="G9" s="12">
        <f>TECO!D33</f>
        <v>0.33418557579631403</v>
      </c>
      <c r="H9" s="12">
        <f>GULF!D33</f>
        <v>0.35733284417132899</v>
      </c>
      <c r="I9" s="13">
        <f>DUKE!D33</f>
        <v>0.31416560913705582</v>
      </c>
      <c r="J9" s="12">
        <f>FPL!F33</f>
        <v>3.1578699111665699E-2</v>
      </c>
      <c r="K9" s="12">
        <f>TECO!F33</f>
        <v>0.10626398210290827</v>
      </c>
      <c r="L9" s="12">
        <f>GULF!F33</f>
        <v>0.15839677153077134</v>
      </c>
      <c r="M9" s="12">
        <f>DUKE!F33</f>
        <v>8.6849619289340096E-2</v>
      </c>
      <c r="N9" s="11">
        <f>SUM(FPL!H33:J33)</f>
        <v>5.2111773373044318E-3</v>
      </c>
      <c r="O9" s="22">
        <f>SUM(TECO!H33:J33)</f>
        <v>9.7954618088846285E-2</v>
      </c>
      <c r="P9" s="12">
        <f>SUM(GULF!H33:J33)</f>
        <v>2.2929468953499037E-3</v>
      </c>
      <c r="Q9" s="13">
        <f>SUM(DUKE!H33:J33)</f>
        <v>8.6082910321489001E-2</v>
      </c>
      <c r="S9" s="24">
        <f t="shared" si="3"/>
        <v>1</v>
      </c>
      <c r="T9" s="24">
        <f t="shared" si="0"/>
        <v>1</v>
      </c>
      <c r="U9" s="24">
        <f t="shared" si="1"/>
        <v>0.99990828212418592</v>
      </c>
      <c r="V9" s="24">
        <f t="shared" si="2"/>
        <v>0.99997356175972918</v>
      </c>
    </row>
    <row r="10" spans="1:22" ht="14.45" x14ac:dyDescent="0.3">
      <c r="A10" s="8">
        <v>2010</v>
      </c>
      <c r="B10" s="11">
        <f>FPL!B34</f>
        <v>0.53887132994965148</v>
      </c>
      <c r="C10" s="12">
        <f>TECO!B34</f>
        <v>0.47806172903763078</v>
      </c>
      <c r="D10" s="12">
        <f>GULF!B34</f>
        <v>0.49749097631833789</v>
      </c>
      <c r="E10" s="13">
        <f>DUKE!B34</f>
        <v>0.52727039177906232</v>
      </c>
      <c r="F10" s="11">
        <f>FPL!D34</f>
        <v>0.42602950207604839</v>
      </c>
      <c r="G10" s="12">
        <f>TECO!D34</f>
        <v>0.32379118305314109</v>
      </c>
      <c r="H10" s="12">
        <f>GULF!D34</f>
        <v>0.3518795668632802</v>
      </c>
      <c r="I10" s="13">
        <f>DUKE!D34</f>
        <v>0.30561335902376363</v>
      </c>
      <c r="J10" s="12">
        <f>FPL!F34</f>
        <v>2.9936906934910572E-2</v>
      </c>
      <c r="K10" s="12">
        <f>TECO!F34</f>
        <v>0.10461666579919845</v>
      </c>
      <c r="L10" s="12">
        <f>GULF!F34</f>
        <v>0.14842855885201162</v>
      </c>
      <c r="M10" s="12">
        <f>DUKE!F34</f>
        <v>8.2697495183044312E-2</v>
      </c>
      <c r="N10" s="11">
        <f>SUM(FPL!H34:J34)</f>
        <v>5.1622610393895936E-3</v>
      </c>
      <c r="O10" s="22">
        <f>SUM(TECO!H34:J34)</f>
        <v>9.3530422110029668E-2</v>
      </c>
      <c r="P10" s="12">
        <f>SUM(GULF!H34:J34)</f>
        <v>2.28893388502509E-3</v>
      </c>
      <c r="Q10" s="13">
        <f>SUM(DUKE!H34:J34)</f>
        <v>8.4418754014129738E-2</v>
      </c>
      <c r="S10" s="24">
        <f t="shared" si="3"/>
        <v>1</v>
      </c>
      <c r="T10" s="24">
        <f t="shared" si="0"/>
        <v>1</v>
      </c>
      <c r="U10" s="24">
        <f t="shared" si="1"/>
        <v>1.0000880359186548</v>
      </c>
      <c r="V10" s="24">
        <f t="shared" si="2"/>
        <v>1</v>
      </c>
    </row>
    <row r="11" spans="1:22" ht="14.45" x14ac:dyDescent="0.3">
      <c r="A11" s="8">
        <v>2011</v>
      </c>
      <c r="B11" s="11">
        <f>FPL!B35</f>
        <v>0.52882852701221306</v>
      </c>
      <c r="C11" s="12">
        <f>TECO!B35</f>
        <v>0.4696186166774402</v>
      </c>
      <c r="D11" s="12">
        <f>GULF!B35</f>
        <v>0.48052536231884058</v>
      </c>
      <c r="E11" s="13">
        <f>DUKE!B35</f>
        <v>0.51167615298686098</v>
      </c>
      <c r="F11" s="11">
        <f>FPL!D35</f>
        <v>0.43601477321572107</v>
      </c>
      <c r="G11" s="12">
        <f>TECO!D35</f>
        <v>0.33435681965093728</v>
      </c>
      <c r="H11" s="12">
        <f>GULF!D35</f>
        <v>0.35425724637681161</v>
      </c>
      <c r="I11" s="13">
        <f>DUKE!D35</f>
        <v>0.31629341986275866</v>
      </c>
      <c r="J11" s="12">
        <f>FPL!F35</f>
        <v>2.9867356759505449E-2</v>
      </c>
      <c r="K11" s="12">
        <f>TECO!F35</f>
        <v>9.717733247145012E-2</v>
      </c>
      <c r="L11" s="12">
        <f>GULF!F35</f>
        <v>0.16295289855072465</v>
      </c>
      <c r="M11" s="12">
        <f>DUKE!F35</f>
        <v>8.6254588010000535E-2</v>
      </c>
      <c r="N11" s="11">
        <f>SUM(FPL!H35:J35)</f>
        <v>5.2893430125606749E-3</v>
      </c>
      <c r="O11" s="22">
        <f>SUM(TECO!H35:J35)</f>
        <v>9.8847231200172372E-2</v>
      </c>
      <c r="P11" s="12">
        <f>SUM(GULF!H35:J35)</f>
        <v>2.2644927536231885E-3</v>
      </c>
      <c r="Q11" s="13">
        <f>SUM(DUKE!H35:J35)</f>
        <v>8.5775839140379811E-2</v>
      </c>
      <c r="S11" s="24">
        <f t="shared" si="3"/>
        <v>1.0000000000000002</v>
      </c>
      <c r="T11" s="24">
        <f t="shared" si="0"/>
        <v>1</v>
      </c>
      <c r="U11" s="24">
        <f t="shared" si="1"/>
        <v>1.0000000000000002</v>
      </c>
      <c r="V11" s="24">
        <f t="shared" si="2"/>
        <v>1</v>
      </c>
    </row>
    <row r="12" spans="1:22" ht="14.45" x14ac:dyDescent="0.3">
      <c r="A12" s="8">
        <v>2012</v>
      </c>
      <c r="B12" s="11">
        <f>FPL!B36</f>
        <v>0.52270876047788606</v>
      </c>
      <c r="C12" s="12">
        <f>TECO!B36</f>
        <v>0.45595263958288074</v>
      </c>
      <c r="D12" s="12">
        <f>GULF!B36</f>
        <v>0.47397542905373724</v>
      </c>
      <c r="E12" s="13">
        <f>DUKE!B36</f>
        <v>0.50166295593853938</v>
      </c>
      <c r="F12" s="11">
        <f>FPL!D36</f>
        <v>0.44235770369988969</v>
      </c>
      <c r="G12" s="12">
        <f>TECO!D36</f>
        <v>0.33592222463610688</v>
      </c>
      <c r="H12" s="12">
        <f>GULF!D36</f>
        <v>0.36190565506892997</v>
      </c>
      <c r="I12" s="13">
        <f>DUKE!D36</f>
        <v>0.32222863582639288</v>
      </c>
      <c r="J12" s="12">
        <f>FPL!F36</f>
        <v>2.9579783096590404E-2</v>
      </c>
      <c r="K12" s="12">
        <f>TECO!F36</f>
        <v>0.10867912231153595</v>
      </c>
      <c r="L12" s="12">
        <f>GULF!F36</f>
        <v>0.16177435993622807</v>
      </c>
      <c r="M12" s="12">
        <f>DUKE!F36</f>
        <v>8.6858525054286581E-2</v>
      </c>
      <c r="N12" s="11">
        <f>SUM(FPL!H36:J36)</f>
        <v>5.3537527256338428E-3</v>
      </c>
      <c r="O12" s="22">
        <f>SUM(TECO!H36:J36)</f>
        <v>9.944601346947643E-2</v>
      </c>
      <c r="P12" s="12">
        <f>SUM(GULF!H36:J36)</f>
        <v>2.3445559411047548E-3</v>
      </c>
      <c r="Q12" s="13">
        <f>SUM(DUKE!H36:J36)</f>
        <v>8.9222396305763993E-2</v>
      </c>
      <c r="S12" s="24">
        <f t="shared" si="3"/>
        <v>1</v>
      </c>
      <c r="T12" s="24">
        <f t="shared" si="0"/>
        <v>1</v>
      </c>
      <c r="U12" s="24">
        <f t="shared" si="1"/>
        <v>0.99999999999999989</v>
      </c>
      <c r="V12" s="24">
        <f t="shared" si="2"/>
        <v>0.99997251312498292</v>
      </c>
    </row>
    <row r="13" spans="1:22" ht="14.45" x14ac:dyDescent="0.3">
      <c r="A13" s="8">
        <v>2013</v>
      </c>
      <c r="B13" s="11">
        <f>FPL!B37</f>
        <v>0.52469342317850887</v>
      </c>
      <c r="C13" s="12">
        <f>TECO!B37</f>
        <v>0.4598762080573352</v>
      </c>
      <c r="D13" s="12">
        <f>GULF!B37</f>
        <v>0.47919020715630883</v>
      </c>
      <c r="E13" s="13">
        <f>DUKE!B37</f>
        <v>0.50546209307406598</v>
      </c>
      <c r="F13" s="11">
        <f>FPL!D37</f>
        <v>0.44113281994085607</v>
      </c>
      <c r="G13" s="12">
        <f>TECO!D37</f>
        <v>0.33065479422304267</v>
      </c>
      <c r="H13" s="12">
        <f>GULF!D37</f>
        <v>0.35875706214689268</v>
      </c>
      <c r="I13" s="13">
        <f>DUKE!D37</f>
        <v>0.32002403320952588</v>
      </c>
      <c r="J13" s="12">
        <f>FPL!F37</f>
        <v>2.8754560038132555E-2</v>
      </c>
      <c r="K13" s="12">
        <f>TECO!F37</f>
        <v>0.11005538060592898</v>
      </c>
      <c r="L13" s="12">
        <f>GULF!F37</f>
        <v>0.160075329566855</v>
      </c>
      <c r="M13" s="12">
        <f>DUKE!F37</f>
        <v>8.7557351977277695E-2</v>
      </c>
      <c r="N13" s="11">
        <f>SUM(FPL!H37:J37)</f>
        <v>5.4191968425025125E-3</v>
      </c>
      <c r="O13" s="22">
        <f>SUM(TECO!H37:J37)</f>
        <v>9.9413617113693134E-2</v>
      </c>
      <c r="P13" s="12">
        <f>SUM(GULF!H37:J37)</f>
        <v>1.9774011299435027E-3</v>
      </c>
      <c r="Q13" s="13">
        <f>SUM(DUKE!H37:J37)</f>
        <v>8.6956521739130432E-2</v>
      </c>
      <c r="S13" s="24">
        <f t="shared" si="3"/>
        <v>1</v>
      </c>
      <c r="T13" s="24">
        <f t="shared" si="0"/>
        <v>1</v>
      </c>
      <c r="U13" s="24">
        <f t="shared" si="1"/>
        <v>1</v>
      </c>
      <c r="V13" s="24">
        <f t="shared" si="2"/>
        <v>1</v>
      </c>
    </row>
    <row r="14" spans="1:22" ht="14.45" x14ac:dyDescent="0.3">
      <c r="A14" s="8">
        <v>2014</v>
      </c>
      <c r="B14" s="11">
        <f>FPL!B38</f>
        <v>0.52881429761732901</v>
      </c>
      <c r="C14" s="12">
        <f>TECO!B38</f>
        <v>0.46723523696426644</v>
      </c>
      <c r="D14" s="12">
        <f>GULF!B38</f>
        <v>0.48415349887133186</v>
      </c>
      <c r="E14" s="13">
        <f>DUKE!B38</f>
        <v>0.51028464017185826</v>
      </c>
      <c r="F14" s="11">
        <f>FPL!D38</f>
        <v>0.43763231706672262</v>
      </c>
      <c r="G14" s="12">
        <f>TECO!D38</f>
        <v>0.3315340602396632</v>
      </c>
      <c r="H14" s="12">
        <f>GULF!D38</f>
        <v>0.34654627539503385</v>
      </c>
      <c r="I14" s="13">
        <f>DUKE!D38</f>
        <v>0.31656820622986037</v>
      </c>
      <c r="J14" s="12">
        <f>FPL!F38</f>
        <v>2.817538207125922E-2</v>
      </c>
      <c r="K14" s="12">
        <f>TECO!F38</f>
        <v>0.10261254453200906</v>
      </c>
      <c r="L14" s="12">
        <f>GULF!F38</f>
        <v>0.1669525959367946</v>
      </c>
      <c r="M14" s="12">
        <f>DUKE!F38</f>
        <v>8.7728249194414604E-2</v>
      </c>
      <c r="N14" s="11">
        <f>SUM(FPL!H38:J38)</f>
        <v>5.3780032446890374E-3</v>
      </c>
      <c r="O14" s="22">
        <f>SUM(TECO!H38:J38)</f>
        <v>9.8618158264061312E-2</v>
      </c>
      <c r="P14" s="12">
        <f>SUM(GULF!H38:J38)</f>
        <v>2.257336343115124E-3</v>
      </c>
      <c r="Q14" s="13">
        <f>SUM(DUKE!H38:J38)</f>
        <v>8.5445757250268525E-2</v>
      </c>
      <c r="S14" s="24">
        <f t="shared" si="3"/>
        <v>0.99999999999999989</v>
      </c>
      <c r="T14" s="24">
        <f t="shared" si="0"/>
        <v>1</v>
      </c>
      <c r="U14" s="24">
        <f t="shared" si="1"/>
        <v>0.99990970654627542</v>
      </c>
      <c r="V14" s="24">
        <f t="shared" si="2"/>
        <v>1.0000268528464018</v>
      </c>
    </row>
    <row r="15" spans="1:22" ht="14.45" x14ac:dyDescent="0.3">
      <c r="A15" s="8">
        <v>2015</v>
      </c>
      <c r="B15" s="11">
        <f>FPL!B39</f>
        <v>0.53584163690416531</v>
      </c>
      <c r="C15" s="12">
        <f>TECO!B39</f>
        <v>0.47590234662738085</v>
      </c>
      <c r="D15" s="12">
        <f>GULF!B39</f>
        <v>0.48394371279090748</v>
      </c>
      <c r="E15" s="13">
        <f>DUKE!B39</f>
        <v>0.51700256789354915</v>
      </c>
      <c r="F15" s="11">
        <f>FPL!D39</f>
        <v>0.43132724354277346</v>
      </c>
      <c r="G15" s="12">
        <f>TECO!D39</f>
        <v>0.33152688624644849</v>
      </c>
      <c r="H15" s="12">
        <f>GULF!D39</f>
        <v>0.35161464910698176</v>
      </c>
      <c r="I15" s="13">
        <f>DUKE!D39</f>
        <v>0.31307550644567217</v>
      </c>
      <c r="J15" s="12">
        <f>FPL!F39</f>
        <v>2.7701845949354507E-2</v>
      </c>
      <c r="K15" s="12">
        <f>TECO!F39</f>
        <v>9.838998211091235E-2</v>
      </c>
      <c r="L15" s="12">
        <f>GULF!F39</f>
        <v>0.1621865415839798</v>
      </c>
      <c r="M15" s="12">
        <f>DUKE!F39</f>
        <v>8.5414883407257544E-2</v>
      </c>
      <c r="N15" s="11">
        <f>SUM(FPL!H39:J39)</f>
        <v>5.1292736037067254E-3</v>
      </c>
      <c r="O15" s="22">
        <f>SUM(TECO!H39:J39)</f>
        <v>9.4233399978954024E-2</v>
      </c>
      <c r="P15" s="12">
        <f>SUM(GULF!H39:J39)</f>
        <v>2.2550965181309759E-3</v>
      </c>
      <c r="Q15" s="13">
        <f>SUM(DUKE!H39:J39)</f>
        <v>8.4507042253521125E-2</v>
      </c>
      <c r="S15" s="24">
        <f t="shared" si="3"/>
        <v>1</v>
      </c>
      <c r="T15" s="24">
        <f t="shared" si="0"/>
        <v>1.0000526149636957</v>
      </c>
      <c r="U15" s="24">
        <f t="shared" si="1"/>
        <v>1</v>
      </c>
      <c r="V15" s="24">
        <f t="shared" si="2"/>
        <v>1</v>
      </c>
    </row>
    <row r="16" spans="1:22" ht="14.45" x14ac:dyDescent="0.3">
      <c r="A16" s="8">
        <v>2016</v>
      </c>
      <c r="B16" s="11">
        <f>FPL!B40</f>
        <v>0.53312866959237581</v>
      </c>
      <c r="C16" s="12">
        <f>TECO!B40</f>
        <v>0.47533393645894312</v>
      </c>
      <c r="D16" s="12">
        <f>GULF!B40</f>
        <v>0.48427615292931148</v>
      </c>
      <c r="E16" s="13">
        <f>DUKE!B40</f>
        <v>0.51628347450939127</v>
      </c>
      <c r="F16" s="11">
        <f>FPL!D40</f>
        <v>0.4318374813798373</v>
      </c>
      <c r="G16" s="12">
        <f>TECO!D40</f>
        <v>0.33361715714969931</v>
      </c>
      <c r="H16" s="12">
        <f>GULF!D40</f>
        <v>0.35729348125057303</v>
      </c>
      <c r="I16" s="13">
        <f>DUKE!D40</f>
        <v>0.31633082548534752</v>
      </c>
      <c r="J16" s="12">
        <f>FPL!F40</f>
        <v>2.9521194481584589E-2</v>
      </c>
      <c r="K16" s="12">
        <f>TECO!F40</f>
        <v>9.126709595018892E-2</v>
      </c>
      <c r="L16" s="12">
        <f>GULF!F40</f>
        <v>0.15613825983313467</v>
      </c>
      <c r="M16" s="12">
        <f>DUKE!F40</f>
        <v>8.317988109643816E-2</v>
      </c>
      <c r="N16" s="11">
        <f>SUM(FPL!H40:J40)</f>
        <v>5.512654546202346E-3</v>
      </c>
      <c r="O16" s="22">
        <f>SUM(TECO!H40:J40)</f>
        <v>9.9728593475600022E-2</v>
      </c>
      <c r="P16" s="12">
        <f>SUM(GULF!H40:J40)</f>
        <v>2.2921059869808378E-3</v>
      </c>
      <c r="Q16" s="13">
        <f>SUM(DUKE!H40:J40)</f>
        <v>8.4232125006576536E-2</v>
      </c>
      <c r="S16" s="24">
        <f t="shared" si="3"/>
        <v>1.0000000000000002</v>
      </c>
      <c r="T16" s="24">
        <f t="shared" si="0"/>
        <v>0.9999467830344313</v>
      </c>
      <c r="U16" s="24">
        <f t="shared" si="1"/>
        <v>1</v>
      </c>
      <c r="V16" s="24">
        <f t="shared" si="2"/>
        <v>1.0000263060977534</v>
      </c>
    </row>
    <row r="17" spans="1:22" ht="14.45" x14ac:dyDescent="0.3">
      <c r="A17" s="8">
        <v>2017</v>
      </c>
      <c r="B17" s="11">
        <f>FPL!B41</f>
        <v>0.53195324358091345</v>
      </c>
      <c r="C17" s="12">
        <f>TECO!B41</f>
        <v>0.47692388561816651</v>
      </c>
      <c r="D17" s="12">
        <f>GULF!B41</f>
        <v>0.48607457135081195</v>
      </c>
      <c r="E17" s="13">
        <f>DUKE!B41</f>
        <v>0.51738136224660214</v>
      </c>
      <c r="F17" s="11">
        <f>FPL!D41</f>
        <v>0.43214996192438898</v>
      </c>
      <c r="G17" s="12">
        <f>TECO!D41</f>
        <v>0.33294785534062238</v>
      </c>
      <c r="H17" s="12">
        <f>GULF!D41</f>
        <v>0.3577066134446158</v>
      </c>
      <c r="I17" s="13">
        <f>DUKE!D41</f>
        <v>0.31741219393129672</v>
      </c>
      <c r="J17" s="12">
        <f>FPL!F41</f>
        <v>3.0290407519262277E-2</v>
      </c>
      <c r="K17" s="12">
        <f>TECO!F41</f>
        <v>9.0464676198486124E-2</v>
      </c>
      <c r="L17" s="12">
        <f>GULF!F41</f>
        <v>0.15404154948743537</v>
      </c>
      <c r="M17" s="12">
        <f>DUKE!F41</f>
        <v>8.2603221911050587E-2</v>
      </c>
      <c r="N17" s="11">
        <f>SUM(FPL!H41:J41)</f>
        <v>5.606386975435391E-3</v>
      </c>
      <c r="O17" s="22">
        <f>SUM(TECO!H41:J41)</f>
        <v>9.9611017661900753E-2</v>
      </c>
      <c r="P17" s="12">
        <f>SUM(GULF!H41:J41)</f>
        <v>2.0865463122561917E-3</v>
      </c>
      <c r="Q17" s="13">
        <f>SUM(DUKE!H41:J41)</f>
        <v>8.2603221911050587E-2</v>
      </c>
      <c r="S17" s="24">
        <f t="shared" si="3"/>
        <v>1.0000000000000002</v>
      </c>
      <c r="T17" s="24">
        <f t="shared" si="0"/>
        <v>0.9999474348191757</v>
      </c>
      <c r="U17" s="24">
        <f t="shared" si="1"/>
        <v>0.99990928059511941</v>
      </c>
      <c r="V17" s="24">
        <f t="shared" si="2"/>
        <v>1</v>
      </c>
    </row>
    <row r="18" spans="1:22" ht="14.45" x14ac:dyDescent="0.3">
      <c r="A18" s="8">
        <v>2018</v>
      </c>
      <c r="B18" s="11">
        <f>FPL!B42</f>
        <v>0.53242522096238587</v>
      </c>
      <c r="C18" s="12">
        <f>TECO!B42</f>
        <v>0.47923704589158567</v>
      </c>
      <c r="D18" s="12">
        <f>GULF!B42</f>
        <v>0.48748542208666007</v>
      </c>
      <c r="E18" s="13">
        <f>DUKE!B42</f>
        <v>0.51820101243926642</v>
      </c>
      <c r="F18" s="11">
        <f>FPL!D42</f>
        <v>0.43123484248384036</v>
      </c>
      <c r="G18" s="12">
        <f>TECO!D42</f>
        <v>0.33236318278675747</v>
      </c>
      <c r="H18" s="12">
        <f>GULF!D42</f>
        <v>0.3582129721001166</v>
      </c>
      <c r="I18" s="13">
        <f>DUKE!D42</f>
        <v>0.31856223448907428</v>
      </c>
      <c r="J18" s="12">
        <f>FPL!F42</f>
        <v>3.067474359740956E-2</v>
      </c>
      <c r="K18" s="12">
        <f>TECO!F42</f>
        <v>8.8820747362403196E-2</v>
      </c>
      <c r="L18" s="12">
        <f>GULF!F42</f>
        <v>0.15232798062258904</v>
      </c>
      <c r="M18" s="12">
        <f>DUKE!F42</f>
        <v>8.1096893999135097E-2</v>
      </c>
      <c r="N18" s="11">
        <f>SUM(FPL!H42:J42)</f>
        <v>5.6651929563642503E-3</v>
      </c>
      <c r="O18" s="22">
        <f>SUM(TECO!H42:J42)</f>
        <v>9.9579023959253679E-2</v>
      </c>
      <c r="P18" s="12">
        <f>SUM(GULF!H42:J42)</f>
        <v>1.9736251906342516E-3</v>
      </c>
      <c r="Q18" s="13">
        <f>SUM(DUKE!H42:J42)</f>
        <v>8.2139859072524232E-2</v>
      </c>
      <c r="S18" s="24">
        <f t="shared" si="3"/>
        <v>1</v>
      </c>
      <c r="T18" s="24">
        <f t="shared" si="0"/>
        <v>1</v>
      </c>
      <c r="U18" s="24">
        <f t="shared" si="1"/>
        <v>0.99999999999999989</v>
      </c>
      <c r="V18" s="24">
        <f t="shared" si="2"/>
        <v>1</v>
      </c>
    </row>
    <row r="19" spans="1:22" ht="14.45" x14ac:dyDescent="0.3">
      <c r="A19" s="8">
        <v>2019</v>
      </c>
      <c r="B19" s="11">
        <f>FPL!B43</f>
        <v>0.53292703559912413</v>
      </c>
      <c r="C19" s="12">
        <f>TECO!B43</f>
        <v>0.48116447132386858</v>
      </c>
      <c r="D19" s="12">
        <f>GULF!B43</f>
        <v>0.48935415188076647</v>
      </c>
      <c r="E19" s="13">
        <f>DUKE!B43</f>
        <v>0.51778097473562001</v>
      </c>
      <c r="F19" s="11">
        <f>FPL!D43</f>
        <v>0.43044624424302819</v>
      </c>
      <c r="G19" s="12">
        <f>TECO!D43</f>
        <v>0.33130029214289375</v>
      </c>
      <c r="H19" s="12">
        <f>GULF!D43</f>
        <v>0.3581440738112136</v>
      </c>
      <c r="I19" s="13">
        <f>DUKE!D43</f>
        <v>0.31960324070568635</v>
      </c>
      <c r="J19" s="12">
        <f>FPL!F43</f>
        <v>3.0908235251364158E-2</v>
      </c>
      <c r="K19" s="12">
        <f>TECO!F43</f>
        <v>8.7950386961201374E-2</v>
      </c>
      <c r="L19" s="12">
        <f>GULF!F43</f>
        <v>0.150638750887154</v>
      </c>
      <c r="M19" s="12">
        <f>DUKE!F43</f>
        <v>8.1169077004618756E-2</v>
      </c>
      <c r="N19" s="11">
        <f>SUM(FPL!H43:J43)</f>
        <v>5.7184849064837321E-3</v>
      </c>
      <c r="O19" s="22">
        <f>SUM(TECO!H43:J43)</f>
        <v>9.9482343293526732E-2</v>
      </c>
      <c r="P19" s="12">
        <f>SUM(GULF!H43:J43)</f>
        <v>1.8630234208658622E-3</v>
      </c>
      <c r="Q19" s="13">
        <f>SUM(DUKE!H43:J43)</f>
        <v>8.1446707554074849E-2</v>
      </c>
      <c r="S19" s="24">
        <f t="shared" si="3"/>
        <v>1.0000000000000002</v>
      </c>
      <c r="T19" s="24">
        <f t="shared" si="0"/>
        <v>0.99989749372149039</v>
      </c>
      <c r="U19" s="24">
        <f t="shared" si="1"/>
        <v>1</v>
      </c>
      <c r="V19" s="24">
        <f t="shared" si="2"/>
        <v>1</v>
      </c>
    </row>
    <row r="20" spans="1:22" ht="14.45" x14ac:dyDescent="0.3">
      <c r="A20" s="8">
        <v>2020</v>
      </c>
      <c r="B20" s="11">
        <f>FPL!B44</f>
        <v>0.53387545395935132</v>
      </c>
      <c r="C20" s="12">
        <f>TECO!B44</f>
        <v>0.4840117754542686</v>
      </c>
      <c r="D20" s="12">
        <f>GULF!B44</f>
        <v>0.48993466360586263</v>
      </c>
      <c r="E20" s="13">
        <f>DUKE!B44</f>
        <v>0.51712745609459221</v>
      </c>
      <c r="F20" s="11">
        <f>FPL!D44</f>
        <v>0.42949187155781499</v>
      </c>
      <c r="G20" s="12">
        <f>TECO!D44</f>
        <v>0.33088011369404119</v>
      </c>
      <c r="H20" s="12">
        <f>GULF!D44</f>
        <v>0.35829065866148685</v>
      </c>
      <c r="I20" s="13">
        <f>DUKE!D44</f>
        <v>0.32034180390987904</v>
      </c>
      <c r="J20" s="12">
        <f>FPL!F44</f>
        <v>3.0889476633522435E-2</v>
      </c>
      <c r="K20" s="12">
        <f>TECO!F44</f>
        <v>8.5575068520962333E-2</v>
      </c>
      <c r="L20" s="12">
        <f>GULF!F44</f>
        <v>0.14992053681794101</v>
      </c>
      <c r="M20" s="12">
        <f>DUKE!F44</f>
        <v>8.1526194202250546E-2</v>
      </c>
      <c r="N20" s="11">
        <f>SUM(FPL!H44:J44)</f>
        <v>5.7431978493113958E-3</v>
      </c>
      <c r="O20" s="22">
        <f>SUM(TECO!H44:J44)</f>
        <v>9.953304233072785E-2</v>
      </c>
      <c r="P20" s="12">
        <f>SUM(GULF!H44:J44)</f>
        <v>1.854140914709518E-3</v>
      </c>
      <c r="Q20" s="13">
        <f>SUM(DUKE!H44:J44)</f>
        <v>8.0979705392850931E-2</v>
      </c>
      <c r="S20" s="24">
        <f t="shared" si="3"/>
        <v>1.0000000000000002</v>
      </c>
      <c r="T20" s="24">
        <f t="shared" si="0"/>
        <v>1</v>
      </c>
      <c r="U20" s="24">
        <f t="shared" si="1"/>
        <v>1</v>
      </c>
      <c r="V20" s="24">
        <f t="shared" si="2"/>
        <v>0.99997515959957273</v>
      </c>
    </row>
    <row r="21" spans="1:22" ht="14.45" x14ac:dyDescent="0.3">
      <c r="A21" s="8">
        <v>2021</v>
      </c>
      <c r="B21" s="11">
        <f>FPL!B45</f>
        <v>0.53312364315859762</v>
      </c>
      <c r="C21" s="12">
        <f>TECO!B45</f>
        <v>0.48626525385426606</v>
      </c>
      <c r="D21" s="12">
        <f>GULF!B45</f>
        <v>0.48954934297557101</v>
      </c>
      <c r="E21" s="13">
        <f>DUKE!B45</f>
        <v>0.51864481625042935</v>
      </c>
      <c r="F21" s="11">
        <f>FPL!D45</f>
        <v>0.4297975232629232</v>
      </c>
      <c r="G21" s="12">
        <f>TECO!D45</f>
        <v>0.32948325214683877</v>
      </c>
      <c r="H21" s="12">
        <f>GULF!D45</f>
        <v>0.35884998677132024</v>
      </c>
      <c r="I21" s="13">
        <f>DUKE!D45</f>
        <v>0.32103429664883959</v>
      </c>
      <c r="J21" s="12">
        <f>FPL!F45</f>
        <v>3.1232282331388018E-2</v>
      </c>
      <c r="K21" s="12">
        <f>TECO!F45</f>
        <v>8.4919399387334907E-2</v>
      </c>
      <c r="L21" s="12">
        <f>GULF!F45</f>
        <v>0.14974865508422258</v>
      </c>
      <c r="M21" s="12">
        <f>DUKE!F45</f>
        <v>7.9436730288013346E-2</v>
      </c>
      <c r="N21" s="11">
        <f>SUM(FPL!H45:J45)</f>
        <v>5.8465512470910735E-3</v>
      </c>
      <c r="O21" s="22">
        <f>SUM(TECO!H45:J45)</f>
        <v>9.9382313061818925E-2</v>
      </c>
      <c r="P21" s="12">
        <f>SUM(GULF!H45:J45)</f>
        <v>1.8520151688861451E-3</v>
      </c>
      <c r="Q21" s="13">
        <f>SUM(DUKE!H45:J45)</f>
        <v>8.0884156812717725E-2</v>
      </c>
      <c r="S21" s="24">
        <f t="shared" si="3"/>
        <v>0.99999999999999989</v>
      </c>
      <c r="T21" s="24">
        <f t="shared" si="0"/>
        <v>1.0000502184502587</v>
      </c>
      <c r="U21" s="24">
        <f t="shared" si="1"/>
        <v>1</v>
      </c>
      <c r="V21" s="24">
        <f t="shared" si="2"/>
        <v>1</v>
      </c>
    </row>
    <row r="22" spans="1:22" ht="14.45" x14ac:dyDescent="0.3">
      <c r="A22" s="8">
        <v>2022</v>
      </c>
      <c r="B22" s="11">
        <f>FPL!B46</f>
        <v>0.53384775248586125</v>
      </c>
      <c r="C22" s="12">
        <f>TECO!B46</f>
        <v>0.48822800495662949</v>
      </c>
      <c r="D22" s="12">
        <f>GULF!B46</f>
        <v>0.48833729425226652</v>
      </c>
      <c r="E22" s="13">
        <f>DUKE!B46</f>
        <v>0.51888716255583611</v>
      </c>
      <c r="F22" s="11">
        <f>FPL!D46</f>
        <v>0.42893807817992846</v>
      </c>
      <c r="G22" s="12">
        <f>TECO!D46</f>
        <v>0.32832713754646842</v>
      </c>
      <c r="H22" s="12">
        <f>GULF!D46</f>
        <v>0.36044362292051757</v>
      </c>
      <c r="I22" s="13">
        <f>DUKE!D46</f>
        <v>0.32256263352107206</v>
      </c>
      <c r="J22" s="12">
        <f>FPL!F46</f>
        <v>3.1303610826238629E-2</v>
      </c>
      <c r="K22" s="12">
        <f>TECO!F46</f>
        <v>8.4114002478314742E-2</v>
      </c>
      <c r="L22" s="12">
        <f>GULF!F46</f>
        <v>0.14945867441246369</v>
      </c>
      <c r="M22" s="12">
        <f>DUKE!F46</f>
        <v>7.7563604583414256E-2</v>
      </c>
      <c r="N22" s="11">
        <f>SUM(FPL!H46:J46)</f>
        <v>5.9105585079715335E-3</v>
      </c>
      <c r="O22" s="22">
        <f>SUM(TECO!H46:J46)</f>
        <v>9.9330855018587363E-2</v>
      </c>
      <c r="P22" s="12">
        <f>SUM(GULF!H46:J46)</f>
        <v>1.8484288354898336E-3</v>
      </c>
      <c r="Q22" s="13">
        <f>SUM(DUKE!H46:J46)</f>
        <v>8.0962322781122545E-2</v>
      </c>
      <c r="S22" s="24">
        <f t="shared" si="3"/>
        <v>0.99999999999999989</v>
      </c>
      <c r="T22" s="24">
        <f t="shared" si="0"/>
        <v>1</v>
      </c>
      <c r="U22" s="24">
        <f t="shared" si="1"/>
        <v>1.0000880204207376</v>
      </c>
      <c r="V22" s="24">
        <f t="shared" si="2"/>
        <v>0.99997572344144503</v>
      </c>
    </row>
    <row r="23" spans="1:22" ht="14.45" x14ac:dyDescent="0.3">
      <c r="A23" s="8">
        <v>2023</v>
      </c>
      <c r="B23" s="11">
        <f>FPL!B47</f>
        <v>0.53462810447163689</v>
      </c>
      <c r="C23" s="12">
        <f>TECO!B47</f>
        <v>0.49488914127697398</v>
      </c>
      <c r="D23" s="12">
        <f>GULF!B47</f>
        <v>0.48836191809590479</v>
      </c>
      <c r="E23" s="13">
        <f>DUKE!B47</f>
        <v>0.51917581230037702</v>
      </c>
      <c r="F23" s="11">
        <f>FPL!D47</f>
        <v>0.42819983883491097</v>
      </c>
      <c r="G23" s="12">
        <f>TECO!D47</f>
        <v>0.32951459187200632</v>
      </c>
      <c r="H23" s="12">
        <f>GULF!D47</f>
        <v>0.36130556527826391</v>
      </c>
      <c r="I23" s="13">
        <f>DUKE!D47</f>
        <v>0.32419970701952405</v>
      </c>
      <c r="J23" s="12">
        <f>FPL!F47</f>
        <v>3.1218404961266131E-2</v>
      </c>
      <c r="K23" s="12">
        <f>TECO!F47</f>
        <v>7.5650585156288572E-2</v>
      </c>
      <c r="L23" s="12">
        <f>GULF!F47</f>
        <v>0.14858242912145608</v>
      </c>
      <c r="M23" s="12">
        <f>DUKE!F47</f>
        <v>7.5766672270118393E-2</v>
      </c>
      <c r="N23" s="11">
        <f>SUM(FPL!H47:J47)</f>
        <v>5.9536517321859385E-3</v>
      </c>
      <c r="O23" s="22">
        <f>SUM(TECO!H47:J47)</f>
        <v>9.9896301417213965E-2</v>
      </c>
      <c r="P23" s="12">
        <f>SUM(GULF!H47:J47)</f>
        <v>1.8375918795939796E-3</v>
      </c>
      <c r="Q23" s="13">
        <f>SUM(DUKE!H47:J47)</f>
        <v>8.0857808409980553E-2</v>
      </c>
      <c r="S23" s="24">
        <f t="shared" si="3"/>
        <v>1</v>
      </c>
      <c r="T23" s="24">
        <f t="shared" si="0"/>
        <v>0.99995061972248278</v>
      </c>
      <c r="U23" s="24">
        <f t="shared" si="1"/>
        <v>1.0000875043752186</v>
      </c>
      <c r="V23" s="24">
        <f t="shared" si="2"/>
        <v>1</v>
      </c>
    </row>
    <row r="24" spans="1:22" ht="14.45" x14ac:dyDescent="0.3">
      <c r="A24" s="8">
        <v>2024</v>
      </c>
      <c r="B24" s="11">
        <f>FPL!B48</f>
        <v>0.53542401323396538</v>
      </c>
      <c r="C24" s="12">
        <f>TECO!B48</f>
        <v>0.4968816994737868</v>
      </c>
      <c r="D24" s="12">
        <f>GULF!B48</f>
        <v>0.48888695954158706</v>
      </c>
      <c r="E24" s="13">
        <f>DUKE!B48</f>
        <v>0.52181188000478074</v>
      </c>
      <c r="F24" s="11">
        <f>FPL!D48</f>
        <v>0.42758018446808421</v>
      </c>
      <c r="G24" s="12">
        <f>TECO!D48</f>
        <v>0.32839602416682906</v>
      </c>
      <c r="H24" s="12">
        <f>GULF!D48</f>
        <v>0.36186837992707066</v>
      </c>
      <c r="I24" s="13">
        <f>DUKE!D48</f>
        <v>0.3274530895183459</v>
      </c>
      <c r="J24" s="12">
        <f>FPL!F48</f>
        <v>3.101472249062192E-2</v>
      </c>
      <c r="K24" s="12">
        <f>TECO!F48</f>
        <v>7.4887936074839206E-2</v>
      </c>
      <c r="L24" s="12">
        <f>GULF!F48</f>
        <v>0.14742142733113386</v>
      </c>
      <c r="M24" s="12">
        <f>DUKE!F48</f>
        <v>6.9606788574160389E-2</v>
      </c>
      <c r="N24" s="11">
        <f>SUM(FPL!H48:J48)</f>
        <v>5.9810798073285194E-3</v>
      </c>
      <c r="O24" s="22">
        <f>SUM(TECO!H48:J48)</f>
        <v>9.9834340284544937E-2</v>
      </c>
      <c r="P24" s="12">
        <f>SUM(GULF!H48:J48)</f>
        <v>1.8232332002083695E-3</v>
      </c>
      <c r="Q24" s="13">
        <f>SUM(DUKE!H48:J48)</f>
        <v>8.1152145332855266E-2</v>
      </c>
      <c r="S24" s="24">
        <f t="shared" si="3"/>
        <v>1</v>
      </c>
      <c r="T24" s="24">
        <f t="shared" si="0"/>
        <v>1</v>
      </c>
      <c r="U24" s="24">
        <f t="shared" si="1"/>
        <v>1</v>
      </c>
      <c r="V24" s="24">
        <f t="shared" si="2"/>
        <v>1.0000239034301424</v>
      </c>
    </row>
    <row r="25" spans="1:22" thickBot="1" x14ac:dyDescent="0.35">
      <c r="A25" s="9">
        <v>2025</v>
      </c>
      <c r="B25" s="14">
        <f>FPL!B49</f>
        <v>0.53622897979726381</v>
      </c>
      <c r="C25" s="15">
        <f>TECO!B49</f>
        <v>0.49882205875282465</v>
      </c>
      <c r="D25" s="15">
        <f>GULF!B49</f>
        <v>0.48809832943824116</v>
      </c>
      <c r="E25" s="16">
        <f>DUKE!B49</f>
        <v>0.52286441636809355</v>
      </c>
      <c r="F25" s="14">
        <f>FPL!D49</f>
        <v>0.42684260625057258</v>
      </c>
      <c r="G25" s="15">
        <f>TECO!D49</f>
        <v>0.32722727054185297</v>
      </c>
      <c r="H25" s="15">
        <f>GULF!D49</f>
        <v>0.36319570674283735</v>
      </c>
      <c r="I25" s="16">
        <f>DUKE!D49</f>
        <v>0.32889402225155573</v>
      </c>
      <c r="J25" s="15">
        <f>FPL!F49</f>
        <v>3.0899752998051821E-2</v>
      </c>
      <c r="K25" s="15">
        <f>TECO!F49</f>
        <v>7.4138179720178859E-2</v>
      </c>
      <c r="L25" s="15">
        <f>GULF!F49</f>
        <v>0.14697481173721111</v>
      </c>
      <c r="M25" s="15">
        <f>DUKE!F49</f>
        <v>6.7579671883839343E-2</v>
      </c>
      <c r="N25" s="14">
        <f>SUM(FPL!H49:J49)</f>
        <v>6.0286609541116898E-3</v>
      </c>
      <c r="O25" s="23">
        <f>SUM(TECO!H49:J49)</f>
        <v>9.9860570219722111E-2</v>
      </c>
      <c r="P25" s="15">
        <f>SUM(GULF!H49:J49)</f>
        <v>1.8177096857958971E-3</v>
      </c>
      <c r="Q25" s="16">
        <f>SUM(DUKE!H49:J49)</f>
        <v>8.0661889496511402E-2</v>
      </c>
      <c r="S25" s="24">
        <f t="shared" si="3"/>
        <v>0.99999999999999989</v>
      </c>
      <c r="T25" s="24">
        <f t="shared" si="0"/>
        <v>1.0000480792345785</v>
      </c>
      <c r="U25" s="24">
        <f t="shared" si="1"/>
        <v>1.0000865576040856</v>
      </c>
      <c r="V25" s="24">
        <f t="shared" si="2"/>
        <v>1</v>
      </c>
    </row>
  </sheetData>
  <mergeCells count="5">
    <mergeCell ref="N4:Q4"/>
    <mergeCell ref="A4:A5"/>
    <mergeCell ref="J4:M4"/>
    <mergeCell ref="B4:E4"/>
    <mergeCell ref="F4:I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pane xSplit="1" ySplit="5" topLeftCell="B6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3" max="3" width="9.85546875" customWidth="1"/>
    <col min="5" max="5" width="10.5703125" customWidth="1"/>
    <col min="7" max="7" width="11.28515625" customWidth="1"/>
    <col min="10" max="10" width="10" customWidth="1"/>
    <col min="11" max="11" width="10.28515625" customWidth="1"/>
    <col min="12" max="12" width="9.7109375" customWidth="1"/>
    <col min="13" max="13" width="10.42578125" customWidth="1"/>
  </cols>
  <sheetData>
    <row r="1" spans="1:14" ht="14.45" x14ac:dyDescent="0.3">
      <c r="A1" s="26" t="s">
        <v>22</v>
      </c>
    </row>
    <row r="2" spans="1:14" ht="14.45" x14ac:dyDescent="0.3">
      <c r="A2" s="26" t="s">
        <v>21</v>
      </c>
    </row>
    <row r="4" spans="1:14" ht="30" customHeight="1" x14ac:dyDescent="0.3">
      <c r="A4" s="2"/>
      <c r="B4" s="32" t="s">
        <v>3</v>
      </c>
      <c r="C4" s="32"/>
      <c r="D4" s="32" t="s">
        <v>2</v>
      </c>
      <c r="E4" s="32"/>
      <c r="F4" s="32" t="s">
        <v>5</v>
      </c>
      <c r="G4" s="32"/>
      <c r="H4" s="32" t="s">
        <v>6</v>
      </c>
      <c r="I4" s="32"/>
      <c r="J4" s="32"/>
      <c r="K4" s="32"/>
      <c r="L4" s="32" t="s">
        <v>10</v>
      </c>
      <c r="M4" s="32"/>
    </row>
    <row r="5" spans="1:14" ht="20.45" x14ac:dyDescent="0.3">
      <c r="A5" s="1" t="s">
        <v>0</v>
      </c>
      <c r="B5" s="1" t="s">
        <v>1</v>
      </c>
      <c r="C5" s="1" t="s">
        <v>4</v>
      </c>
      <c r="D5" s="1" t="s">
        <v>1</v>
      </c>
      <c r="E5" s="1" t="s">
        <v>4</v>
      </c>
      <c r="F5" s="1" t="s">
        <v>1</v>
      </c>
      <c r="G5" s="1" t="s">
        <v>4</v>
      </c>
      <c r="H5" s="1" t="s">
        <v>9</v>
      </c>
      <c r="I5" s="1" t="s">
        <v>7</v>
      </c>
      <c r="J5" s="1" t="s">
        <v>11</v>
      </c>
      <c r="K5" s="1" t="s">
        <v>4</v>
      </c>
      <c r="L5" s="1" t="s">
        <v>1</v>
      </c>
      <c r="M5" s="1" t="s">
        <v>4</v>
      </c>
    </row>
    <row r="6" spans="1:14" ht="14.45" x14ac:dyDescent="0.3">
      <c r="A6" s="3">
        <v>2006</v>
      </c>
      <c r="B6" s="6">
        <v>54570.485000000001</v>
      </c>
      <c r="C6" s="6">
        <v>3906267</v>
      </c>
      <c r="D6" s="6">
        <v>44487.284</v>
      </c>
      <c r="E6" s="6">
        <v>478867</v>
      </c>
      <c r="F6" s="6">
        <v>4035.97</v>
      </c>
      <c r="G6" s="6">
        <v>21211</v>
      </c>
      <c r="H6" s="6">
        <v>93.763000000000005</v>
      </c>
      <c r="I6" s="6">
        <v>421.74400000000003</v>
      </c>
      <c r="J6" s="6">
        <v>49.319000000000003</v>
      </c>
      <c r="K6" s="6">
        <v>3217.5</v>
      </c>
      <c r="L6" s="6">
        <v>103658.56500000002</v>
      </c>
      <c r="M6" s="6">
        <v>4409562.5</v>
      </c>
      <c r="N6" s="4"/>
    </row>
    <row r="7" spans="1:14" ht="14.45" x14ac:dyDescent="0.3">
      <c r="A7" s="3">
        <v>2007</v>
      </c>
      <c r="B7" s="6">
        <v>55138.456042999998</v>
      </c>
      <c r="C7" s="6">
        <v>3981450.5833333335</v>
      </c>
      <c r="D7" s="6">
        <v>45920.841492</v>
      </c>
      <c r="E7" s="6">
        <v>493130.41666666669</v>
      </c>
      <c r="F7" s="6">
        <v>3774.458357</v>
      </c>
      <c r="G7" s="6">
        <v>18731.916666666668</v>
      </c>
      <c r="H7" s="6">
        <v>91.442260000000005</v>
      </c>
      <c r="I7" s="6">
        <v>436.89161899999999</v>
      </c>
      <c r="J7" s="6">
        <v>52.812575000000002</v>
      </c>
      <c r="K7" s="6">
        <v>3276.4166666661804</v>
      </c>
      <c r="L7" s="6">
        <v>105414.90234599999</v>
      </c>
      <c r="M7" s="6">
        <v>4496589.333333333</v>
      </c>
      <c r="N7" s="4"/>
    </row>
    <row r="8" spans="1:14" ht="14.45" x14ac:dyDescent="0.3">
      <c r="A8" s="3">
        <v>2008</v>
      </c>
      <c r="B8" s="6">
        <v>53228.814860999992</v>
      </c>
      <c r="C8" s="6">
        <v>3992257.0833333335</v>
      </c>
      <c r="D8" s="6">
        <v>45561.429254000002</v>
      </c>
      <c r="E8" s="6">
        <v>500748.25</v>
      </c>
      <c r="F8" s="6">
        <v>3587.220217</v>
      </c>
      <c r="G8" s="6">
        <v>13376.75</v>
      </c>
      <c r="H8" s="6">
        <v>81.094999999999999</v>
      </c>
      <c r="I8" s="6">
        <v>422.85449800000004</v>
      </c>
      <c r="J8" s="6">
        <v>37.393858999999999</v>
      </c>
      <c r="K8" s="6">
        <v>3348.0833333334886</v>
      </c>
      <c r="L8" s="6">
        <v>102918.80768899999</v>
      </c>
      <c r="M8" s="6">
        <v>4509730.166666667</v>
      </c>
      <c r="N8" s="4"/>
    </row>
    <row r="9" spans="1:14" ht="14.45" x14ac:dyDescent="0.3">
      <c r="A9" s="3">
        <v>2009</v>
      </c>
      <c r="B9" s="6">
        <v>53949.527839000002</v>
      </c>
      <c r="C9" s="6">
        <v>3984489.9166666665</v>
      </c>
      <c r="D9" s="6">
        <v>45024.712842000001</v>
      </c>
      <c r="E9" s="6">
        <v>501054.66666666669</v>
      </c>
      <c r="F9" s="6">
        <v>3244.855603</v>
      </c>
      <c r="G9" s="6">
        <v>10083.583333333334</v>
      </c>
      <c r="H9" s="6">
        <v>79.928349999999995</v>
      </c>
      <c r="I9" s="6">
        <v>421.69841600000001</v>
      </c>
      <c r="J9" s="6">
        <v>33.845512999999997</v>
      </c>
      <c r="K9" s="6">
        <v>3438.5833333334685</v>
      </c>
      <c r="L9" s="6">
        <v>102754.56856299999</v>
      </c>
      <c r="M9" s="6">
        <v>4499066.75</v>
      </c>
      <c r="N9" s="4"/>
    </row>
    <row r="10" spans="1:14" ht="14.45" x14ac:dyDescent="0.3">
      <c r="A10" s="3">
        <v>2010</v>
      </c>
      <c r="B10" s="6">
        <v>56342.503198999999</v>
      </c>
      <c r="C10" s="6">
        <v>4004366</v>
      </c>
      <c r="D10" s="6">
        <v>44544.155997000002</v>
      </c>
      <c r="E10" s="6">
        <v>503529.33333333331</v>
      </c>
      <c r="F10" s="6">
        <v>3130.0983759999999</v>
      </c>
      <c r="G10" s="6">
        <v>8909.5833333333339</v>
      </c>
      <c r="H10" s="6">
        <v>81.325299999999999</v>
      </c>
      <c r="I10" s="6">
        <v>430.80249800000001</v>
      </c>
      <c r="J10" s="6">
        <v>27.620177000000002</v>
      </c>
      <c r="K10" s="6">
        <v>3522.7499999993979</v>
      </c>
      <c r="L10" s="6">
        <v>104556.50554699999</v>
      </c>
      <c r="M10" s="6">
        <v>4520327.666666666</v>
      </c>
      <c r="N10" s="4"/>
    </row>
    <row r="11" spans="1:14" ht="14.45" x14ac:dyDescent="0.3">
      <c r="A11" s="3">
        <v>2011</v>
      </c>
      <c r="B11" s="6">
        <v>54642.498717999995</v>
      </c>
      <c r="C11" s="6">
        <v>4026759.6666666665</v>
      </c>
      <c r="D11" s="6">
        <v>45052.290997000004</v>
      </c>
      <c r="E11" s="6">
        <v>508004.66666666669</v>
      </c>
      <c r="F11" s="6">
        <v>3086.1175600000001</v>
      </c>
      <c r="G11" s="6">
        <v>8690.75</v>
      </c>
      <c r="H11" s="6">
        <v>81.935903999999979</v>
      </c>
      <c r="I11" s="6">
        <v>437.46970099999993</v>
      </c>
      <c r="J11" s="6">
        <v>27.128675999999999</v>
      </c>
      <c r="K11" s="6">
        <v>3595.7499999998254</v>
      </c>
      <c r="L11" s="6">
        <v>103327.44155599998</v>
      </c>
      <c r="M11" s="6">
        <v>4547050.833333333</v>
      </c>
      <c r="N11" s="4"/>
    </row>
    <row r="12" spans="1:14" ht="14.45" x14ac:dyDescent="0.3">
      <c r="A12" s="3">
        <v>2012</v>
      </c>
      <c r="B12" s="6">
        <v>53434.189558999999</v>
      </c>
      <c r="C12" s="6">
        <v>4052173.8333333335</v>
      </c>
      <c r="D12" s="6">
        <v>45220.258736000003</v>
      </c>
      <c r="E12" s="6">
        <v>511886.83333333331</v>
      </c>
      <c r="F12" s="6">
        <v>3023.8095410000001</v>
      </c>
      <c r="G12" s="6">
        <v>8742.5833333333339</v>
      </c>
      <c r="H12" s="6">
        <v>80.598349999999996</v>
      </c>
      <c r="I12" s="6">
        <v>441.33036499999997</v>
      </c>
      <c r="J12" s="6">
        <v>25.361592000000002</v>
      </c>
      <c r="K12" s="6">
        <v>3645.4166666659094</v>
      </c>
      <c r="L12" s="6">
        <v>102225.54814300001</v>
      </c>
      <c r="M12" s="6">
        <v>4576448.666666666</v>
      </c>
      <c r="N12" s="4"/>
    </row>
    <row r="13" spans="1:14" ht="14.45" x14ac:dyDescent="0.3">
      <c r="A13" s="3">
        <v>2013</v>
      </c>
      <c r="B13" s="6">
        <v>53930.013940000004</v>
      </c>
      <c r="C13" s="6">
        <v>4097171.6666666665</v>
      </c>
      <c r="D13" s="6">
        <v>45341.332820000011</v>
      </c>
      <c r="E13" s="6">
        <v>516499.5</v>
      </c>
      <c r="F13" s="6">
        <v>2955.5045959999998</v>
      </c>
      <c r="G13" s="6">
        <v>9540.9166666666661</v>
      </c>
      <c r="H13" s="6">
        <v>87.846553999999983</v>
      </c>
      <c r="I13" s="6">
        <v>441.52948800000001</v>
      </c>
      <c r="J13" s="6">
        <v>27.629912999999998</v>
      </c>
      <c r="K13" s="6">
        <v>3722.2500000007767</v>
      </c>
      <c r="L13" s="6">
        <v>102783.85731100001</v>
      </c>
      <c r="M13" s="6">
        <v>4626934.333333334</v>
      </c>
      <c r="N13" s="4"/>
    </row>
    <row r="14" spans="1:14" ht="14.45" x14ac:dyDescent="0.3">
      <c r="A14" s="3">
        <v>2014</v>
      </c>
      <c r="B14" s="6">
        <v>55202.423078000007</v>
      </c>
      <c r="C14" s="6">
        <v>4169027.8333333335</v>
      </c>
      <c r="D14" s="6">
        <v>45684.022591999994</v>
      </c>
      <c r="E14" s="6">
        <v>525591.25</v>
      </c>
      <c r="F14" s="6">
        <v>2941.2014169999998</v>
      </c>
      <c r="G14" s="6">
        <v>10415.083333333334</v>
      </c>
      <c r="H14" s="6">
        <v>91.405382000000003</v>
      </c>
      <c r="I14" s="6">
        <v>445.94733299999996</v>
      </c>
      <c r="J14" s="6">
        <v>24.051944000000002</v>
      </c>
      <c r="K14" s="6">
        <v>3795.1666666634064</v>
      </c>
      <c r="L14" s="6">
        <v>104389.05174600001</v>
      </c>
      <c r="M14" s="6">
        <v>4708829.3333333302</v>
      </c>
      <c r="N14" s="4"/>
    </row>
    <row r="15" spans="1:14" ht="14.45" x14ac:dyDescent="0.3">
      <c r="A15" s="3">
        <v>2015</v>
      </c>
      <c r="B15" s="6">
        <v>58846.341975000003</v>
      </c>
      <c r="C15" s="6">
        <v>4227425.333333333</v>
      </c>
      <c r="D15" s="6">
        <v>47368.529670999997</v>
      </c>
      <c r="E15" s="6">
        <v>532731.16666666663</v>
      </c>
      <c r="F15" s="6">
        <v>3042.2277549999999</v>
      </c>
      <c r="G15" s="6">
        <v>11317.833333333334</v>
      </c>
      <c r="H15" s="6">
        <v>91.781199999999998</v>
      </c>
      <c r="I15" s="6">
        <v>448.13744500000001</v>
      </c>
      <c r="J15" s="6">
        <v>23.380224999999999</v>
      </c>
      <c r="K15" s="6">
        <v>3907.2500000000382</v>
      </c>
      <c r="L15" s="6">
        <v>109820.398271</v>
      </c>
      <c r="M15" s="6">
        <v>4775381.583333333</v>
      </c>
      <c r="N15" s="4"/>
    </row>
    <row r="16" spans="1:14" ht="14.45" x14ac:dyDescent="0.3">
      <c r="A16" s="3">
        <v>2016</v>
      </c>
      <c r="B16" s="6">
        <v>57302.824938010228</v>
      </c>
      <c r="C16" s="6">
        <v>4288887.6743672555</v>
      </c>
      <c r="D16" s="6">
        <v>46415.638491361198</v>
      </c>
      <c r="E16" s="6">
        <v>540218.53577661794</v>
      </c>
      <c r="F16" s="6">
        <v>3173.0573421095701</v>
      </c>
      <c r="G16" s="6">
        <v>12265.10402786733</v>
      </c>
      <c r="H16" s="6">
        <v>91.273990442307678</v>
      </c>
      <c r="I16" s="6">
        <v>477.95135364863592</v>
      </c>
      <c r="J16" s="6">
        <v>23.297055138281248</v>
      </c>
      <c r="K16" s="6">
        <v>4018.5877469004936</v>
      </c>
      <c r="L16" s="6">
        <v>107484.04317071021</v>
      </c>
      <c r="M16" s="6">
        <v>4845389.9019186413</v>
      </c>
      <c r="N16" s="4"/>
    </row>
    <row r="17" spans="1:14" ht="14.45" x14ac:dyDescent="0.3">
      <c r="A17" s="3">
        <v>2017</v>
      </c>
      <c r="B17" s="6">
        <v>57169.690277371606</v>
      </c>
      <c r="C17" s="6">
        <v>4352668.037536989</v>
      </c>
      <c r="D17" s="6">
        <v>46443.70492091441</v>
      </c>
      <c r="E17" s="6">
        <v>547024.52055344079</v>
      </c>
      <c r="F17" s="6">
        <v>3255.3485426547472</v>
      </c>
      <c r="G17" s="6">
        <v>13245.302588823664</v>
      </c>
      <c r="H17" s="6">
        <v>91.208294663461544</v>
      </c>
      <c r="I17" s="6">
        <v>488.39348934704947</v>
      </c>
      <c r="J17" s="6">
        <v>22.923740231318359</v>
      </c>
      <c r="K17" s="6">
        <v>4098.5748068807243</v>
      </c>
      <c r="L17" s="6">
        <v>107471.26926518258</v>
      </c>
      <c r="M17" s="6">
        <v>4917036.4354861341</v>
      </c>
      <c r="N17" s="4"/>
    </row>
    <row r="18" spans="1:14" ht="14.45" x14ac:dyDescent="0.3">
      <c r="A18" s="3">
        <v>2018</v>
      </c>
      <c r="B18" s="6">
        <v>57616.003626326237</v>
      </c>
      <c r="C18" s="6">
        <v>4418320.288907676</v>
      </c>
      <c r="D18" s="6">
        <v>46665.761256457205</v>
      </c>
      <c r="E18" s="6">
        <v>553529.80903651996</v>
      </c>
      <c r="F18" s="6">
        <v>3319.4448135841312</v>
      </c>
      <c r="G18" s="6">
        <v>13859.791810409561</v>
      </c>
      <c r="H18" s="6">
        <v>91.241142552884611</v>
      </c>
      <c r="I18" s="6">
        <v>498.75751732473424</v>
      </c>
      <c r="J18" s="6">
        <v>23.056028492938307</v>
      </c>
      <c r="K18" s="6">
        <v>4178.9411193169199</v>
      </c>
      <c r="L18" s="6">
        <v>108214.26438473813</v>
      </c>
      <c r="M18" s="6">
        <v>4989888.8308739224</v>
      </c>
      <c r="N18" s="4"/>
    </row>
    <row r="19" spans="1:14" ht="14.45" x14ac:dyDescent="0.3">
      <c r="A19" s="3">
        <v>2019</v>
      </c>
      <c r="B19" s="6">
        <v>58078.771155147682</v>
      </c>
      <c r="C19" s="6">
        <v>4484457.3195831152</v>
      </c>
      <c r="D19" s="6">
        <v>46910.340898503156</v>
      </c>
      <c r="E19" s="6">
        <v>559800.27848496905</v>
      </c>
      <c r="F19" s="6">
        <v>3368.4016798948037</v>
      </c>
      <c r="G19" s="6">
        <v>14088.4659903763</v>
      </c>
      <c r="H19" s="6">
        <v>91.224718608173063</v>
      </c>
      <c r="I19" s="6">
        <v>509.0440218315232</v>
      </c>
      <c r="J19" s="6">
        <v>22.935852407536441</v>
      </c>
      <c r="K19" s="6">
        <v>4258.6913274300841</v>
      </c>
      <c r="L19" s="6">
        <v>108980.71832639286</v>
      </c>
      <c r="M19" s="6">
        <v>5062604.7553858906</v>
      </c>
      <c r="N19" s="4"/>
    </row>
    <row r="20" spans="1:14" ht="14.45" x14ac:dyDescent="0.3">
      <c r="A20" s="3">
        <v>2020</v>
      </c>
      <c r="B20" s="6">
        <v>58882.168050782639</v>
      </c>
      <c r="C20" s="6">
        <v>4550120.0454682875</v>
      </c>
      <c r="D20" s="6">
        <v>47369.498578666484</v>
      </c>
      <c r="E20" s="6">
        <v>565959.8163147876</v>
      </c>
      <c r="F20" s="6">
        <v>3406.8607961778966</v>
      </c>
      <c r="G20" s="6">
        <v>14273.717486366519</v>
      </c>
      <c r="H20" s="6">
        <v>91.232930580528844</v>
      </c>
      <c r="I20" s="6">
        <v>519.2535827470308</v>
      </c>
      <c r="J20" s="6">
        <v>22.942010879876808</v>
      </c>
      <c r="K20" s="6">
        <v>4338.830039714574</v>
      </c>
      <c r="L20" s="6">
        <v>110291.95594983445</v>
      </c>
      <c r="M20" s="6">
        <v>5134692.4093091562</v>
      </c>
      <c r="N20" s="4"/>
    </row>
    <row r="21" spans="1:14" ht="14.45" x14ac:dyDescent="0.3">
      <c r="A21" s="3">
        <v>2021</v>
      </c>
      <c r="B21" s="6">
        <v>58678.268189966802</v>
      </c>
      <c r="C21" s="6">
        <v>4615323.452191961</v>
      </c>
      <c r="D21" s="6">
        <v>47305.67601163908</v>
      </c>
      <c r="E21" s="6">
        <v>571989.90514765133</v>
      </c>
      <c r="F21" s="6">
        <v>3437.5819987423733</v>
      </c>
      <c r="G21" s="6">
        <v>14479.463300787416</v>
      </c>
      <c r="H21" s="6">
        <v>91.228824594350982</v>
      </c>
      <c r="I21" s="6">
        <v>529.38677561334009</v>
      </c>
      <c r="J21" s="6">
        <v>22.88522078504278</v>
      </c>
      <c r="K21" s="6">
        <v>4417.7784968589749</v>
      </c>
      <c r="L21" s="6">
        <v>110065.027021341</v>
      </c>
      <c r="M21" s="6">
        <v>5206210.5991372587</v>
      </c>
      <c r="N21" s="4"/>
    </row>
    <row r="22" spans="1:14" ht="14.45" x14ac:dyDescent="0.3">
      <c r="A22" s="3">
        <v>2022</v>
      </c>
      <c r="B22" s="6">
        <v>59027.966865571143</v>
      </c>
      <c r="C22" s="6">
        <v>4680428.2521489253</v>
      </c>
      <c r="D22" s="6">
        <v>47428.021469205596</v>
      </c>
      <c r="E22" s="6">
        <v>577887.10706084652</v>
      </c>
      <c r="F22" s="6">
        <v>3461.264928099301</v>
      </c>
      <c r="G22" s="6">
        <v>14603.033922094126</v>
      </c>
      <c r="H22" s="6">
        <v>91.23087758743992</v>
      </c>
      <c r="I22" s="6">
        <v>539.44417166745041</v>
      </c>
      <c r="J22" s="6">
        <v>22.860064719020151</v>
      </c>
      <c r="K22" s="6">
        <v>4496.2912386675871</v>
      </c>
      <c r="L22" s="6">
        <v>110570.78837684996</v>
      </c>
      <c r="M22" s="6">
        <v>5277414.6843705336</v>
      </c>
      <c r="N22" s="4"/>
    </row>
    <row r="23" spans="1:14" ht="14.45" x14ac:dyDescent="0.3">
      <c r="A23" s="3">
        <v>2023</v>
      </c>
      <c r="B23" s="6">
        <v>59579.002644035005</v>
      </c>
      <c r="C23" s="6">
        <v>4745672.6138505107</v>
      </c>
      <c r="D23" s="6">
        <v>47718.6274285623</v>
      </c>
      <c r="E23" s="6">
        <v>583530.64154915686</v>
      </c>
      <c r="F23" s="6">
        <v>3478.981774757232</v>
      </c>
      <c r="G23" s="6">
        <v>14608.665417295073</v>
      </c>
      <c r="H23" s="6">
        <v>91.229851090895437</v>
      </c>
      <c r="I23" s="6">
        <v>549.42633787347802</v>
      </c>
      <c r="J23" s="6">
        <v>22.819279920909985</v>
      </c>
      <c r="K23" s="6">
        <v>4574.6227709893064</v>
      </c>
      <c r="L23" s="6">
        <v>111440.08731623982</v>
      </c>
      <c r="M23" s="6">
        <v>5348386.5435879519</v>
      </c>
      <c r="N23" s="4"/>
    </row>
    <row r="24" spans="1:14" ht="14.45" x14ac:dyDescent="0.3">
      <c r="A24" s="3">
        <v>2024</v>
      </c>
      <c r="B24" s="6">
        <v>60278.099793940659</v>
      </c>
      <c r="C24" s="6">
        <v>4811139.1574477451</v>
      </c>
      <c r="D24" s="6">
        <v>48137.02858339365</v>
      </c>
      <c r="E24" s="6">
        <v>588895.53930948034</v>
      </c>
      <c r="F24" s="6">
        <v>3491.6411874753935</v>
      </c>
      <c r="G24" s="6">
        <v>14479.092487730342</v>
      </c>
      <c r="H24" s="6">
        <v>91.230364339167664</v>
      </c>
      <c r="I24" s="6">
        <v>559.33383695461805</v>
      </c>
      <c r="J24" s="6">
        <v>22.786482632545905</v>
      </c>
      <c r="K24" s="6">
        <v>4651.3608993055295</v>
      </c>
      <c r="L24" s="6">
        <v>112580.12024873603</v>
      </c>
      <c r="M24" s="6">
        <v>5419165.1501442613</v>
      </c>
      <c r="N24" s="4"/>
    </row>
    <row r="25" spans="1:14" ht="14.45" x14ac:dyDescent="0.3">
      <c r="A25" s="3">
        <v>2025</v>
      </c>
      <c r="B25" s="6">
        <v>60763.630995657666</v>
      </c>
      <c r="C25" s="6">
        <v>4876522.8365730979</v>
      </c>
      <c r="D25" s="6">
        <v>48368.341877458028</v>
      </c>
      <c r="E25" s="6">
        <v>594161.8093298712</v>
      </c>
      <c r="F25" s="6">
        <v>3501.4541544182466</v>
      </c>
      <c r="G25" s="6">
        <v>14388.610383686171</v>
      </c>
      <c r="H25" s="6">
        <v>91.230107715031565</v>
      </c>
      <c r="I25" s="6">
        <v>569.16722742486661</v>
      </c>
      <c r="J25" s="6">
        <v>22.749871398753974</v>
      </c>
      <c r="K25" s="6">
        <v>4727.51006230651</v>
      </c>
      <c r="L25" s="6">
        <v>113316.5742340726</v>
      </c>
      <c r="M25" s="6">
        <v>5489800.7663489617</v>
      </c>
      <c r="N25" s="4"/>
    </row>
    <row r="26" spans="1:14" ht="14.45" x14ac:dyDescent="0.3">
      <c r="A26" s="3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/>
    </row>
    <row r="27" spans="1:14" ht="14.45" x14ac:dyDescent="0.3">
      <c r="A27" s="3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/>
    </row>
    <row r="28" spans="1:14" ht="30" customHeight="1" x14ac:dyDescent="0.3">
      <c r="A28" s="2"/>
      <c r="B28" s="32" t="s">
        <v>3</v>
      </c>
      <c r="C28" s="32"/>
      <c r="D28" s="32" t="s">
        <v>2</v>
      </c>
      <c r="E28" s="32"/>
      <c r="F28" s="32" t="s">
        <v>5</v>
      </c>
      <c r="G28" s="32"/>
      <c r="H28" s="32" t="s">
        <v>6</v>
      </c>
      <c r="I28" s="32"/>
      <c r="J28" s="32"/>
      <c r="K28" s="32"/>
      <c r="L28" s="32" t="s">
        <v>10</v>
      </c>
      <c r="M28" s="32"/>
    </row>
    <row r="29" spans="1:14" ht="20.45" x14ac:dyDescent="0.3">
      <c r="A29" s="1" t="s">
        <v>0</v>
      </c>
      <c r="B29" s="1" t="s">
        <v>1</v>
      </c>
      <c r="C29" s="1" t="s">
        <v>4</v>
      </c>
      <c r="D29" s="1" t="s">
        <v>1</v>
      </c>
      <c r="E29" s="1" t="s">
        <v>4</v>
      </c>
      <c r="F29" s="1" t="s">
        <v>1</v>
      </c>
      <c r="G29" s="1" t="s">
        <v>4</v>
      </c>
      <c r="H29" s="1" t="s">
        <v>9</v>
      </c>
      <c r="I29" s="1" t="s">
        <v>7</v>
      </c>
      <c r="J29" s="1" t="s">
        <v>11</v>
      </c>
      <c r="K29" s="1" t="s">
        <v>4</v>
      </c>
      <c r="L29" s="1" t="s">
        <v>1</v>
      </c>
      <c r="M29" s="1" t="s">
        <v>4</v>
      </c>
    </row>
    <row r="30" spans="1:14" ht="14.45" x14ac:dyDescent="0.3">
      <c r="A30" s="3">
        <v>2006</v>
      </c>
      <c r="B30" s="10">
        <f>B6/$L6</f>
        <v>0.52644453451579221</v>
      </c>
      <c r="C30" s="10">
        <f>C6/$M6</f>
        <v>0.8858627131376412</v>
      </c>
      <c r="D30" s="10">
        <f>D6/$L6</f>
        <v>0.42917132800362412</v>
      </c>
      <c r="E30" s="10">
        <f>E6/$M6</f>
        <v>0.10859739486627075</v>
      </c>
      <c r="F30" s="10">
        <f>F6/$L6</f>
        <v>3.8935229327166539E-2</v>
      </c>
      <c r="G30" s="10">
        <f>G6/$M6</f>
        <v>4.8102277720295378E-3</v>
      </c>
      <c r="H30" s="10">
        <f>H6/$L6</f>
        <v>9.0453692852105361E-4</v>
      </c>
      <c r="I30" s="10">
        <f>I6/$L6</f>
        <v>4.0685880611988018E-3</v>
      </c>
      <c r="J30" s="10">
        <f>J6/$L6</f>
        <v>4.7578316369708564E-4</v>
      </c>
      <c r="K30" s="10">
        <f>K6/$M6</f>
        <v>7.2966422405850925E-4</v>
      </c>
      <c r="L30" s="10">
        <f>L6/$L6</f>
        <v>1</v>
      </c>
      <c r="M30" s="10">
        <f>M6/$M6</f>
        <v>1</v>
      </c>
    </row>
    <row r="31" spans="1:14" ht="14.45" x14ac:dyDescent="0.3">
      <c r="A31" s="3">
        <v>2007</v>
      </c>
      <c r="B31" s="10">
        <f t="shared" ref="B31:B49" si="0">B7/$L7</f>
        <v>0.52306130173152177</v>
      </c>
      <c r="C31" s="10">
        <f t="shared" ref="C31:E49" si="1">C7/$M7</f>
        <v>0.88543789263091854</v>
      </c>
      <c r="D31" s="10">
        <f t="shared" ref="D31" si="2">D7/$L7</f>
        <v>0.43562001643065112</v>
      </c>
      <c r="E31" s="10">
        <f t="shared" si="1"/>
        <v>0.10966765699751102</v>
      </c>
      <c r="F31" s="10">
        <f t="shared" ref="F31:H49" si="3">F7/$L7</f>
        <v>3.5805737832125623E-2</v>
      </c>
      <c r="G31" s="10">
        <f t="shared" ref="G31" si="4">G7/$M7</f>
        <v>4.165805520154239E-3</v>
      </c>
      <c r="H31" s="10">
        <f t="shared" si="3"/>
        <v>8.6745097671164155E-4</v>
      </c>
      <c r="I31" s="10">
        <f t="shared" ref="I31:J31" si="5">I7/$L7</f>
        <v>4.1444957902252236E-3</v>
      </c>
      <c r="J31" s="10">
        <f t="shared" si="5"/>
        <v>5.0099723876473334E-4</v>
      </c>
      <c r="K31" s="10">
        <f t="shared" ref="K31" si="6">K7/$M7</f>
        <v>7.286448514161653E-4</v>
      </c>
      <c r="L31" s="10">
        <f t="shared" ref="L31" si="7">L7/$L7</f>
        <v>1</v>
      </c>
      <c r="M31" s="10">
        <f t="shared" ref="M31" si="8">M7/$M7</f>
        <v>1</v>
      </c>
    </row>
    <row r="32" spans="1:14" ht="14.45" x14ac:dyDescent="0.3">
      <c r="A32" s="3">
        <v>2008</v>
      </c>
      <c r="B32" s="10">
        <f t="shared" si="0"/>
        <v>0.51719229999094818</v>
      </c>
      <c r="C32" s="10">
        <f t="shared" si="1"/>
        <v>0.88525409188376791</v>
      </c>
      <c r="D32" s="10">
        <f t="shared" ref="D32" si="9">D8/$L8</f>
        <v>0.44269293705459073</v>
      </c>
      <c r="E32" s="10">
        <f t="shared" si="1"/>
        <v>0.11103729746432352</v>
      </c>
      <c r="F32" s="10">
        <f t="shared" si="3"/>
        <v>3.4854855954412726E-2</v>
      </c>
      <c r="G32" s="10">
        <f t="shared" ref="G32" si="10">G8/$M8</f>
        <v>2.966197423267859E-3</v>
      </c>
      <c r="H32" s="10">
        <f t="shared" si="3"/>
        <v>7.8795121922761518E-4</v>
      </c>
      <c r="I32" s="10">
        <f t="shared" ref="I32:J32" si="11">I8/$L8</f>
        <v>4.108622199333882E-3</v>
      </c>
      <c r="J32" s="10">
        <f t="shared" si="11"/>
        <v>3.6333358148684297E-4</v>
      </c>
      <c r="K32" s="10">
        <f t="shared" ref="K32" si="12">K8/$M8</f>
        <v>7.4241322864072802E-4</v>
      </c>
      <c r="L32" s="10">
        <f t="shared" ref="L32" si="13">L8/$L8</f>
        <v>1</v>
      </c>
      <c r="M32" s="10">
        <f t="shared" ref="M32" si="14">M8/$M8</f>
        <v>1</v>
      </c>
    </row>
    <row r="33" spans="1:13" ht="14.45" x14ac:dyDescent="0.3">
      <c r="A33" s="3">
        <v>2009</v>
      </c>
      <c r="B33" s="10">
        <f t="shared" si="0"/>
        <v>0.52503288752482991</v>
      </c>
      <c r="C33" s="10">
        <f t="shared" si="1"/>
        <v>0.88562587266940784</v>
      </c>
      <c r="D33" s="10">
        <f t="shared" ref="D33" si="15">D9/$L9</f>
        <v>0.43817723602620001</v>
      </c>
      <c r="E33" s="10">
        <f t="shared" si="1"/>
        <v>0.11136857808714812</v>
      </c>
      <c r="F33" s="10">
        <f t="shared" si="3"/>
        <v>3.1578699111665699E-2</v>
      </c>
      <c r="G33" s="10">
        <f t="shared" ref="G33" si="16">G9/$M9</f>
        <v>2.2412611089473911E-3</v>
      </c>
      <c r="H33" s="10">
        <f t="shared" si="3"/>
        <v>7.7785689841123717E-4</v>
      </c>
      <c r="I33" s="10">
        <f t="shared" ref="I33:J33" si="17">I9/$L9</f>
        <v>4.1039383639808859E-3</v>
      </c>
      <c r="J33" s="10">
        <f t="shared" si="17"/>
        <v>3.2938207491230842E-4</v>
      </c>
      <c r="K33" s="10">
        <f t="shared" ref="K33" si="18">K9/$M9</f>
        <v>7.6428813449666393E-4</v>
      </c>
      <c r="L33" s="10">
        <f t="shared" ref="L33" si="19">L9/$L9</f>
        <v>1</v>
      </c>
      <c r="M33" s="10">
        <f t="shared" ref="M33" si="20">M9/$M9</f>
        <v>1</v>
      </c>
    </row>
    <row r="34" spans="1:13" ht="14.45" x14ac:dyDescent="0.3">
      <c r="A34" s="3">
        <v>2010</v>
      </c>
      <c r="B34" s="10">
        <f t="shared" si="0"/>
        <v>0.53887132994965148</v>
      </c>
      <c r="C34" s="10">
        <f t="shared" si="1"/>
        <v>0.88585746328271353</v>
      </c>
      <c r="D34" s="10">
        <f t="shared" ref="D34" si="21">D10/$L10</f>
        <v>0.42602950207604839</v>
      </c>
      <c r="E34" s="10">
        <f t="shared" si="1"/>
        <v>0.11139221987078667</v>
      </c>
      <c r="F34" s="10">
        <f t="shared" si="3"/>
        <v>2.9936906934910572E-2</v>
      </c>
      <c r="G34" s="10">
        <f t="shared" ref="G34" si="22">G10/$M10</f>
        <v>1.9710038719169551E-3</v>
      </c>
      <c r="H34" s="10">
        <f t="shared" si="3"/>
        <v>7.7781195511973991E-4</v>
      </c>
      <c r="I34" s="10">
        <f t="shared" ref="I34:J34" si="23">I10/$L10</f>
        <v>4.1202840105090035E-3</v>
      </c>
      <c r="J34" s="10">
        <f t="shared" si="23"/>
        <v>2.6416507376085025E-4</v>
      </c>
      <c r="K34" s="10">
        <f t="shared" ref="K34" si="24">K10/$M10</f>
        <v>7.7931297458290417E-4</v>
      </c>
      <c r="L34" s="10">
        <f t="shared" ref="L34" si="25">L10/$L10</f>
        <v>1</v>
      </c>
      <c r="M34" s="10">
        <f t="shared" ref="M34" si="26">M10/$M10</f>
        <v>1</v>
      </c>
    </row>
    <row r="35" spans="1:13" x14ac:dyDescent="0.25">
      <c r="A35" s="3">
        <v>2011</v>
      </c>
      <c r="B35" s="10">
        <f t="shared" si="0"/>
        <v>0.52882852701221306</v>
      </c>
      <c r="C35" s="10">
        <f t="shared" si="1"/>
        <v>0.88557612709043465</v>
      </c>
      <c r="D35" s="10">
        <f t="shared" ref="D35" si="27">D11/$L11</f>
        <v>0.43601477321572107</v>
      </c>
      <c r="E35" s="10">
        <f t="shared" si="1"/>
        <v>0.11172179183540396</v>
      </c>
      <c r="F35" s="10">
        <f t="shared" si="3"/>
        <v>2.9867356759505449E-2</v>
      </c>
      <c r="G35" s="10">
        <f t="shared" ref="G35" si="28">G11/$M11</f>
        <v>1.9112937854774369E-3</v>
      </c>
      <c r="H35" s="10">
        <f t="shared" si="3"/>
        <v>7.929733163439791E-4</v>
      </c>
      <c r="I35" s="10">
        <f t="shared" ref="I35:J35" si="29">I11/$L11</f>
        <v>4.2338191521262645E-3</v>
      </c>
      <c r="J35" s="10">
        <f t="shared" si="29"/>
        <v>2.6255054409043092E-4</v>
      </c>
      <c r="K35" s="10">
        <f t="shared" ref="K35" si="30">K11/$M11</f>
        <v>7.9078728868396393E-4</v>
      </c>
      <c r="L35" s="10">
        <f t="shared" ref="L35" si="31">L11/$L11</f>
        <v>1</v>
      </c>
      <c r="M35" s="10">
        <f t="shared" ref="M35" si="32">M11/$M11</f>
        <v>1</v>
      </c>
    </row>
    <row r="36" spans="1:13" x14ac:dyDescent="0.25">
      <c r="A36" s="3">
        <v>2012</v>
      </c>
      <c r="B36" s="10">
        <f t="shared" si="0"/>
        <v>0.52270876047788606</v>
      </c>
      <c r="C36" s="10">
        <f t="shared" si="1"/>
        <v>0.88544068304491719</v>
      </c>
      <c r="D36" s="10">
        <f t="shared" ref="D36" si="33">D12/$L12</f>
        <v>0.44235770369988969</v>
      </c>
      <c r="E36" s="10">
        <f t="shared" si="1"/>
        <v>0.1118524145287037</v>
      </c>
      <c r="F36" s="10">
        <f t="shared" si="3"/>
        <v>2.9579783096590404E-2</v>
      </c>
      <c r="G36" s="10">
        <f t="shared" ref="G36" si="34">G12/$M12</f>
        <v>1.9103422697628865E-3</v>
      </c>
      <c r="H36" s="10">
        <f t="shared" si="3"/>
        <v>7.8843646685321342E-4</v>
      </c>
      <c r="I36" s="10">
        <f t="shared" ref="I36:J36" si="35">I12/$L12</f>
        <v>4.31722180039218E-3</v>
      </c>
      <c r="J36" s="10">
        <f t="shared" si="35"/>
        <v>2.4809445838844995E-4</v>
      </c>
      <c r="K36" s="10">
        <f t="shared" ref="K36" si="36">K12/$M12</f>
        <v>7.965601566161804E-4</v>
      </c>
      <c r="L36" s="10">
        <f t="shared" ref="L36" si="37">L12/$L12</f>
        <v>1</v>
      </c>
      <c r="M36" s="10">
        <f t="shared" ref="M36" si="38">M12/$M12</f>
        <v>1</v>
      </c>
    </row>
    <row r="37" spans="1:13" x14ac:dyDescent="0.25">
      <c r="A37" s="3">
        <v>2013</v>
      </c>
      <c r="B37" s="10">
        <f t="shared" si="0"/>
        <v>0.52469342317850887</v>
      </c>
      <c r="C37" s="10">
        <f t="shared" si="1"/>
        <v>0.88550460661389674</v>
      </c>
      <c r="D37" s="10">
        <f t="shared" ref="D37" si="39">D13/$L13</f>
        <v>0.44113281994085607</v>
      </c>
      <c r="E37" s="10">
        <f t="shared" si="1"/>
        <v>0.11162888054819306</v>
      </c>
      <c r="F37" s="10">
        <f t="shared" si="3"/>
        <v>2.8754560038132555E-2</v>
      </c>
      <c r="G37" s="10">
        <f t="shared" ref="G37" si="40">G13/$M13</f>
        <v>2.0620384858138245E-3</v>
      </c>
      <c r="H37" s="10">
        <f t="shared" si="3"/>
        <v>8.5467267232632428E-4</v>
      </c>
      <c r="I37" s="10">
        <f t="shared" ref="I37:J37" si="41">I13/$L13</f>
        <v>4.2957084852734669E-3</v>
      </c>
      <c r="J37" s="10">
        <f t="shared" si="41"/>
        <v>2.6881568490272085E-4</v>
      </c>
      <c r="K37" s="10">
        <f t="shared" ref="K37" si="42">K13/$M13</f>
        <v>8.0447435209636856E-4</v>
      </c>
      <c r="L37" s="10">
        <f t="shared" ref="L37" si="43">L13/$L13</f>
        <v>1</v>
      </c>
      <c r="M37" s="10">
        <f t="shared" ref="M37" si="44">M13/$M13</f>
        <v>1</v>
      </c>
    </row>
    <row r="38" spans="1:13" x14ac:dyDescent="0.25">
      <c r="A38" s="3">
        <v>2014</v>
      </c>
      <c r="B38" s="10">
        <f t="shared" si="0"/>
        <v>0.52881429761732901</v>
      </c>
      <c r="C38" s="10">
        <f t="shared" si="1"/>
        <v>0.88536397015309176</v>
      </c>
      <c r="D38" s="10">
        <f t="shared" ref="D38" si="45">D14/$L14</f>
        <v>0.43763231706672262</v>
      </c>
      <c r="E38" s="10">
        <f t="shared" si="1"/>
        <v>0.11161824156152619</v>
      </c>
      <c r="F38" s="10">
        <f t="shared" si="3"/>
        <v>2.817538207125922E-2</v>
      </c>
      <c r="G38" s="10">
        <f t="shared" ref="G38" si="46">G14/$M14</f>
        <v>2.211820092863847E-3</v>
      </c>
      <c r="H38" s="10">
        <f t="shared" si="3"/>
        <v>8.7562230397885072E-4</v>
      </c>
      <c r="I38" s="10">
        <f t="shared" ref="I38:J38" si="47">I14/$L14</f>
        <v>4.2719741729724814E-3</v>
      </c>
      <c r="J38" s="10">
        <f t="shared" si="47"/>
        <v>2.3040676773770604E-4</v>
      </c>
      <c r="K38" s="10">
        <f t="shared" ref="K38" si="48">K14/$M14</f>
        <v>8.0596819251821307E-4</v>
      </c>
      <c r="L38" s="10">
        <f t="shared" ref="L38" si="49">L14/$L14</f>
        <v>1</v>
      </c>
      <c r="M38" s="10">
        <f t="shared" ref="M38" si="50">M14/$M14</f>
        <v>1</v>
      </c>
    </row>
    <row r="39" spans="1:13" x14ac:dyDescent="0.25">
      <c r="A39" s="3">
        <v>2015</v>
      </c>
      <c r="B39" s="10">
        <f t="shared" si="0"/>
        <v>0.53584163690416531</v>
      </c>
      <c r="C39" s="10">
        <f t="shared" si="1"/>
        <v>0.8852539340704344</v>
      </c>
      <c r="D39" s="10">
        <f t="shared" ref="D39" si="51">D15/$L15</f>
        <v>0.43132724354277346</v>
      </c>
      <c r="E39" s="10">
        <f t="shared" si="1"/>
        <v>0.11155782158350731</v>
      </c>
      <c r="F39" s="10">
        <f t="shared" si="3"/>
        <v>2.7701845949354507E-2</v>
      </c>
      <c r="G39" s="10">
        <f t="shared" ref="G39" si="52">G15/$M15</f>
        <v>2.3700374799019118E-3</v>
      </c>
      <c r="H39" s="10">
        <f t="shared" si="3"/>
        <v>8.3573909260021716E-4</v>
      </c>
      <c r="I39" s="10">
        <f t="shared" ref="I39:J39" si="53">I15/$L15</f>
        <v>4.0806394081193071E-3</v>
      </c>
      <c r="J39" s="10">
        <f t="shared" si="53"/>
        <v>2.1289510298720123E-4</v>
      </c>
      <c r="K39" s="10">
        <f t="shared" ref="K39" si="54">K15/$M15</f>
        <v>8.1820686615637571E-4</v>
      </c>
      <c r="L39" s="10">
        <f t="shared" ref="L39" si="55">L15/$L15</f>
        <v>1</v>
      </c>
      <c r="M39" s="10">
        <f t="shared" ref="M39" si="56">M15/$M15</f>
        <v>1</v>
      </c>
    </row>
    <row r="40" spans="1:13" x14ac:dyDescent="0.25">
      <c r="A40" s="3">
        <v>2016</v>
      </c>
      <c r="B40" s="10">
        <f t="shared" si="0"/>
        <v>0.53312866959237581</v>
      </c>
      <c r="C40" s="10">
        <f t="shared" si="1"/>
        <v>0.88514810184191239</v>
      </c>
      <c r="D40" s="10">
        <f t="shared" ref="D40" si="57">D16/$L16</f>
        <v>0.4318374813798373</v>
      </c>
      <c r="E40" s="10">
        <f t="shared" si="1"/>
        <v>0.11149124151241291</v>
      </c>
      <c r="F40" s="10">
        <f t="shared" si="3"/>
        <v>2.9521194481584589E-2</v>
      </c>
      <c r="G40" s="10">
        <f t="shared" ref="G40" si="58">G16/$M16</f>
        <v>2.5312935132445554E-3</v>
      </c>
      <c r="H40" s="10">
        <f t="shared" si="3"/>
        <v>8.4918642572221522E-4</v>
      </c>
      <c r="I40" s="10">
        <f t="shared" ref="I40:J40" si="59">I16/$L16</f>
        <v>4.446719155228796E-3</v>
      </c>
      <c r="J40" s="10">
        <f t="shared" si="59"/>
        <v>2.1674896525133489E-4</v>
      </c>
      <c r="K40" s="10">
        <f t="shared" ref="K40" si="60">K16/$M16</f>
        <v>8.2936313243011533E-4</v>
      </c>
      <c r="L40" s="10">
        <f t="shared" ref="L40" si="61">L16/$L16</f>
        <v>1</v>
      </c>
      <c r="M40" s="10">
        <f t="shared" ref="M40" si="62">M16/$M16</f>
        <v>1</v>
      </c>
    </row>
    <row r="41" spans="1:13" x14ac:dyDescent="0.25">
      <c r="A41" s="3">
        <v>2017</v>
      </c>
      <c r="B41" s="10">
        <f t="shared" si="0"/>
        <v>0.53195324358091345</v>
      </c>
      <c r="C41" s="10">
        <f t="shared" si="1"/>
        <v>0.88522183934287901</v>
      </c>
      <c r="D41" s="10">
        <f t="shared" ref="D41" si="63">D17/$L17</f>
        <v>0.43214996192438898</v>
      </c>
      <c r="E41" s="10">
        <f t="shared" si="1"/>
        <v>0.11125085765189331</v>
      </c>
      <c r="F41" s="10">
        <f t="shared" si="3"/>
        <v>3.0290407519262277E-2</v>
      </c>
      <c r="G41" s="10">
        <f t="shared" ref="G41" si="64">G17/$M17</f>
        <v>2.6937572585862151E-3</v>
      </c>
      <c r="H41" s="10">
        <f t="shared" si="3"/>
        <v>8.486760720989294E-4</v>
      </c>
      <c r="I41" s="10">
        <f t="shared" ref="I41:J41" si="65">I17/$L17</f>
        <v>4.5444098007435939E-3</v>
      </c>
      <c r="J41" s="10">
        <f t="shared" si="65"/>
        <v>2.1330110259286714E-4</v>
      </c>
      <c r="K41" s="10">
        <f t="shared" ref="K41" si="66">K17/$M17</f>
        <v>8.3354574664149493E-4</v>
      </c>
      <c r="L41" s="10">
        <f t="shared" ref="L41" si="67">L17/$L17</f>
        <v>1</v>
      </c>
      <c r="M41" s="10">
        <f t="shared" ref="M41" si="68">M17/$M17</f>
        <v>1</v>
      </c>
    </row>
    <row r="42" spans="1:13" x14ac:dyDescent="0.25">
      <c r="A42" s="3">
        <v>2018</v>
      </c>
      <c r="B42" s="10">
        <f t="shared" si="0"/>
        <v>0.53242522096238587</v>
      </c>
      <c r="C42" s="10">
        <f t="shared" si="1"/>
        <v>0.88545465413381907</v>
      </c>
      <c r="D42" s="10">
        <f t="shared" ref="D42" si="69">D18/$L18</f>
        <v>0.43123484248384036</v>
      </c>
      <c r="E42" s="10">
        <f t="shared" si="1"/>
        <v>0.11093028878953512</v>
      </c>
      <c r="F42" s="10">
        <f t="shared" si="3"/>
        <v>3.067474359740956E-2</v>
      </c>
      <c r="G42" s="10">
        <f t="shared" ref="G42" si="70">G18/$M18</f>
        <v>2.777575268742445E-3</v>
      </c>
      <c r="H42" s="10">
        <f t="shared" si="3"/>
        <v>8.4315263862527073E-4</v>
      </c>
      <c r="I42" s="10">
        <f t="shared" ref="I42:J42" si="71">I18/$L18</f>
        <v>4.6089812665683653E-3</v>
      </c>
      <c r="J42" s="10">
        <f t="shared" si="71"/>
        <v>2.130590511706143E-4</v>
      </c>
      <c r="K42" s="10">
        <f t="shared" ref="K42" si="72">K18/$M18</f>
        <v>8.3748180790332871E-4</v>
      </c>
      <c r="L42" s="10">
        <f t="shared" ref="L42" si="73">L18/$L18</f>
        <v>1</v>
      </c>
      <c r="M42" s="10">
        <f t="shared" ref="M42" si="74">M18/$M18</f>
        <v>1</v>
      </c>
    </row>
    <row r="43" spans="1:13" x14ac:dyDescent="0.25">
      <c r="A43" s="3">
        <v>2019</v>
      </c>
      <c r="B43" s="10">
        <f t="shared" si="0"/>
        <v>0.53292703559912413</v>
      </c>
      <c r="C43" s="10">
        <f t="shared" si="1"/>
        <v>0.88580040043858665</v>
      </c>
      <c r="D43" s="10">
        <f t="shared" ref="D43" si="75">D19/$L19</f>
        <v>0.43044624424302819</v>
      </c>
      <c r="E43" s="10">
        <f t="shared" si="1"/>
        <v>0.11057554471133091</v>
      </c>
      <c r="F43" s="10">
        <f t="shared" si="3"/>
        <v>3.0908235251364158E-2</v>
      </c>
      <c r="G43" s="10">
        <f t="shared" ref="G43" si="76">G19/$M19</f>
        <v>2.7828492784051882E-3</v>
      </c>
      <c r="H43" s="10">
        <f t="shared" si="3"/>
        <v>8.3707209870794493E-4</v>
      </c>
      <c r="I43" s="10">
        <f t="shared" ref="I43:J43" si="77">I19/$L19</f>
        <v>4.67095491430839E-3</v>
      </c>
      <c r="J43" s="10">
        <f t="shared" si="77"/>
        <v>2.1045789346739747E-4</v>
      </c>
      <c r="K43" s="10">
        <f t="shared" ref="K43" si="78">K19/$M19</f>
        <v>8.4120557167719704E-4</v>
      </c>
      <c r="L43" s="10">
        <f t="shared" ref="L43" si="79">L19/$L19</f>
        <v>1</v>
      </c>
      <c r="M43" s="10">
        <f t="shared" ref="M43" si="80">M19/$M19</f>
        <v>1</v>
      </c>
    </row>
    <row r="44" spans="1:13" x14ac:dyDescent="0.25">
      <c r="A44" s="3">
        <v>2020</v>
      </c>
      <c r="B44" s="10">
        <f t="shared" si="0"/>
        <v>0.53387545395935132</v>
      </c>
      <c r="C44" s="10">
        <f t="shared" si="1"/>
        <v>0.88615240851018773</v>
      </c>
      <c r="D44" s="10">
        <f t="shared" ref="D44" si="81">D20/$L20</f>
        <v>0.42949187155781499</v>
      </c>
      <c r="E44" s="10">
        <f t="shared" si="1"/>
        <v>0.11022273024353064</v>
      </c>
      <c r="F44" s="10">
        <f t="shared" si="3"/>
        <v>3.0889476633522435E-2</v>
      </c>
      <c r="G44" s="10">
        <f t="shared" ref="G44" si="82">G20/$M20</f>
        <v>2.7798583339653186E-3</v>
      </c>
      <c r="H44" s="10">
        <f t="shared" si="3"/>
        <v>8.2719478310843927E-4</v>
      </c>
      <c r="I44" s="10">
        <f t="shared" ref="I44:J44" si="83">I20/$L20</f>
        <v>4.7079914239911546E-3</v>
      </c>
      <c r="J44" s="10">
        <f t="shared" si="83"/>
        <v>2.0801164221180215E-4</v>
      </c>
      <c r="K44" s="10">
        <f t="shared" ref="K44" si="84">K20/$M20</f>
        <v>8.4500291231628792E-4</v>
      </c>
      <c r="L44" s="10">
        <f t="shared" ref="L44" si="85">L20/$L20</f>
        <v>1</v>
      </c>
      <c r="M44" s="10">
        <f t="shared" ref="M44" si="86">M20/$M20</f>
        <v>1</v>
      </c>
    </row>
    <row r="45" spans="1:13" x14ac:dyDescent="0.25">
      <c r="A45" s="3">
        <v>2021</v>
      </c>
      <c r="B45" s="10">
        <f t="shared" si="0"/>
        <v>0.53312364315859762</v>
      </c>
      <c r="C45" s="10">
        <f t="shared" si="1"/>
        <v>0.88650341055292392</v>
      </c>
      <c r="D45" s="10">
        <f t="shared" ref="D45" si="87">D21/$L21</f>
        <v>0.4297975232629232</v>
      </c>
      <c r="E45" s="10">
        <f t="shared" si="1"/>
        <v>0.10986683966308201</v>
      </c>
      <c r="F45" s="10">
        <f t="shared" si="3"/>
        <v>3.1232282331388018E-2</v>
      </c>
      <c r="G45" s="10">
        <f t="shared" ref="G45" si="88">G21/$M21</f>
        <v>2.7811904695493619E-3</v>
      </c>
      <c r="H45" s="10">
        <f t="shared" si="3"/>
        <v>8.2886296458785423E-4</v>
      </c>
      <c r="I45" s="10">
        <f t="shared" ref="I45:J45" si="89">I21/$L21</f>
        <v>4.8097637364018907E-3</v>
      </c>
      <c r="J45" s="10">
        <f t="shared" si="89"/>
        <v>2.0792454610132847E-4</v>
      </c>
      <c r="K45" s="10">
        <f t="shared" ref="K45" si="90">K21/$M21</f>
        <v>8.4855931444476377E-4</v>
      </c>
      <c r="L45" s="10">
        <f t="shared" ref="L45" si="91">L21/$L21</f>
        <v>1</v>
      </c>
      <c r="M45" s="10">
        <f t="shared" ref="M45" si="92">M21/$M21</f>
        <v>1</v>
      </c>
    </row>
    <row r="46" spans="1:13" x14ac:dyDescent="0.25">
      <c r="A46" s="3">
        <v>2022</v>
      </c>
      <c r="B46" s="10">
        <f t="shared" si="0"/>
        <v>0.53384775248586125</v>
      </c>
      <c r="C46" s="10">
        <f t="shared" si="1"/>
        <v>0.88687899891785482</v>
      </c>
      <c r="D46" s="10">
        <f t="shared" ref="D46" si="93">D22/$L22</f>
        <v>0.42893807817992846</v>
      </c>
      <c r="E46" s="10">
        <f t="shared" si="1"/>
        <v>0.10950193259822907</v>
      </c>
      <c r="F46" s="10">
        <f t="shared" si="3"/>
        <v>3.1303610826238629E-2</v>
      </c>
      <c r="G46" s="10">
        <f t="shared" ref="G46" si="94">G22/$M22</f>
        <v>2.7670810037615816E-3</v>
      </c>
      <c r="H46" s="10">
        <f t="shared" si="3"/>
        <v>8.2509023338519301E-4</v>
      </c>
      <c r="I46" s="10">
        <f t="shared" ref="I46:J46" si="95">I22/$L22</f>
        <v>4.8787223061926999E-3</v>
      </c>
      <c r="J46" s="10">
        <f t="shared" si="95"/>
        <v>2.0674596839364065E-4</v>
      </c>
      <c r="K46" s="10">
        <f t="shared" ref="K46" si="96">K22/$M22</f>
        <v>8.5198748015457204E-4</v>
      </c>
      <c r="L46" s="10">
        <f t="shared" ref="L46" si="97">L22/$L22</f>
        <v>1</v>
      </c>
      <c r="M46" s="10">
        <f t="shared" ref="M46" si="98">M22/$M22</f>
        <v>1</v>
      </c>
    </row>
    <row r="47" spans="1:13" x14ac:dyDescent="0.25">
      <c r="A47" s="3">
        <v>2023</v>
      </c>
      <c r="B47" s="10">
        <f t="shared" si="0"/>
        <v>0.53462810447163689</v>
      </c>
      <c r="C47" s="10">
        <f t="shared" si="1"/>
        <v>0.88730920534155855</v>
      </c>
      <c r="D47" s="10">
        <f t="shared" ref="D47" si="99">D23/$L23</f>
        <v>0.42819983883491097</v>
      </c>
      <c r="E47" s="10">
        <f t="shared" si="1"/>
        <v>0.10910405162258463</v>
      </c>
      <c r="F47" s="10">
        <f t="shared" si="3"/>
        <v>3.1218404961266131E-2</v>
      </c>
      <c r="G47" s="10">
        <f t="shared" ref="G47" si="100">G23/$M23</f>
        <v>2.7314154087851113E-3</v>
      </c>
      <c r="H47" s="10">
        <f t="shared" si="3"/>
        <v>8.1864482779888119E-4</v>
      </c>
      <c r="I47" s="10">
        <f t="shared" ref="I47:J47" si="101">I23/$L23</f>
        <v>4.9302396570664909E-3</v>
      </c>
      <c r="J47" s="10">
        <f t="shared" si="101"/>
        <v>2.047672473205663E-4</v>
      </c>
      <c r="K47" s="10">
        <f t="shared" ref="K47" si="102">K23/$M23</f>
        <v>8.5532762707170231E-4</v>
      </c>
      <c r="L47" s="10">
        <f t="shared" ref="L47" si="103">L23/$L23</f>
        <v>1</v>
      </c>
      <c r="M47" s="10">
        <f t="shared" ref="M47" si="104">M23/$M23</f>
        <v>1</v>
      </c>
    </row>
    <row r="48" spans="1:13" x14ac:dyDescent="0.25">
      <c r="A48" s="3">
        <v>2024</v>
      </c>
      <c r="B48" s="10">
        <f t="shared" si="0"/>
        <v>0.53542401323396538</v>
      </c>
      <c r="C48" s="10">
        <f t="shared" si="1"/>
        <v>0.88780080033539299</v>
      </c>
      <c r="D48" s="10">
        <f t="shared" ref="D48" si="105">D24/$L24</f>
        <v>0.42758018446808421</v>
      </c>
      <c r="E48" s="10">
        <f t="shared" si="1"/>
        <v>0.10866905196528355</v>
      </c>
      <c r="F48" s="10">
        <f t="shared" si="3"/>
        <v>3.101472249062192E-2</v>
      </c>
      <c r="G48" s="10">
        <f t="shared" ref="G48" si="106">G24/$M24</f>
        <v>2.6718308238576011E-3</v>
      </c>
      <c r="H48" s="10">
        <f t="shared" si="3"/>
        <v>8.1035945011963099E-4</v>
      </c>
      <c r="I48" s="10">
        <f t="shared" ref="I48:J48" si="107">I24/$L24</f>
        <v>4.9683179918338901E-3</v>
      </c>
      <c r="J48" s="10">
        <f t="shared" si="107"/>
        <v>2.0240236537499821E-4</v>
      </c>
      <c r="K48" s="10">
        <f t="shared" ref="K48" si="108">K24/$M24</f>
        <v>8.5831687546590227E-4</v>
      </c>
      <c r="L48" s="10">
        <f t="shared" ref="L48" si="109">L24/$L24</f>
        <v>1</v>
      </c>
      <c r="M48" s="10">
        <f t="shared" ref="M48" si="110">M24/$M24</f>
        <v>1</v>
      </c>
    </row>
    <row r="49" spans="1:13" x14ac:dyDescent="0.25">
      <c r="A49" s="3">
        <v>2025</v>
      </c>
      <c r="B49" s="10">
        <f t="shared" si="0"/>
        <v>0.53622897979726381</v>
      </c>
      <c r="C49" s="10">
        <f t="shared" si="1"/>
        <v>0.88828776200129211</v>
      </c>
      <c r="D49" s="10">
        <f t="shared" ref="D49" si="111">D25/$L25</f>
        <v>0.42684260625057258</v>
      </c>
      <c r="E49" s="10">
        <f t="shared" si="1"/>
        <v>0.10823012247947635</v>
      </c>
      <c r="F49" s="10">
        <f t="shared" si="3"/>
        <v>3.0899752998051821E-2</v>
      </c>
      <c r="G49" s="10">
        <f t="shared" ref="G49" si="112">G25/$M25</f>
        <v>2.6209713241115372E-3</v>
      </c>
      <c r="H49" s="10">
        <f t="shared" si="3"/>
        <v>8.0509059095434639E-4</v>
      </c>
      <c r="I49" s="10">
        <f t="shared" ref="I49:J49" si="113">I25/$L25</f>
        <v>5.0228065159220684E-3</v>
      </c>
      <c r="J49" s="10">
        <f t="shared" si="113"/>
        <v>2.0076384723527433E-4</v>
      </c>
      <c r="K49" s="10">
        <f t="shared" ref="K49" si="114">K25/$M25</f>
        <v>8.6114419511995881E-4</v>
      </c>
      <c r="L49" s="10">
        <f t="shared" ref="L49" si="115">L25/$L25</f>
        <v>1</v>
      </c>
      <c r="M49" s="10">
        <f t="shared" ref="M49" si="116">M25/$M25</f>
        <v>1</v>
      </c>
    </row>
  </sheetData>
  <mergeCells count="10">
    <mergeCell ref="B4:C4"/>
    <mergeCell ref="D4:E4"/>
    <mergeCell ref="F4:G4"/>
    <mergeCell ref="H4:K4"/>
    <mergeCell ref="L4:M4"/>
    <mergeCell ref="B28:C28"/>
    <mergeCell ref="D28:E28"/>
    <mergeCell ref="F28:G28"/>
    <mergeCell ref="H28:K28"/>
    <mergeCell ref="L28:M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A2" sqref="A1:A2"/>
    </sheetView>
  </sheetViews>
  <sheetFormatPr defaultRowHeight="15" x14ac:dyDescent="0.25"/>
  <cols>
    <col min="3" max="3" width="9.85546875" customWidth="1"/>
    <col min="5" max="5" width="10.5703125" customWidth="1"/>
    <col min="7" max="7" width="11.28515625" customWidth="1"/>
    <col min="10" max="10" width="10" customWidth="1"/>
    <col min="11" max="11" width="10.28515625" customWidth="1"/>
    <col min="12" max="12" width="9.7109375" customWidth="1"/>
    <col min="13" max="13" width="10.42578125" customWidth="1"/>
  </cols>
  <sheetData>
    <row r="1" spans="1:14" ht="14.45" x14ac:dyDescent="0.3">
      <c r="A1" s="26" t="s">
        <v>23</v>
      </c>
    </row>
    <row r="2" spans="1:14" ht="14.45" x14ac:dyDescent="0.3">
      <c r="A2" s="26" t="s">
        <v>21</v>
      </c>
    </row>
    <row r="4" spans="1:14" ht="30" customHeight="1" x14ac:dyDescent="0.3">
      <c r="A4" s="2"/>
      <c r="B4" s="32" t="s">
        <v>3</v>
      </c>
      <c r="C4" s="32"/>
      <c r="D4" s="32" t="s">
        <v>2</v>
      </c>
      <c r="E4" s="32"/>
      <c r="F4" s="32" t="s">
        <v>5</v>
      </c>
      <c r="G4" s="32"/>
      <c r="H4" s="32" t="s">
        <v>6</v>
      </c>
      <c r="I4" s="32"/>
      <c r="J4" s="32"/>
      <c r="K4" s="32"/>
      <c r="L4" s="32" t="s">
        <v>8</v>
      </c>
      <c r="M4" s="32"/>
    </row>
    <row r="5" spans="1:14" ht="20.45" x14ac:dyDescent="0.3">
      <c r="A5" s="1" t="s">
        <v>0</v>
      </c>
      <c r="B5" s="1" t="s">
        <v>1</v>
      </c>
      <c r="C5" s="1" t="s">
        <v>4</v>
      </c>
      <c r="D5" s="1" t="s">
        <v>1</v>
      </c>
      <c r="E5" s="1" t="s">
        <v>4</v>
      </c>
      <c r="F5" s="1" t="s">
        <v>1</v>
      </c>
      <c r="G5" s="1" t="s">
        <v>4</v>
      </c>
      <c r="H5" s="1" t="s">
        <v>9</v>
      </c>
      <c r="I5" s="1" t="s">
        <v>7</v>
      </c>
      <c r="J5" s="1" t="s">
        <v>11</v>
      </c>
      <c r="K5" s="1" t="s">
        <v>4</v>
      </c>
      <c r="L5" s="1" t="s">
        <v>1</v>
      </c>
      <c r="M5" s="1" t="s">
        <v>4</v>
      </c>
    </row>
    <row r="6" spans="1:14" ht="14.45" x14ac:dyDescent="0.3">
      <c r="A6" s="3">
        <v>2006</v>
      </c>
      <c r="B6" s="6">
        <v>8721</v>
      </c>
      <c r="C6" s="6">
        <v>575111</v>
      </c>
      <c r="D6" s="6">
        <v>6357</v>
      </c>
      <c r="E6" s="6">
        <v>70205</v>
      </c>
      <c r="F6" s="6">
        <v>2279</v>
      </c>
      <c r="G6" s="6">
        <v>1485</v>
      </c>
      <c r="H6" s="6">
        <v>0</v>
      </c>
      <c r="I6" s="5">
        <v>61</v>
      </c>
      <c r="J6" s="6">
        <v>1607</v>
      </c>
      <c r="K6" s="6">
        <v>6905</v>
      </c>
      <c r="L6" s="6">
        <v>19025</v>
      </c>
      <c r="M6" s="6">
        <v>653706</v>
      </c>
      <c r="N6" s="4"/>
    </row>
    <row r="7" spans="1:14" ht="14.45" x14ac:dyDescent="0.3">
      <c r="A7" s="3">
        <v>2007</v>
      </c>
      <c r="B7" s="6">
        <v>8871</v>
      </c>
      <c r="C7" s="6">
        <v>586776</v>
      </c>
      <c r="D7" s="6">
        <v>6542</v>
      </c>
      <c r="E7" s="6">
        <v>70891</v>
      </c>
      <c r="F7" s="6">
        <v>2366</v>
      </c>
      <c r="G7" s="6">
        <v>1494</v>
      </c>
      <c r="H7" s="6">
        <v>0</v>
      </c>
      <c r="I7" s="5">
        <v>63</v>
      </c>
      <c r="J7" s="6">
        <v>1692</v>
      </c>
      <c r="K7" s="6">
        <v>7193</v>
      </c>
      <c r="L7" s="6">
        <v>19533</v>
      </c>
      <c r="M7" s="6">
        <v>666354</v>
      </c>
      <c r="N7" s="4"/>
    </row>
    <row r="8" spans="1:14" ht="14.45" x14ac:dyDescent="0.3">
      <c r="A8" s="3">
        <v>2008</v>
      </c>
      <c r="B8" s="6">
        <v>8546</v>
      </c>
      <c r="C8" s="6">
        <v>587602</v>
      </c>
      <c r="D8" s="6">
        <v>6399</v>
      </c>
      <c r="E8" s="6">
        <v>70770</v>
      </c>
      <c r="F8" s="6">
        <v>2205</v>
      </c>
      <c r="G8" s="6">
        <v>1421</v>
      </c>
      <c r="H8" s="6">
        <v>0</v>
      </c>
      <c r="I8" s="5">
        <v>64</v>
      </c>
      <c r="J8" s="6">
        <v>1776</v>
      </c>
      <c r="K8" s="6">
        <v>7473</v>
      </c>
      <c r="L8" s="6">
        <v>18990</v>
      </c>
      <c r="M8" s="6">
        <v>667266</v>
      </c>
      <c r="N8" s="4"/>
    </row>
    <row r="9" spans="1:14" ht="14.45" x14ac:dyDescent="0.3">
      <c r="A9" s="3">
        <v>2009</v>
      </c>
      <c r="B9" s="6">
        <v>8666</v>
      </c>
      <c r="C9" s="6">
        <v>587396</v>
      </c>
      <c r="D9" s="6">
        <v>6274</v>
      </c>
      <c r="E9" s="6">
        <v>70182</v>
      </c>
      <c r="F9" s="6">
        <v>1995</v>
      </c>
      <c r="G9" s="6">
        <v>1424</v>
      </c>
      <c r="H9" s="6">
        <v>0</v>
      </c>
      <c r="I9" s="5">
        <v>68</v>
      </c>
      <c r="J9" s="6">
        <v>1771</v>
      </c>
      <c r="K9" s="6">
        <v>7748</v>
      </c>
      <c r="L9" s="6">
        <v>18774</v>
      </c>
      <c r="M9" s="6">
        <v>666750</v>
      </c>
      <c r="N9" s="4"/>
    </row>
    <row r="10" spans="1:14" ht="14.45" x14ac:dyDescent="0.3">
      <c r="A10" s="3">
        <v>2010</v>
      </c>
      <c r="B10" s="6">
        <v>9185</v>
      </c>
      <c r="C10" s="6">
        <v>591554</v>
      </c>
      <c r="D10" s="6">
        <v>6221</v>
      </c>
      <c r="E10" s="6">
        <v>70176</v>
      </c>
      <c r="F10" s="6">
        <v>2010</v>
      </c>
      <c r="G10" s="6">
        <v>1434</v>
      </c>
      <c r="H10" s="6">
        <v>0</v>
      </c>
      <c r="I10" s="5">
        <v>73</v>
      </c>
      <c r="J10" s="6">
        <v>1724</v>
      </c>
      <c r="K10" s="6">
        <v>7827</v>
      </c>
      <c r="L10" s="6">
        <v>19213</v>
      </c>
      <c r="M10" s="6">
        <v>670991</v>
      </c>
      <c r="N10" s="4"/>
    </row>
    <row r="11" spans="1:14" ht="14.45" x14ac:dyDescent="0.3">
      <c r="A11" s="3">
        <v>2011</v>
      </c>
      <c r="B11" s="6">
        <v>8718</v>
      </c>
      <c r="C11" s="6">
        <v>595914</v>
      </c>
      <c r="D11" s="6">
        <v>6207</v>
      </c>
      <c r="E11" s="6">
        <v>70522</v>
      </c>
      <c r="F11" s="6">
        <v>1804</v>
      </c>
      <c r="G11" s="6">
        <v>1494</v>
      </c>
      <c r="H11" s="6">
        <v>0</v>
      </c>
      <c r="I11" s="5">
        <v>74</v>
      </c>
      <c r="J11" s="6">
        <v>1761</v>
      </c>
      <c r="K11" s="6">
        <v>7869</v>
      </c>
      <c r="L11" s="6">
        <v>18564</v>
      </c>
      <c r="M11" s="6">
        <v>675799</v>
      </c>
      <c r="N11" s="4"/>
    </row>
    <row r="12" spans="1:14" ht="14.45" x14ac:dyDescent="0.3">
      <c r="A12" s="3">
        <v>2012</v>
      </c>
      <c r="B12" s="6">
        <v>8395</v>
      </c>
      <c r="C12" s="6">
        <v>603594</v>
      </c>
      <c r="D12" s="6">
        <v>6185</v>
      </c>
      <c r="E12" s="6">
        <v>71143</v>
      </c>
      <c r="F12" s="6">
        <v>2001</v>
      </c>
      <c r="G12" s="6">
        <v>1537</v>
      </c>
      <c r="H12" s="6">
        <v>0</v>
      </c>
      <c r="I12" s="5">
        <v>75</v>
      </c>
      <c r="J12" s="6">
        <v>1756</v>
      </c>
      <c r="K12" s="6">
        <v>7962</v>
      </c>
      <c r="L12" s="6">
        <v>18412</v>
      </c>
      <c r="M12" s="6">
        <v>684236</v>
      </c>
      <c r="N12" s="4"/>
    </row>
    <row r="13" spans="1:14" ht="14.45" x14ac:dyDescent="0.3">
      <c r="A13" s="3">
        <v>2013</v>
      </c>
      <c r="B13" s="6">
        <v>8470</v>
      </c>
      <c r="C13" s="6">
        <v>613206</v>
      </c>
      <c r="D13" s="6">
        <v>6090</v>
      </c>
      <c r="E13" s="6">
        <v>71966</v>
      </c>
      <c r="F13" s="6">
        <v>2027</v>
      </c>
      <c r="G13" s="6">
        <v>1564</v>
      </c>
      <c r="H13" s="6">
        <v>0</v>
      </c>
      <c r="I13" s="5">
        <v>75</v>
      </c>
      <c r="J13" s="6">
        <v>1756</v>
      </c>
      <c r="K13" s="6">
        <v>7999</v>
      </c>
      <c r="L13" s="6">
        <v>18418</v>
      </c>
      <c r="M13" s="6">
        <v>694735</v>
      </c>
      <c r="N13" s="4"/>
    </row>
    <row r="14" spans="1:14" ht="14.45" x14ac:dyDescent="0.3">
      <c r="A14" s="3">
        <v>2014</v>
      </c>
      <c r="B14" s="6">
        <v>8656</v>
      </c>
      <c r="C14" s="6">
        <v>623846</v>
      </c>
      <c r="D14" s="6">
        <v>6142</v>
      </c>
      <c r="E14" s="6">
        <v>72647</v>
      </c>
      <c r="F14" s="6">
        <v>1901</v>
      </c>
      <c r="G14" s="6">
        <v>1572</v>
      </c>
      <c r="H14" s="6">
        <v>0</v>
      </c>
      <c r="I14" s="5">
        <v>75</v>
      </c>
      <c r="J14" s="6">
        <v>1752</v>
      </c>
      <c r="K14" s="6">
        <v>8095</v>
      </c>
      <c r="L14" s="6">
        <v>18526</v>
      </c>
      <c r="M14" s="6">
        <v>706161</v>
      </c>
      <c r="N14" s="4"/>
    </row>
    <row r="15" spans="1:14" ht="14.45" x14ac:dyDescent="0.3">
      <c r="A15" s="3">
        <v>2015</v>
      </c>
      <c r="B15" s="6">
        <v>9045</v>
      </c>
      <c r="C15" s="6">
        <v>635403</v>
      </c>
      <c r="D15" s="6">
        <v>6301</v>
      </c>
      <c r="E15" s="6">
        <v>73556</v>
      </c>
      <c r="F15" s="6">
        <v>1870</v>
      </c>
      <c r="G15" s="6">
        <v>1586</v>
      </c>
      <c r="H15" s="6">
        <v>0</v>
      </c>
      <c r="I15" s="5">
        <v>77</v>
      </c>
      <c r="J15" s="6">
        <v>1714</v>
      </c>
      <c r="K15" s="6">
        <v>8168</v>
      </c>
      <c r="L15" s="6">
        <v>19006</v>
      </c>
      <c r="M15" s="6">
        <v>718713</v>
      </c>
      <c r="N15" s="4"/>
    </row>
    <row r="16" spans="1:14" ht="14.45" x14ac:dyDescent="0.3">
      <c r="A16" s="3">
        <v>2016</v>
      </c>
      <c r="B16" s="6">
        <v>8932</v>
      </c>
      <c r="C16" s="6">
        <v>648383</v>
      </c>
      <c r="D16" s="6">
        <v>6269</v>
      </c>
      <c r="E16" s="6">
        <v>74299</v>
      </c>
      <c r="F16" s="6">
        <v>1715</v>
      </c>
      <c r="G16" s="6">
        <v>1625</v>
      </c>
      <c r="H16" s="6">
        <v>0</v>
      </c>
      <c r="I16" s="5">
        <v>77</v>
      </c>
      <c r="J16" s="6">
        <v>1797</v>
      </c>
      <c r="K16" s="7">
        <v>8214</v>
      </c>
      <c r="L16" s="6">
        <v>18791</v>
      </c>
      <c r="M16" s="6">
        <v>732522</v>
      </c>
      <c r="N16" s="4"/>
    </row>
    <row r="17" spans="1:14" ht="14.45" x14ac:dyDescent="0.3">
      <c r="A17" s="3">
        <v>2017</v>
      </c>
      <c r="B17" s="6">
        <v>9073</v>
      </c>
      <c r="C17" s="6">
        <v>661597</v>
      </c>
      <c r="D17" s="6">
        <v>6334</v>
      </c>
      <c r="E17" s="6">
        <v>75093</v>
      </c>
      <c r="F17" s="6">
        <v>1721</v>
      </c>
      <c r="G17" s="6">
        <v>1648</v>
      </c>
      <c r="H17" s="6">
        <v>0</v>
      </c>
      <c r="I17" s="5">
        <v>77</v>
      </c>
      <c r="J17" s="6">
        <v>1818</v>
      </c>
      <c r="K17" s="7">
        <v>8290</v>
      </c>
      <c r="L17" s="6">
        <v>19024</v>
      </c>
      <c r="M17" s="6">
        <v>746628</v>
      </c>
      <c r="N17" s="4"/>
    </row>
    <row r="18" spans="1:14" ht="14.45" x14ac:dyDescent="0.3">
      <c r="A18" s="3">
        <v>2018</v>
      </c>
      <c r="B18" s="6">
        <v>9221</v>
      </c>
      <c r="C18" s="6">
        <v>675096</v>
      </c>
      <c r="D18" s="6">
        <v>6395</v>
      </c>
      <c r="E18" s="6">
        <v>75843</v>
      </c>
      <c r="F18" s="6">
        <v>1709</v>
      </c>
      <c r="G18" s="6">
        <v>1665</v>
      </c>
      <c r="H18" s="6">
        <v>0</v>
      </c>
      <c r="I18" s="5">
        <v>77</v>
      </c>
      <c r="J18" s="6">
        <v>1839</v>
      </c>
      <c r="K18" s="7">
        <v>8365</v>
      </c>
      <c r="L18" s="6">
        <v>19241</v>
      </c>
      <c r="M18" s="6">
        <v>760969</v>
      </c>
      <c r="N18" s="4"/>
    </row>
    <row r="19" spans="1:14" ht="14.45" x14ac:dyDescent="0.3">
      <c r="A19" s="3">
        <v>2019</v>
      </c>
      <c r="B19" s="6">
        <v>9388</v>
      </c>
      <c r="C19" s="6">
        <v>688302</v>
      </c>
      <c r="D19" s="6">
        <v>6464</v>
      </c>
      <c r="E19" s="6">
        <v>76549</v>
      </c>
      <c r="F19" s="6">
        <v>1716</v>
      </c>
      <c r="G19" s="6">
        <v>1680</v>
      </c>
      <c r="H19" s="6">
        <v>0</v>
      </c>
      <c r="I19" s="5">
        <v>77</v>
      </c>
      <c r="J19" s="6">
        <v>1864</v>
      </c>
      <c r="K19" s="7">
        <v>8441</v>
      </c>
      <c r="L19" s="6">
        <v>19511</v>
      </c>
      <c r="M19" s="6">
        <v>774972</v>
      </c>
      <c r="N19" s="4"/>
    </row>
    <row r="20" spans="1:14" ht="14.45" x14ac:dyDescent="0.3">
      <c r="A20" s="3">
        <v>2020</v>
      </c>
      <c r="B20" s="6">
        <v>9536</v>
      </c>
      <c r="C20" s="6">
        <v>701576</v>
      </c>
      <c r="D20" s="6">
        <v>6519</v>
      </c>
      <c r="E20" s="6">
        <v>77242</v>
      </c>
      <c r="F20" s="6">
        <v>1686</v>
      </c>
      <c r="G20" s="6">
        <v>1692</v>
      </c>
      <c r="H20" s="6">
        <v>0</v>
      </c>
      <c r="I20" s="5">
        <v>77</v>
      </c>
      <c r="J20" s="6">
        <v>1884</v>
      </c>
      <c r="K20" s="7">
        <v>8517</v>
      </c>
      <c r="L20" s="6">
        <v>19702</v>
      </c>
      <c r="M20" s="6">
        <v>789027</v>
      </c>
      <c r="N20" s="4"/>
    </row>
    <row r="21" spans="1:14" ht="14.45" x14ac:dyDescent="0.3">
      <c r="A21" s="3">
        <v>2021</v>
      </c>
      <c r="B21" s="6">
        <v>9683</v>
      </c>
      <c r="C21" s="6">
        <v>714546</v>
      </c>
      <c r="D21" s="6">
        <v>6561</v>
      </c>
      <c r="E21" s="6">
        <v>77910</v>
      </c>
      <c r="F21" s="6">
        <v>1691</v>
      </c>
      <c r="G21" s="6">
        <v>1705</v>
      </c>
      <c r="H21" s="6">
        <v>0</v>
      </c>
      <c r="I21" s="5">
        <v>78</v>
      </c>
      <c r="J21" s="6">
        <v>1901</v>
      </c>
      <c r="K21" s="7">
        <v>8592</v>
      </c>
      <c r="L21" s="6">
        <v>19913</v>
      </c>
      <c r="M21" s="6">
        <v>802753</v>
      </c>
      <c r="N21" s="4"/>
    </row>
    <row r="22" spans="1:14" ht="14.45" x14ac:dyDescent="0.3">
      <c r="A22" s="3">
        <v>2022</v>
      </c>
      <c r="B22" s="6">
        <v>9850</v>
      </c>
      <c r="C22" s="6">
        <v>727399</v>
      </c>
      <c r="D22" s="6">
        <v>6624</v>
      </c>
      <c r="E22" s="6">
        <v>78578</v>
      </c>
      <c r="F22" s="6">
        <v>1697</v>
      </c>
      <c r="G22" s="6">
        <v>1720</v>
      </c>
      <c r="H22" s="6">
        <v>0</v>
      </c>
      <c r="I22" s="5">
        <v>78</v>
      </c>
      <c r="J22" s="6">
        <v>1926</v>
      </c>
      <c r="K22" s="7">
        <v>8668</v>
      </c>
      <c r="L22" s="6">
        <v>20175</v>
      </c>
      <c r="M22" s="6">
        <v>816365</v>
      </c>
      <c r="N22" s="4"/>
    </row>
    <row r="23" spans="1:14" ht="14.45" x14ac:dyDescent="0.3">
      <c r="A23" s="3">
        <v>2023</v>
      </c>
      <c r="B23" s="6">
        <v>10022</v>
      </c>
      <c r="C23" s="6">
        <v>740142</v>
      </c>
      <c r="D23" s="6">
        <v>6673</v>
      </c>
      <c r="E23" s="6">
        <v>79250</v>
      </c>
      <c r="F23" s="6">
        <v>1532</v>
      </c>
      <c r="G23" s="6">
        <v>1734</v>
      </c>
      <c r="H23" s="6">
        <v>0</v>
      </c>
      <c r="I23" s="5">
        <v>78</v>
      </c>
      <c r="J23" s="6">
        <v>1945</v>
      </c>
      <c r="K23" s="7">
        <v>8744</v>
      </c>
      <c r="L23" s="6">
        <v>20251</v>
      </c>
      <c r="M23" s="6">
        <v>829870</v>
      </c>
      <c r="N23" s="4"/>
    </row>
    <row r="24" spans="1:14" ht="14.45" x14ac:dyDescent="0.3">
      <c r="A24" s="3">
        <v>2024</v>
      </c>
      <c r="B24" s="6">
        <v>10198</v>
      </c>
      <c r="C24" s="6">
        <v>752784</v>
      </c>
      <c r="D24" s="6">
        <v>6740</v>
      </c>
      <c r="E24" s="6">
        <v>79908</v>
      </c>
      <c r="F24" s="6">
        <v>1537</v>
      </c>
      <c r="G24" s="6">
        <v>1749</v>
      </c>
      <c r="H24" s="6">
        <v>0</v>
      </c>
      <c r="I24" s="5">
        <v>78</v>
      </c>
      <c r="J24" s="6">
        <v>1971</v>
      </c>
      <c r="K24" s="7">
        <v>8819</v>
      </c>
      <c r="L24" s="6">
        <v>20524</v>
      </c>
      <c r="M24" s="6">
        <v>843260</v>
      </c>
      <c r="N24" s="4"/>
    </row>
    <row r="25" spans="1:14" ht="14.45" x14ac:dyDescent="0.3">
      <c r="A25" s="3">
        <v>2025</v>
      </c>
      <c r="B25" s="6">
        <v>10375</v>
      </c>
      <c r="C25" s="6">
        <v>765225</v>
      </c>
      <c r="D25" s="6">
        <v>6806</v>
      </c>
      <c r="E25" s="6">
        <v>80538</v>
      </c>
      <c r="F25" s="6">
        <v>1542</v>
      </c>
      <c r="G25" s="6">
        <v>1761</v>
      </c>
      <c r="H25" s="6">
        <v>0</v>
      </c>
      <c r="I25" s="5">
        <v>78</v>
      </c>
      <c r="J25" s="6">
        <v>1999</v>
      </c>
      <c r="K25" s="7">
        <v>8895</v>
      </c>
      <c r="L25" s="6">
        <v>20799</v>
      </c>
      <c r="M25" s="6">
        <v>856420</v>
      </c>
      <c r="N25" s="4"/>
    </row>
    <row r="28" spans="1:14" ht="14.45" x14ac:dyDescent="0.3">
      <c r="A28" s="2"/>
      <c r="B28" s="32" t="s">
        <v>3</v>
      </c>
      <c r="C28" s="32"/>
      <c r="D28" s="32" t="s">
        <v>2</v>
      </c>
      <c r="E28" s="32"/>
      <c r="F28" s="32" t="s">
        <v>5</v>
      </c>
      <c r="G28" s="32"/>
      <c r="H28" s="32" t="s">
        <v>6</v>
      </c>
      <c r="I28" s="32"/>
      <c r="J28" s="32"/>
      <c r="K28" s="32"/>
      <c r="L28" s="32" t="s">
        <v>10</v>
      </c>
      <c r="M28" s="32"/>
    </row>
    <row r="29" spans="1:14" ht="22.5" x14ac:dyDescent="0.25">
      <c r="A29" s="1" t="s">
        <v>0</v>
      </c>
      <c r="B29" s="1" t="s">
        <v>1</v>
      </c>
      <c r="C29" s="1" t="s">
        <v>4</v>
      </c>
      <c r="D29" s="1" t="s">
        <v>1</v>
      </c>
      <c r="E29" s="1" t="s">
        <v>4</v>
      </c>
      <c r="F29" s="1" t="s">
        <v>1</v>
      </c>
      <c r="G29" s="1" t="s">
        <v>4</v>
      </c>
      <c r="H29" s="1" t="s">
        <v>9</v>
      </c>
      <c r="I29" s="1" t="s">
        <v>7</v>
      </c>
      <c r="J29" s="1" t="s">
        <v>11</v>
      </c>
      <c r="K29" s="1" t="s">
        <v>4</v>
      </c>
      <c r="L29" s="1" t="s">
        <v>1</v>
      </c>
      <c r="M29" s="1" t="s">
        <v>4</v>
      </c>
    </row>
    <row r="30" spans="1:14" x14ac:dyDescent="0.25">
      <c r="A30" s="3">
        <v>2006</v>
      </c>
      <c r="B30" s="10">
        <f>B6/$L6</f>
        <v>0.45839684625492771</v>
      </c>
      <c r="C30" s="10">
        <f>C6/$M6</f>
        <v>0.87977011072255729</v>
      </c>
      <c r="D30" s="10">
        <f>D6/$L6</f>
        <v>0.33413929040735874</v>
      </c>
      <c r="E30" s="10">
        <f>E6/$M6</f>
        <v>0.10739537345534537</v>
      </c>
      <c r="F30" s="10">
        <f>F6/$L6</f>
        <v>0.11978975032851512</v>
      </c>
      <c r="G30" s="10">
        <f>G6/$M6</f>
        <v>2.2716634083211717E-3</v>
      </c>
      <c r="H30" s="10">
        <f>H6/$L6</f>
        <v>0</v>
      </c>
      <c r="I30" s="10">
        <f>I6/$L6</f>
        <v>3.2063074901445467E-3</v>
      </c>
      <c r="J30" s="10">
        <f>J6/$L6</f>
        <v>8.4467805519053876E-2</v>
      </c>
      <c r="K30" s="10">
        <f>K6/$M6</f>
        <v>1.0562852413776224E-2</v>
      </c>
      <c r="L30" s="10">
        <f>L6/$L6</f>
        <v>1</v>
      </c>
      <c r="M30" s="10">
        <f>M6/$M6</f>
        <v>1</v>
      </c>
    </row>
    <row r="31" spans="1:14" x14ac:dyDescent="0.25">
      <c r="A31" s="3">
        <v>2007</v>
      </c>
      <c r="B31" s="10">
        <f t="shared" ref="B31:B49" si="0">B7/$L7</f>
        <v>0.45415450775610505</v>
      </c>
      <c r="C31" s="10">
        <f t="shared" ref="C31:E46" si="1">C7/$M7</f>
        <v>0.8805769906085954</v>
      </c>
      <c r="D31" s="10">
        <f t="shared" ref="D31:D49" si="2">D7/$L7</f>
        <v>0.33492039113295446</v>
      </c>
      <c r="E31" s="10">
        <f t="shared" si="1"/>
        <v>0.10638639521935787</v>
      </c>
      <c r="F31" s="10">
        <f t="shared" ref="F31:J46" si="3">F7/$L7</f>
        <v>0.12112834690011776</v>
      </c>
      <c r="G31" s="10">
        <f t="shared" ref="G31:G49" si="4">G7/$M7</f>
        <v>2.2420515221638947E-3</v>
      </c>
      <c r="H31" s="10">
        <f t="shared" si="3"/>
        <v>0</v>
      </c>
      <c r="I31" s="10">
        <f t="shared" si="3"/>
        <v>3.2253110121333128E-3</v>
      </c>
      <c r="J31" s="10">
        <f t="shared" si="3"/>
        <v>8.6622638611580399E-2</v>
      </c>
      <c r="K31" s="10">
        <f t="shared" ref="K31:K49" si="5">K7/$M7</f>
        <v>1.0794562649882796E-2</v>
      </c>
      <c r="L31" s="10">
        <f t="shared" ref="L31:L49" si="6">L7/$L7</f>
        <v>1</v>
      </c>
      <c r="M31" s="10">
        <f t="shared" ref="M31:M49" si="7">M7/$M7</f>
        <v>1</v>
      </c>
    </row>
    <row r="32" spans="1:14" x14ac:dyDescent="0.25">
      <c r="A32" s="3">
        <v>2008</v>
      </c>
      <c r="B32" s="10">
        <f t="shared" si="0"/>
        <v>0.45002632964718275</v>
      </c>
      <c r="C32" s="10">
        <f t="shared" si="1"/>
        <v>0.88061133041395789</v>
      </c>
      <c r="D32" s="10">
        <f t="shared" si="2"/>
        <v>0.33696682464454975</v>
      </c>
      <c r="E32" s="10">
        <f t="shared" si="1"/>
        <v>0.1060596523725171</v>
      </c>
      <c r="F32" s="10">
        <f t="shared" si="3"/>
        <v>0.11611374407582939</v>
      </c>
      <c r="G32" s="10">
        <f t="shared" si="4"/>
        <v>2.1295855026331328E-3</v>
      </c>
      <c r="H32" s="10">
        <f t="shared" si="3"/>
        <v>0</v>
      </c>
      <c r="I32" s="10">
        <f t="shared" si="3"/>
        <v>3.3701948393891523E-3</v>
      </c>
      <c r="J32" s="10">
        <f t="shared" si="3"/>
        <v>9.3522906793048977E-2</v>
      </c>
      <c r="K32" s="10">
        <f t="shared" si="5"/>
        <v>1.1199431710891909E-2</v>
      </c>
      <c r="L32" s="10">
        <f t="shared" si="6"/>
        <v>1</v>
      </c>
      <c r="M32" s="10">
        <f t="shared" si="7"/>
        <v>1</v>
      </c>
    </row>
    <row r="33" spans="1:13" x14ac:dyDescent="0.25">
      <c r="A33" s="3">
        <v>2009</v>
      </c>
      <c r="B33" s="10">
        <f t="shared" si="0"/>
        <v>0.46159582401193139</v>
      </c>
      <c r="C33" s="10">
        <f t="shared" si="1"/>
        <v>0.88098387701537306</v>
      </c>
      <c r="D33" s="10">
        <f t="shared" si="2"/>
        <v>0.33418557579631403</v>
      </c>
      <c r="E33" s="10">
        <f t="shared" si="1"/>
        <v>0.10525984251968504</v>
      </c>
      <c r="F33" s="10">
        <f t="shared" si="3"/>
        <v>0.10626398210290827</v>
      </c>
      <c r="G33" s="10">
        <f t="shared" si="4"/>
        <v>2.1357330333708286E-3</v>
      </c>
      <c r="H33" s="10">
        <f t="shared" si="3"/>
        <v>0</v>
      </c>
      <c r="I33" s="10">
        <f t="shared" si="3"/>
        <v>3.6220304676680515E-3</v>
      </c>
      <c r="J33" s="10">
        <f t="shared" si="3"/>
        <v>9.4332587621178229E-2</v>
      </c>
      <c r="K33" s="10">
        <f t="shared" si="5"/>
        <v>1.1620547431571053E-2</v>
      </c>
      <c r="L33" s="10">
        <f t="shared" si="6"/>
        <v>1</v>
      </c>
      <c r="M33" s="10">
        <f t="shared" si="7"/>
        <v>1</v>
      </c>
    </row>
    <row r="34" spans="1:13" x14ac:dyDescent="0.25">
      <c r="A34" s="3">
        <v>2010</v>
      </c>
      <c r="B34" s="10">
        <f t="shared" si="0"/>
        <v>0.47806172903763078</v>
      </c>
      <c r="C34" s="10">
        <f t="shared" si="1"/>
        <v>0.88161242103098258</v>
      </c>
      <c r="D34" s="10">
        <f t="shared" si="2"/>
        <v>0.32379118305314109</v>
      </c>
      <c r="E34" s="10">
        <f t="shared" si="1"/>
        <v>0.10458560547011808</v>
      </c>
      <c r="F34" s="10">
        <f t="shared" si="3"/>
        <v>0.10461666579919845</v>
      </c>
      <c r="G34" s="10">
        <f t="shared" si="4"/>
        <v>2.1371374578794647E-3</v>
      </c>
      <c r="H34" s="10">
        <f t="shared" si="3"/>
        <v>0</v>
      </c>
      <c r="I34" s="10">
        <f t="shared" si="3"/>
        <v>3.7995107479310885E-3</v>
      </c>
      <c r="J34" s="10">
        <f t="shared" si="3"/>
        <v>8.9730911362098584E-2</v>
      </c>
      <c r="K34" s="10">
        <f t="shared" si="5"/>
        <v>1.1664836041019925E-2</v>
      </c>
      <c r="L34" s="10">
        <f t="shared" si="6"/>
        <v>1</v>
      </c>
      <c r="M34" s="10">
        <f t="shared" si="7"/>
        <v>1</v>
      </c>
    </row>
    <row r="35" spans="1:13" x14ac:dyDescent="0.25">
      <c r="A35" s="3">
        <v>2011</v>
      </c>
      <c r="B35" s="10">
        <f t="shared" si="0"/>
        <v>0.4696186166774402</v>
      </c>
      <c r="C35" s="10">
        <f t="shared" si="1"/>
        <v>0.8817917753651604</v>
      </c>
      <c r="D35" s="10">
        <f t="shared" si="2"/>
        <v>0.33435681965093728</v>
      </c>
      <c r="E35" s="10">
        <f t="shared" si="1"/>
        <v>0.10435351339673483</v>
      </c>
      <c r="F35" s="10">
        <f t="shared" si="3"/>
        <v>9.717733247145012E-2</v>
      </c>
      <c r="G35" s="10">
        <f t="shared" si="4"/>
        <v>2.2107165000244157E-3</v>
      </c>
      <c r="H35" s="10">
        <f t="shared" si="3"/>
        <v>0</v>
      </c>
      <c r="I35" s="10">
        <f t="shared" si="3"/>
        <v>3.9862098685628095E-3</v>
      </c>
      <c r="J35" s="10">
        <f t="shared" si="3"/>
        <v>9.4861021331609563E-2</v>
      </c>
      <c r="K35" s="10">
        <f t="shared" si="5"/>
        <v>1.1643994738080405E-2</v>
      </c>
      <c r="L35" s="10">
        <f t="shared" si="6"/>
        <v>1</v>
      </c>
      <c r="M35" s="10">
        <f t="shared" si="7"/>
        <v>1</v>
      </c>
    </row>
    <row r="36" spans="1:13" x14ac:dyDescent="0.25">
      <c r="A36" s="3">
        <v>2012</v>
      </c>
      <c r="B36" s="10">
        <f t="shared" si="0"/>
        <v>0.45595263958288074</v>
      </c>
      <c r="C36" s="10">
        <f t="shared" si="1"/>
        <v>0.88214300329126205</v>
      </c>
      <c r="D36" s="10">
        <f t="shared" si="2"/>
        <v>0.33592222463610688</v>
      </c>
      <c r="E36" s="10">
        <f t="shared" si="1"/>
        <v>0.10397435972383798</v>
      </c>
      <c r="F36" s="10">
        <f t="shared" si="3"/>
        <v>0.10867912231153595</v>
      </c>
      <c r="G36" s="10">
        <f t="shared" si="4"/>
        <v>2.246300983871062E-3</v>
      </c>
      <c r="H36" s="10">
        <f t="shared" si="3"/>
        <v>0</v>
      </c>
      <c r="I36" s="10">
        <f t="shared" si="3"/>
        <v>4.0734303714968501E-3</v>
      </c>
      <c r="J36" s="10">
        <f t="shared" si="3"/>
        <v>9.537258309797958E-2</v>
      </c>
      <c r="K36" s="10">
        <f t="shared" si="5"/>
        <v>1.1636336001028884E-2</v>
      </c>
      <c r="L36" s="10">
        <f t="shared" si="6"/>
        <v>1</v>
      </c>
      <c r="M36" s="10">
        <f t="shared" si="7"/>
        <v>1</v>
      </c>
    </row>
    <row r="37" spans="1:13" x14ac:dyDescent="0.25">
      <c r="A37" s="3">
        <v>2013</v>
      </c>
      <c r="B37" s="10">
        <f t="shared" si="0"/>
        <v>0.4598762080573352</v>
      </c>
      <c r="C37" s="10">
        <f t="shared" si="1"/>
        <v>0.88264734035279635</v>
      </c>
      <c r="D37" s="10">
        <f t="shared" si="2"/>
        <v>0.33065479422304267</v>
      </c>
      <c r="E37" s="10">
        <f t="shared" si="1"/>
        <v>0.10358769890677741</v>
      </c>
      <c r="F37" s="10">
        <f t="shared" si="3"/>
        <v>0.11005538060592898</v>
      </c>
      <c r="G37" s="10">
        <f t="shared" si="4"/>
        <v>2.2512180903509972E-3</v>
      </c>
      <c r="H37" s="10">
        <f t="shared" si="3"/>
        <v>0</v>
      </c>
      <c r="I37" s="10">
        <f t="shared" si="3"/>
        <v>4.0721033771310674E-3</v>
      </c>
      <c r="J37" s="10">
        <f t="shared" si="3"/>
        <v>9.5341513736562064E-2</v>
      </c>
      <c r="K37" s="10">
        <f t="shared" si="5"/>
        <v>1.1513742650075209E-2</v>
      </c>
      <c r="L37" s="10">
        <f t="shared" si="6"/>
        <v>1</v>
      </c>
      <c r="M37" s="10">
        <f t="shared" si="7"/>
        <v>1</v>
      </c>
    </row>
    <row r="38" spans="1:13" x14ac:dyDescent="0.25">
      <c r="A38" s="3">
        <v>2014</v>
      </c>
      <c r="B38" s="10">
        <f t="shared" si="0"/>
        <v>0.46723523696426644</v>
      </c>
      <c r="C38" s="10">
        <f t="shared" si="1"/>
        <v>0.88343309811785131</v>
      </c>
      <c r="D38" s="10">
        <f t="shared" si="2"/>
        <v>0.3315340602396632</v>
      </c>
      <c r="E38" s="10">
        <f t="shared" si="1"/>
        <v>0.10287597304297462</v>
      </c>
      <c r="F38" s="10">
        <f t="shared" si="3"/>
        <v>0.10261254453200906</v>
      </c>
      <c r="G38" s="10">
        <f t="shared" si="4"/>
        <v>2.2261212386410463E-3</v>
      </c>
      <c r="H38" s="10">
        <f t="shared" si="3"/>
        <v>0</v>
      </c>
      <c r="I38" s="10">
        <f t="shared" si="3"/>
        <v>4.0483644607578542E-3</v>
      </c>
      <c r="J38" s="10">
        <f t="shared" si="3"/>
        <v>9.4569793803303465E-2</v>
      </c>
      <c r="K38" s="10">
        <f t="shared" si="5"/>
        <v>1.1463391492874854E-2</v>
      </c>
      <c r="L38" s="10">
        <f t="shared" si="6"/>
        <v>1</v>
      </c>
      <c r="M38" s="10">
        <f t="shared" si="7"/>
        <v>1</v>
      </c>
    </row>
    <row r="39" spans="1:13" x14ac:dyDescent="0.25">
      <c r="A39" s="3">
        <v>2015</v>
      </c>
      <c r="B39" s="10">
        <f t="shared" si="0"/>
        <v>0.47590234662738085</v>
      </c>
      <c r="C39" s="10">
        <f t="shared" si="1"/>
        <v>0.88408446765259563</v>
      </c>
      <c r="D39" s="10">
        <f t="shared" si="2"/>
        <v>0.33152688624644849</v>
      </c>
      <c r="E39" s="10">
        <f t="shared" si="1"/>
        <v>0.10234405110245676</v>
      </c>
      <c r="F39" s="10">
        <f t="shared" si="3"/>
        <v>9.838998211091235E-2</v>
      </c>
      <c r="G39" s="10">
        <f t="shared" si="4"/>
        <v>2.206722293878085E-3</v>
      </c>
      <c r="H39" s="10">
        <f t="shared" si="3"/>
        <v>0</v>
      </c>
      <c r="I39" s="10">
        <f t="shared" si="3"/>
        <v>4.0513522045669791E-3</v>
      </c>
      <c r="J39" s="10">
        <f t="shared" si="3"/>
        <v>9.0182047774387042E-2</v>
      </c>
      <c r="K39" s="10">
        <f t="shared" si="5"/>
        <v>1.1364758951069481E-2</v>
      </c>
      <c r="L39" s="10">
        <f t="shared" si="6"/>
        <v>1</v>
      </c>
      <c r="M39" s="10">
        <f t="shared" si="7"/>
        <v>1</v>
      </c>
    </row>
    <row r="40" spans="1:13" x14ac:dyDescent="0.25">
      <c r="A40" s="3">
        <v>2016</v>
      </c>
      <c r="B40" s="10">
        <f t="shared" si="0"/>
        <v>0.47533393645894312</v>
      </c>
      <c r="C40" s="10">
        <f t="shared" si="1"/>
        <v>0.88513792077234543</v>
      </c>
      <c r="D40" s="10">
        <f t="shared" si="2"/>
        <v>0.33361715714969931</v>
      </c>
      <c r="E40" s="10">
        <f t="shared" si="1"/>
        <v>0.10142903557845362</v>
      </c>
      <c r="F40" s="10">
        <f t="shared" si="3"/>
        <v>9.126709595018892E-2</v>
      </c>
      <c r="G40" s="10">
        <f t="shared" si="4"/>
        <v>2.2183634075154056E-3</v>
      </c>
      <c r="H40" s="10">
        <f t="shared" si="3"/>
        <v>0</v>
      </c>
      <c r="I40" s="10">
        <f t="shared" si="3"/>
        <v>4.0977063487839926E-3</v>
      </c>
      <c r="J40" s="10">
        <f t="shared" si="3"/>
        <v>9.5630887126816028E-2</v>
      </c>
      <c r="K40" s="10">
        <f t="shared" si="5"/>
        <v>1.1213315094973256E-2</v>
      </c>
      <c r="L40" s="10">
        <f t="shared" si="6"/>
        <v>1</v>
      </c>
      <c r="M40" s="10">
        <f t="shared" si="7"/>
        <v>1</v>
      </c>
    </row>
    <row r="41" spans="1:13" x14ac:dyDescent="0.25">
      <c r="A41" s="3">
        <v>2017</v>
      </c>
      <c r="B41" s="10">
        <f t="shared" si="0"/>
        <v>0.47692388561816651</v>
      </c>
      <c r="C41" s="10">
        <f t="shared" si="1"/>
        <v>0.88611329872439826</v>
      </c>
      <c r="D41" s="10">
        <f t="shared" si="2"/>
        <v>0.33294785534062238</v>
      </c>
      <c r="E41" s="10">
        <f t="shared" si="1"/>
        <v>0.10057619055272506</v>
      </c>
      <c r="F41" s="10">
        <f t="shared" si="3"/>
        <v>9.0464676198486124E-2</v>
      </c>
      <c r="G41" s="10">
        <f t="shared" si="4"/>
        <v>2.2072571615315791E-3</v>
      </c>
      <c r="H41" s="10">
        <f t="shared" si="3"/>
        <v>0</v>
      </c>
      <c r="I41" s="10">
        <f t="shared" si="3"/>
        <v>4.0475189234650969E-3</v>
      </c>
      <c r="J41" s="10">
        <f t="shared" si="3"/>
        <v>9.5563498738435657E-2</v>
      </c>
      <c r="K41" s="10">
        <f t="shared" si="5"/>
        <v>1.1103253561345141E-2</v>
      </c>
      <c r="L41" s="10">
        <f t="shared" si="6"/>
        <v>1</v>
      </c>
      <c r="M41" s="10">
        <f t="shared" si="7"/>
        <v>1</v>
      </c>
    </row>
    <row r="42" spans="1:13" x14ac:dyDescent="0.25">
      <c r="A42" s="3">
        <v>2018</v>
      </c>
      <c r="B42" s="10">
        <f t="shared" si="0"/>
        <v>0.47923704589158567</v>
      </c>
      <c r="C42" s="10">
        <f t="shared" si="1"/>
        <v>0.88715309033613721</v>
      </c>
      <c r="D42" s="10">
        <f t="shared" si="2"/>
        <v>0.33236318278675747</v>
      </c>
      <c r="E42" s="10">
        <f t="shared" si="1"/>
        <v>9.9666346460893937E-2</v>
      </c>
      <c r="F42" s="10">
        <f t="shared" si="3"/>
        <v>8.8820747362403196E-2</v>
      </c>
      <c r="G42" s="10">
        <f t="shared" si="4"/>
        <v>2.1879997739723957E-3</v>
      </c>
      <c r="H42" s="10">
        <f t="shared" si="3"/>
        <v>0</v>
      </c>
      <c r="I42" s="10">
        <f t="shared" si="3"/>
        <v>4.0018710046255393E-3</v>
      </c>
      <c r="J42" s="10">
        <f t="shared" si="3"/>
        <v>9.5577152954628139E-2</v>
      </c>
      <c r="K42" s="10">
        <f t="shared" si="5"/>
        <v>1.099256342899645E-2</v>
      </c>
      <c r="L42" s="10">
        <f t="shared" si="6"/>
        <v>1</v>
      </c>
      <c r="M42" s="10">
        <f t="shared" si="7"/>
        <v>1</v>
      </c>
    </row>
    <row r="43" spans="1:13" x14ac:dyDescent="0.25">
      <c r="A43" s="3">
        <v>2019</v>
      </c>
      <c r="B43" s="10">
        <f t="shared" si="0"/>
        <v>0.48116447132386858</v>
      </c>
      <c r="C43" s="10">
        <f t="shared" si="1"/>
        <v>0.88816370139824408</v>
      </c>
      <c r="D43" s="10">
        <f t="shared" si="2"/>
        <v>0.33130029214289375</v>
      </c>
      <c r="E43" s="10">
        <f t="shared" si="1"/>
        <v>9.877647192414693E-2</v>
      </c>
      <c r="F43" s="10">
        <f t="shared" si="3"/>
        <v>8.7950386961201374E-2</v>
      </c>
      <c r="G43" s="10">
        <f t="shared" si="4"/>
        <v>2.1678202567318563E-3</v>
      </c>
      <c r="H43" s="10">
        <f t="shared" si="3"/>
        <v>0</v>
      </c>
      <c r="I43" s="10">
        <f t="shared" si="3"/>
        <v>3.9464917226180105E-3</v>
      </c>
      <c r="J43" s="10">
        <f t="shared" si="3"/>
        <v>9.5535851570908714E-2</v>
      </c>
      <c r="K43" s="10">
        <f t="shared" si="5"/>
        <v>1.0892006420877141E-2</v>
      </c>
      <c r="L43" s="10">
        <f t="shared" si="6"/>
        <v>1</v>
      </c>
      <c r="M43" s="10">
        <f t="shared" si="7"/>
        <v>1</v>
      </c>
    </row>
    <row r="44" spans="1:13" x14ac:dyDescent="0.25">
      <c r="A44" s="3">
        <v>2020</v>
      </c>
      <c r="B44" s="10">
        <f t="shared" si="0"/>
        <v>0.4840117754542686</v>
      </c>
      <c r="C44" s="10">
        <f t="shared" si="1"/>
        <v>0.88916602346941231</v>
      </c>
      <c r="D44" s="10">
        <f t="shared" si="2"/>
        <v>0.33088011369404119</v>
      </c>
      <c r="E44" s="10">
        <f t="shared" si="1"/>
        <v>9.7895255802399661E-2</v>
      </c>
      <c r="F44" s="10">
        <f t="shared" si="3"/>
        <v>8.5575068520962333E-2</v>
      </c>
      <c r="G44" s="10">
        <f t="shared" si="4"/>
        <v>2.1444133090502606E-3</v>
      </c>
      <c r="H44" s="10">
        <f t="shared" si="3"/>
        <v>0</v>
      </c>
      <c r="I44" s="10">
        <f t="shared" si="3"/>
        <v>3.9082326667343415E-3</v>
      </c>
      <c r="J44" s="10">
        <f t="shared" si="3"/>
        <v>9.5624809663993504E-2</v>
      </c>
      <c r="K44" s="10">
        <f t="shared" si="5"/>
        <v>1.0794307419137748E-2</v>
      </c>
      <c r="L44" s="10">
        <f t="shared" si="6"/>
        <v>1</v>
      </c>
      <c r="M44" s="10">
        <f t="shared" si="7"/>
        <v>1</v>
      </c>
    </row>
    <row r="45" spans="1:13" x14ac:dyDescent="0.25">
      <c r="A45" s="3">
        <v>2021</v>
      </c>
      <c r="B45" s="10">
        <f t="shared" si="0"/>
        <v>0.48626525385426606</v>
      </c>
      <c r="C45" s="10">
        <f t="shared" si="1"/>
        <v>0.89011937669494856</v>
      </c>
      <c r="D45" s="10">
        <f t="shared" si="2"/>
        <v>0.32948325214683877</v>
      </c>
      <c r="E45" s="10">
        <f t="shared" si="1"/>
        <v>9.7053514592907161E-2</v>
      </c>
      <c r="F45" s="10">
        <f t="shared" si="3"/>
        <v>8.4919399387334907E-2</v>
      </c>
      <c r="G45" s="10">
        <f t="shared" si="4"/>
        <v>2.1239409880747877E-3</v>
      </c>
      <c r="H45" s="10">
        <f t="shared" si="3"/>
        <v>0</v>
      </c>
      <c r="I45" s="10">
        <f t="shared" si="3"/>
        <v>3.9170391201727517E-3</v>
      </c>
      <c r="J45" s="10">
        <f t="shared" si="3"/>
        <v>9.5465273941646167E-2</v>
      </c>
      <c r="K45" s="10">
        <f t="shared" si="5"/>
        <v>1.0703167724069545E-2</v>
      </c>
      <c r="L45" s="10">
        <f t="shared" si="6"/>
        <v>1</v>
      </c>
      <c r="M45" s="10">
        <f t="shared" si="7"/>
        <v>1</v>
      </c>
    </row>
    <row r="46" spans="1:13" x14ac:dyDescent="0.25">
      <c r="A46" s="3">
        <v>2022</v>
      </c>
      <c r="B46" s="10">
        <f t="shared" si="0"/>
        <v>0.48822800495662949</v>
      </c>
      <c r="C46" s="10">
        <f t="shared" si="1"/>
        <v>0.89102178559835366</v>
      </c>
      <c r="D46" s="10">
        <f t="shared" si="2"/>
        <v>0.32832713754646842</v>
      </c>
      <c r="E46" s="10">
        <f t="shared" si="1"/>
        <v>9.6253514053150246E-2</v>
      </c>
      <c r="F46" s="10">
        <f t="shared" si="3"/>
        <v>8.4114002478314742E-2</v>
      </c>
      <c r="G46" s="10">
        <f t="shared" si="4"/>
        <v>2.1069007123039325E-3</v>
      </c>
      <c r="H46" s="10">
        <f t="shared" si="3"/>
        <v>0</v>
      </c>
      <c r="I46" s="10">
        <f t="shared" si="3"/>
        <v>3.8661710037174719E-3</v>
      </c>
      <c r="J46" s="10">
        <f t="shared" si="3"/>
        <v>9.5464684014869891E-2</v>
      </c>
      <c r="K46" s="10">
        <f t="shared" si="5"/>
        <v>1.0617799636192145E-2</v>
      </c>
      <c r="L46" s="10">
        <f t="shared" si="6"/>
        <v>1</v>
      </c>
      <c r="M46" s="10">
        <f t="shared" si="7"/>
        <v>1</v>
      </c>
    </row>
    <row r="47" spans="1:13" x14ac:dyDescent="0.25">
      <c r="A47" s="3">
        <v>2023</v>
      </c>
      <c r="B47" s="10">
        <f t="shared" si="0"/>
        <v>0.49488914127697398</v>
      </c>
      <c r="C47" s="10">
        <f t="shared" ref="C47:E49" si="8">C23/$M23</f>
        <v>0.89187704098232257</v>
      </c>
      <c r="D47" s="10">
        <f t="shared" si="2"/>
        <v>0.32951459187200632</v>
      </c>
      <c r="E47" s="10">
        <f t="shared" si="8"/>
        <v>9.5496885054285607E-2</v>
      </c>
      <c r="F47" s="10">
        <f t="shared" ref="F47:J49" si="9">F23/$L23</f>
        <v>7.5650585156288572E-2</v>
      </c>
      <c r="G47" s="10">
        <f t="shared" si="4"/>
        <v>2.0894838950679022E-3</v>
      </c>
      <c r="H47" s="10">
        <f t="shared" si="9"/>
        <v>0</v>
      </c>
      <c r="I47" s="10">
        <f t="shared" si="9"/>
        <v>3.8516616463384525E-3</v>
      </c>
      <c r="J47" s="10">
        <f t="shared" si="9"/>
        <v>9.6044639770875517E-2</v>
      </c>
      <c r="K47" s="10">
        <f t="shared" si="5"/>
        <v>1.0536590068323954E-2</v>
      </c>
      <c r="L47" s="10">
        <f t="shared" si="6"/>
        <v>1</v>
      </c>
      <c r="M47" s="10">
        <f t="shared" si="7"/>
        <v>1</v>
      </c>
    </row>
    <row r="48" spans="1:13" x14ac:dyDescent="0.25">
      <c r="A48" s="3">
        <v>2024</v>
      </c>
      <c r="B48" s="10">
        <f t="shared" si="0"/>
        <v>0.4968816994737868</v>
      </c>
      <c r="C48" s="10">
        <f t="shared" si="8"/>
        <v>0.89270687569670093</v>
      </c>
      <c r="D48" s="10">
        <f t="shared" si="2"/>
        <v>0.32839602416682906</v>
      </c>
      <c r="E48" s="10">
        <f t="shared" si="8"/>
        <v>9.4760809240329202E-2</v>
      </c>
      <c r="F48" s="10">
        <f t="shared" si="9"/>
        <v>7.4887936074839206E-2</v>
      </c>
      <c r="G48" s="10">
        <f t="shared" si="4"/>
        <v>2.0740933994260369E-3</v>
      </c>
      <c r="H48" s="10">
        <f t="shared" si="9"/>
        <v>0</v>
      </c>
      <c r="I48" s="10">
        <f t="shared" si="9"/>
        <v>3.8004287663223543E-3</v>
      </c>
      <c r="J48" s="10">
        <f t="shared" si="9"/>
        <v>9.6033911518222576E-2</v>
      </c>
      <c r="K48" s="10">
        <f t="shared" si="5"/>
        <v>1.0458221663543866E-2</v>
      </c>
      <c r="L48" s="10">
        <f t="shared" si="6"/>
        <v>1</v>
      </c>
      <c r="M48" s="10">
        <f t="shared" si="7"/>
        <v>1</v>
      </c>
    </row>
    <row r="49" spans="1:13" x14ac:dyDescent="0.25">
      <c r="A49" s="3">
        <v>2025</v>
      </c>
      <c r="B49" s="10">
        <f t="shared" si="0"/>
        <v>0.49882205875282465</v>
      </c>
      <c r="C49" s="10">
        <f t="shared" si="8"/>
        <v>0.89351603185352979</v>
      </c>
      <c r="D49" s="10">
        <f t="shared" si="2"/>
        <v>0.32722727054185297</v>
      </c>
      <c r="E49" s="10">
        <f t="shared" si="8"/>
        <v>9.4040307325844799E-2</v>
      </c>
      <c r="F49" s="10">
        <f t="shared" si="9"/>
        <v>7.4138179720178859E-2</v>
      </c>
      <c r="G49" s="10">
        <f t="shared" si="4"/>
        <v>2.0562340907498656E-3</v>
      </c>
      <c r="H49" s="10">
        <f t="shared" si="9"/>
        <v>0</v>
      </c>
      <c r="I49" s="10">
        <f t="shared" si="9"/>
        <v>3.7501802971296695E-3</v>
      </c>
      <c r="J49" s="10">
        <f t="shared" si="9"/>
        <v>9.6110389922592437E-2</v>
      </c>
      <c r="K49" s="10">
        <f t="shared" si="5"/>
        <v>1.0386259078489526E-2</v>
      </c>
      <c r="L49" s="10">
        <f t="shared" si="6"/>
        <v>1</v>
      </c>
      <c r="M49" s="10">
        <f t="shared" si="7"/>
        <v>1</v>
      </c>
    </row>
  </sheetData>
  <mergeCells count="10">
    <mergeCell ref="L28:M28"/>
    <mergeCell ref="B28:C28"/>
    <mergeCell ref="D28:E28"/>
    <mergeCell ref="F28:G28"/>
    <mergeCell ref="H28:K28"/>
    <mergeCell ref="L4:M4"/>
    <mergeCell ref="B4:C4"/>
    <mergeCell ref="D4:E4"/>
    <mergeCell ref="F4:G4"/>
    <mergeCell ref="H4:K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A2" sqref="A1:A2"/>
    </sheetView>
  </sheetViews>
  <sheetFormatPr defaultRowHeight="15" x14ac:dyDescent="0.25"/>
  <cols>
    <col min="3" max="3" width="9.85546875" customWidth="1"/>
    <col min="5" max="5" width="10.5703125" customWidth="1"/>
    <col min="7" max="7" width="11.28515625" customWidth="1"/>
    <col min="10" max="10" width="10" customWidth="1"/>
    <col min="11" max="11" width="10.28515625" customWidth="1"/>
    <col min="12" max="12" width="9.7109375" customWidth="1"/>
    <col min="13" max="13" width="10.42578125" customWidth="1"/>
  </cols>
  <sheetData>
    <row r="1" spans="1:13" ht="14.45" x14ac:dyDescent="0.3">
      <c r="A1" s="26" t="s">
        <v>24</v>
      </c>
    </row>
    <row r="2" spans="1:13" ht="14.45" x14ac:dyDescent="0.3">
      <c r="A2" s="26" t="s">
        <v>21</v>
      </c>
    </row>
    <row r="4" spans="1:13" ht="30" customHeight="1" x14ac:dyDescent="0.3">
      <c r="A4" s="2"/>
      <c r="B4" s="32" t="s">
        <v>3</v>
      </c>
      <c r="C4" s="32"/>
      <c r="D4" s="32" t="s">
        <v>2</v>
      </c>
      <c r="E4" s="32"/>
      <c r="F4" s="32" t="s">
        <v>5</v>
      </c>
      <c r="G4" s="32"/>
      <c r="H4" s="32" t="s">
        <v>6</v>
      </c>
      <c r="I4" s="32"/>
      <c r="J4" s="32"/>
      <c r="K4" s="32"/>
      <c r="L4" s="32" t="s">
        <v>8</v>
      </c>
      <c r="M4" s="32"/>
    </row>
    <row r="5" spans="1:13" ht="20.45" x14ac:dyDescent="0.3">
      <c r="A5" s="1" t="s">
        <v>0</v>
      </c>
      <c r="B5" s="1" t="s">
        <v>1</v>
      </c>
      <c r="C5" s="1" t="s">
        <v>4</v>
      </c>
      <c r="D5" s="1" t="s">
        <v>1</v>
      </c>
      <c r="E5" s="1" t="s">
        <v>4</v>
      </c>
      <c r="F5" s="1" t="s">
        <v>1</v>
      </c>
      <c r="G5" s="1" t="s">
        <v>4</v>
      </c>
      <c r="H5" s="1" t="s">
        <v>9</v>
      </c>
      <c r="I5" s="1" t="s">
        <v>7</v>
      </c>
      <c r="J5" s="1" t="s">
        <v>11</v>
      </c>
      <c r="K5" s="1" t="s">
        <v>4</v>
      </c>
      <c r="L5" s="1" t="s">
        <v>1</v>
      </c>
      <c r="M5" s="1" t="s">
        <v>4</v>
      </c>
    </row>
    <row r="6" spans="1:13" ht="14.45" x14ac:dyDescent="0.3">
      <c r="A6" s="3">
        <v>2006</v>
      </c>
      <c r="B6" s="6">
        <v>5425</v>
      </c>
      <c r="C6" s="6">
        <v>360930</v>
      </c>
      <c r="D6" s="6">
        <v>3843</v>
      </c>
      <c r="E6" s="6">
        <v>53479</v>
      </c>
      <c r="F6" s="6">
        <v>2136</v>
      </c>
      <c r="G6" s="6">
        <v>294</v>
      </c>
      <c r="H6" s="6">
        <v>0</v>
      </c>
      <c r="I6" s="6">
        <v>24</v>
      </c>
      <c r="J6" s="6">
        <v>0</v>
      </c>
      <c r="K6" s="6">
        <v>482</v>
      </c>
      <c r="L6" s="6">
        <v>11429</v>
      </c>
      <c r="M6" s="6">
        <v>415185</v>
      </c>
    </row>
    <row r="7" spans="1:13" ht="14.45" x14ac:dyDescent="0.3">
      <c r="A7" s="3">
        <v>2007</v>
      </c>
      <c r="B7" s="6">
        <v>5477</v>
      </c>
      <c r="C7" s="6">
        <v>371213</v>
      </c>
      <c r="D7" s="6">
        <v>3971</v>
      </c>
      <c r="E7" s="6">
        <v>53791</v>
      </c>
      <c r="F7" s="6">
        <v>2048</v>
      </c>
      <c r="G7" s="6">
        <v>303</v>
      </c>
      <c r="H7" s="6">
        <v>0</v>
      </c>
      <c r="I7" s="6">
        <v>24</v>
      </c>
      <c r="J7" s="6">
        <v>0</v>
      </c>
      <c r="K7" s="6">
        <v>486</v>
      </c>
      <c r="L7" s="6">
        <v>11521</v>
      </c>
      <c r="M7" s="6">
        <v>425793</v>
      </c>
    </row>
    <row r="8" spans="1:13" ht="14.45" x14ac:dyDescent="0.3">
      <c r="A8" s="3">
        <v>2008</v>
      </c>
      <c r="B8" s="6">
        <v>5349</v>
      </c>
      <c r="C8" s="6">
        <v>374709</v>
      </c>
      <c r="D8" s="6">
        <v>3961</v>
      </c>
      <c r="E8" s="6">
        <v>53810</v>
      </c>
      <c r="F8" s="6">
        <v>2211</v>
      </c>
      <c r="G8" s="6">
        <v>291</v>
      </c>
      <c r="H8" s="6">
        <v>0</v>
      </c>
      <c r="I8" s="6">
        <v>23</v>
      </c>
      <c r="J8" s="6">
        <v>0</v>
      </c>
      <c r="K8" s="6">
        <v>493</v>
      </c>
      <c r="L8" s="6">
        <v>11543</v>
      </c>
      <c r="M8" s="6">
        <v>429302</v>
      </c>
    </row>
    <row r="9" spans="1:13" ht="14.45" x14ac:dyDescent="0.3">
      <c r="A9" s="3">
        <v>2009</v>
      </c>
      <c r="B9" s="6">
        <v>5254</v>
      </c>
      <c r="C9" s="6">
        <v>374010</v>
      </c>
      <c r="D9" s="6">
        <v>3896</v>
      </c>
      <c r="E9" s="6">
        <v>53414</v>
      </c>
      <c r="F9" s="6">
        <v>1727</v>
      </c>
      <c r="G9" s="6">
        <v>280</v>
      </c>
      <c r="H9" s="6">
        <v>0</v>
      </c>
      <c r="I9" s="6">
        <v>25</v>
      </c>
      <c r="J9" s="6">
        <v>0</v>
      </c>
      <c r="K9" s="6">
        <v>502</v>
      </c>
      <c r="L9" s="6">
        <v>10903</v>
      </c>
      <c r="M9" s="6">
        <v>428206</v>
      </c>
    </row>
    <row r="10" spans="1:13" ht="14.45" x14ac:dyDescent="0.3">
      <c r="A10" s="3">
        <v>2010</v>
      </c>
      <c r="B10" s="6">
        <v>5651</v>
      </c>
      <c r="C10" s="6">
        <v>375847</v>
      </c>
      <c r="D10" s="6">
        <v>3997</v>
      </c>
      <c r="E10" s="6">
        <v>53349</v>
      </c>
      <c r="F10" s="6">
        <v>1686</v>
      </c>
      <c r="G10" s="6">
        <v>275</v>
      </c>
      <c r="H10" s="6">
        <v>0</v>
      </c>
      <c r="I10" s="6">
        <v>26</v>
      </c>
      <c r="J10" s="6">
        <v>0</v>
      </c>
      <c r="K10" s="6">
        <v>559</v>
      </c>
      <c r="L10" s="6">
        <v>11359</v>
      </c>
      <c r="M10" s="6">
        <v>430030</v>
      </c>
    </row>
    <row r="11" spans="1:13" ht="14.45" x14ac:dyDescent="0.3">
      <c r="A11" s="3">
        <v>2011</v>
      </c>
      <c r="B11" s="6">
        <v>5305</v>
      </c>
      <c r="C11" s="6">
        <v>378157</v>
      </c>
      <c r="D11" s="6">
        <v>3911</v>
      </c>
      <c r="E11" s="6">
        <v>53409</v>
      </c>
      <c r="F11" s="6">
        <v>1799</v>
      </c>
      <c r="G11" s="6">
        <v>273</v>
      </c>
      <c r="H11" s="6">
        <v>0</v>
      </c>
      <c r="I11" s="6">
        <v>25</v>
      </c>
      <c r="J11" s="6">
        <v>0</v>
      </c>
      <c r="K11" s="6">
        <v>564</v>
      </c>
      <c r="L11" s="6">
        <v>11040</v>
      </c>
      <c r="M11" s="6">
        <v>432403</v>
      </c>
    </row>
    <row r="12" spans="1:13" ht="14.45" x14ac:dyDescent="0.3">
      <c r="A12" s="3">
        <v>2012</v>
      </c>
      <c r="B12" s="6">
        <v>5054</v>
      </c>
      <c r="C12" s="6">
        <v>379897</v>
      </c>
      <c r="D12" s="6">
        <v>3859</v>
      </c>
      <c r="E12" s="6">
        <v>53706</v>
      </c>
      <c r="F12" s="6">
        <v>1725</v>
      </c>
      <c r="G12" s="6">
        <v>267</v>
      </c>
      <c r="H12" s="6">
        <v>0</v>
      </c>
      <c r="I12" s="6">
        <v>25</v>
      </c>
      <c r="J12" s="6">
        <v>0</v>
      </c>
      <c r="K12" s="6">
        <v>572</v>
      </c>
      <c r="L12" s="6">
        <v>10663</v>
      </c>
      <c r="M12" s="6">
        <v>434441</v>
      </c>
    </row>
    <row r="13" spans="1:13" ht="14.45" x14ac:dyDescent="0.3">
      <c r="A13" s="3">
        <v>2013</v>
      </c>
      <c r="B13" s="6">
        <v>5089</v>
      </c>
      <c r="C13" s="6">
        <v>382599</v>
      </c>
      <c r="D13" s="6">
        <v>3810</v>
      </c>
      <c r="E13" s="6">
        <v>54261</v>
      </c>
      <c r="F13" s="6">
        <v>1700</v>
      </c>
      <c r="G13" s="6">
        <v>258</v>
      </c>
      <c r="H13" s="6">
        <v>0</v>
      </c>
      <c r="I13" s="6">
        <v>21</v>
      </c>
      <c r="J13" s="6">
        <v>0</v>
      </c>
      <c r="K13" s="6">
        <v>579</v>
      </c>
      <c r="L13" s="6">
        <v>10620</v>
      </c>
      <c r="M13" s="6">
        <v>437698</v>
      </c>
    </row>
    <row r="14" spans="1:13" ht="14.45" x14ac:dyDescent="0.3">
      <c r="A14" s="3">
        <v>2014</v>
      </c>
      <c r="B14" s="6">
        <v>5362</v>
      </c>
      <c r="C14" s="6">
        <v>386765</v>
      </c>
      <c r="D14" s="6">
        <v>3838</v>
      </c>
      <c r="E14" s="6">
        <v>54749</v>
      </c>
      <c r="F14" s="6">
        <v>1849</v>
      </c>
      <c r="G14" s="6">
        <v>258</v>
      </c>
      <c r="H14" s="6">
        <v>0</v>
      </c>
      <c r="I14" s="6">
        <v>25</v>
      </c>
      <c r="J14" s="6">
        <v>0</v>
      </c>
      <c r="K14" s="6">
        <v>598</v>
      </c>
      <c r="L14" s="6">
        <v>11075</v>
      </c>
      <c r="M14" s="6">
        <v>442370</v>
      </c>
    </row>
    <row r="15" spans="1:13" ht="14.45" x14ac:dyDescent="0.3">
      <c r="A15" s="3">
        <v>2015</v>
      </c>
      <c r="B15" s="6">
        <v>5365</v>
      </c>
      <c r="C15" s="6">
        <v>391465</v>
      </c>
      <c r="D15" s="6">
        <v>3898</v>
      </c>
      <c r="E15" s="6">
        <v>55234</v>
      </c>
      <c r="F15" s="6">
        <v>1798</v>
      </c>
      <c r="G15" s="6">
        <v>249</v>
      </c>
      <c r="H15" s="6">
        <v>0</v>
      </c>
      <c r="I15" s="6">
        <v>25</v>
      </c>
      <c r="J15" s="6">
        <v>0</v>
      </c>
      <c r="K15" s="6">
        <v>610</v>
      </c>
      <c r="L15" s="6">
        <v>11086</v>
      </c>
      <c r="M15" s="6">
        <v>447557</v>
      </c>
    </row>
    <row r="16" spans="1:13" ht="14.45" x14ac:dyDescent="0.3">
      <c r="A16" s="3">
        <v>2016</v>
      </c>
      <c r="B16" s="6">
        <v>5282</v>
      </c>
      <c r="C16" s="6">
        <v>395467</v>
      </c>
      <c r="D16" s="6">
        <v>3897</v>
      </c>
      <c r="E16" s="6">
        <v>55835</v>
      </c>
      <c r="F16" s="6">
        <v>1703</v>
      </c>
      <c r="G16" s="6">
        <v>251</v>
      </c>
      <c r="H16" s="6">
        <v>0</v>
      </c>
      <c r="I16" s="6">
        <v>25</v>
      </c>
      <c r="J16" s="6">
        <v>0</v>
      </c>
      <c r="K16" s="6">
        <v>610</v>
      </c>
      <c r="L16" s="6">
        <v>10907</v>
      </c>
      <c r="M16" s="6">
        <v>452163</v>
      </c>
    </row>
    <row r="17" spans="1:13" ht="14.45" x14ac:dyDescent="0.3">
      <c r="A17" s="3">
        <v>2017</v>
      </c>
      <c r="B17" s="6">
        <v>5358</v>
      </c>
      <c r="C17" s="6">
        <v>401542</v>
      </c>
      <c r="D17" s="6">
        <v>3943</v>
      </c>
      <c r="E17" s="6">
        <v>56376</v>
      </c>
      <c r="F17" s="6">
        <v>1698</v>
      </c>
      <c r="G17" s="6">
        <v>253</v>
      </c>
      <c r="H17" s="6">
        <v>0</v>
      </c>
      <c r="I17" s="6">
        <v>23</v>
      </c>
      <c r="J17" s="6">
        <v>0</v>
      </c>
      <c r="K17" s="6">
        <v>610</v>
      </c>
      <c r="L17" s="6">
        <v>11023</v>
      </c>
      <c r="M17" s="6">
        <v>458781</v>
      </c>
    </row>
    <row r="18" spans="1:13" ht="14.45" x14ac:dyDescent="0.3">
      <c r="A18" s="3">
        <v>2018</v>
      </c>
      <c r="B18" s="6">
        <v>5434</v>
      </c>
      <c r="C18" s="6">
        <v>407810</v>
      </c>
      <c r="D18" s="6">
        <v>3993</v>
      </c>
      <c r="E18" s="6">
        <v>56852</v>
      </c>
      <c r="F18" s="6">
        <v>1698</v>
      </c>
      <c r="G18" s="6">
        <v>253</v>
      </c>
      <c r="H18" s="6">
        <v>0</v>
      </c>
      <c r="I18" s="6">
        <v>22</v>
      </c>
      <c r="J18" s="6">
        <v>0</v>
      </c>
      <c r="K18" s="6">
        <v>610</v>
      </c>
      <c r="L18" s="6">
        <v>11147</v>
      </c>
      <c r="M18" s="6">
        <v>465525</v>
      </c>
    </row>
    <row r="19" spans="1:13" ht="14.45" x14ac:dyDescent="0.3">
      <c r="A19" s="3">
        <v>2019</v>
      </c>
      <c r="B19" s="6">
        <v>5516</v>
      </c>
      <c r="C19" s="6">
        <v>413423</v>
      </c>
      <c r="D19" s="6">
        <v>4037</v>
      </c>
      <c r="E19" s="6">
        <v>57277</v>
      </c>
      <c r="F19" s="6">
        <v>1698</v>
      </c>
      <c r="G19" s="6">
        <v>253</v>
      </c>
      <c r="H19" s="6">
        <v>0</v>
      </c>
      <c r="I19" s="6">
        <v>21</v>
      </c>
      <c r="J19" s="6">
        <v>0</v>
      </c>
      <c r="K19" s="6">
        <v>610</v>
      </c>
      <c r="L19" s="6">
        <v>11272</v>
      </c>
      <c r="M19" s="6">
        <v>471564</v>
      </c>
    </row>
    <row r="20" spans="1:13" ht="14.45" x14ac:dyDescent="0.3">
      <c r="A20" s="3">
        <v>2020</v>
      </c>
      <c r="B20" s="6">
        <v>5549</v>
      </c>
      <c r="C20" s="6">
        <v>418009</v>
      </c>
      <c r="D20" s="6">
        <v>4058</v>
      </c>
      <c r="E20" s="6">
        <v>57625</v>
      </c>
      <c r="F20" s="6">
        <v>1698</v>
      </c>
      <c r="G20" s="6">
        <v>253</v>
      </c>
      <c r="H20" s="6">
        <v>0</v>
      </c>
      <c r="I20" s="6">
        <v>21</v>
      </c>
      <c r="J20" s="6">
        <v>0</v>
      </c>
      <c r="K20" s="6">
        <v>610</v>
      </c>
      <c r="L20" s="6">
        <v>11326</v>
      </c>
      <c r="M20" s="6">
        <v>476497</v>
      </c>
    </row>
    <row r="21" spans="1:13" ht="14.45" x14ac:dyDescent="0.3">
      <c r="A21" s="3">
        <v>2021</v>
      </c>
      <c r="B21" s="6">
        <v>5551</v>
      </c>
      <c r="C21" s="6">
        <v>421523</v>
      </c>
      <c r="D21" s="6">
        <v>4069</v>
      </c>
      <c r="E21" s="6">
        <v>57890</v>
      </c>
      <c r="F21" s="6">
        <v>1698</v>
      </c>
      <c r="G21" s="6">
        <v>253</v>
      </c>
      <c r="H21" s="6">
        <v>0</v>
      </c>
      <c r="I21" s="6">
        <v>21</v>
      </c>
      <c r="J21" s="6">
        <v>0</v>
      </c>
      <c r="K21" s="6">
        <v>610</v>
      </c>
      <c r="L21" s="6">
        <v>11339</v>
      </c>
      <c r="M21" s="6">
        <v>480277</v>
      </c>
    </row>
    <row r="22" spans="1:13" ht="14.45" x14ac:dyDescent="0.3">
      <c r="A22" s="3">
        <v>2022</v>
      </c>
      <c r="B22" s="6">
        <v>5548</v>
      </c>
      <c r="C22" s="6">
        <v>424681</v>
      </c>
      <c r="D22" s="6">
        <v>4095</v>
      </c>
      <c r="E22" s="6">
        <v>58128</v>
      </c>
      <c r="F22" s="6">
        <v>1698</v>
      </c>
      <c r="G22" s="6">
        <v>253</v>
      </c>
      <c r="H22" s="6">
        <v>0</v>
      </c>
      <c r="I22" s="6">
        <v>21</v>
      </c>
      <c r="J22" s="6">
        <v>0</v>
      </c>
      <c r="K22" s="6">
        <v>610</v>
      </c>
      <c r="L22" s="6">
        <v>11361</v>
      </c>
      <c r="M22" s="6">
        <v>483673</v>
      </c>
    </row>
    <row r="23" spans="1:13" ht="14.45" x14ac:dyDescent="0.3">
      <c r="A23" s="3">
        <v>2023</v>
      </c>
      <c r="B23" s="6">
        <v>5581</v>
      </c>
      <c r="C23" s="6">
        <v>427840</v>
      </c>
      <c r="D23" s="6">
        <v>4129</v>
      </c>
      <c r="E23" s="6">
        <v>58367</v>
      </c>
      <c r="F23" s="6">
        <v>1698</v>
      </c>
      <c r="G23" s="6">
        <v>253</v>
      </c>
      <c r="H23" s="6">
        <v>0</v>
      </c>
      <c r="I23" s="6">
        <v>21</v>
      </c>
      <c r="J23" s="6">
        <v>0</v>
      </c>
      <c r="K23" s="6">
        <v>610</v>
      </c>
      <c r="L23" s="6">
        <v>11428</v>
      </c>
      <c r="M23" s="6">
        <v>487070</v>
      </c>
    </row>
    <row r="24" spans="1:13" ht="14.45" x14ac:dyDescent="0.3">
      <c r="A24" s="3">
        <v>2024</v>
      </c>
      <c r="B24" s="6">
        <v>5631</v>
      </c>
      <c r="C24" s="6">
        <v>430998</v>
      </c>
      <c r="D24" s="6">
        <v>4168</v>
      </c>
      <c r="E24" s="6">
        <v>58606</v>
      </c>
      <c r="F24" s="6">
        <v>1698</v>
      </c>
      <c r="G24" s="6">
        <v>253</v>
      </c>
      <c r="H24" s="6">
        <v>0</v>
      </c>
      <c r="I24" s="6">
        <v>21</v>
      </c>
      <c r="J24" s="6">
        <v>0</v>
      </c>
      <c r="K24" s="6">
        <v>610</v>
      </c>
      <c r="L24" s="6">
        <v>11518</v>
      </c>
      <c r="M24" s="6">
        <v>490467</v>
      </c>
    </row>
    <row r="25" spans="1:13" ht="14.45" x14ac:dyDescent="0.3">
      <c r="A25" s="3">
        <v>2025</v>
      </c>
      <c r="B25" s="6">
        <v>5639</v>
      </c>
      <c r="C25" s="6">
        <v>434138</v>
      </c>
      <c r="D25" s="6">
        <v>4196</v>
      </c>
      <c r="E25" s="6">
        <v>58843</v>
      </c>
      <c r="F25" s="6">
        <v>1698</v>
      </c>
      <c r="G25" s="6">
        <v>253</v>
      </c>
      <c r="H25" s="6">
        <v>0</v>
      </c>
      <c r="I25" s="6">
        <v>21</v>
      </c>
      <c r="J25" s="6">
        <v>0</v>
      </c>
      <c r="K25" s="6">
        <v>610</v>
      </c>
      <c r="L25" s="6">
        <v>11553</v>
      </c>
      <c r="M25" s="6">
        <v>493845</v>
      </c>
    </row>
    <row r="28" spans="1:13" ht="14.45" x14ac:dyDescent="0.3">
      <c r="A28" s="2"/>
      <c r="B28" s="32" t="s">
        <v>3</v>
      </c>
      <c r="C28" s="32"/>
      <c r="D28" s="32" t="s">
        <v>2</v>
      </c>
      <c r="E28" s="32"/>
      <c r="F28" s="32" t="s">
        <v>5</v>
      </c>
      <c r="G28" s="32"/>
      <c r="H28" s="32" t="s">
        <v>6</v>
      </c>
      <c r="I28" s="32"/>
      <c r="J28" s="32"/>
      <c r="K28" s="32"/>
      <c r="L28" s="32" t="s">
        <v>10</v>
      </c>
      <c r="M28" s="32"/>
    </row>
    <row r="29" spans="1:13" ht="22.5" x14ac:dyDescent="0.25">
      <c r="A29" s="1" t="s">
        <v>0</v>
      </c>
      <c r="B29" s="1" t="s">
        <v>1</v>
      </c>
      <c r="C29" s="1" t="s">
        <v>4</v>
      </c>
      <c r="D29" s="1" t="s">
        <v>1</v>
      </c>
      <c r="E29" s="1" t="s">
        <v>4</v>
      </c>
      <c r="F29" s="1" t="s">
        <v>1</v>
      </c>
      <c r="G29" s="1" t="s">
        <v>4</v>
      </c>
      <c r="H29" s="1" t="s">
        <v>9</v>
      </c>
      <c r="I29" s="1" t="s">
        <v>7</v>
      </c>
      <c r="J29" s="1" t="s">
        <v>11</v>
      </c>
      <c r="K29" s="1" t="s">
        <v>4</v>
      </c>
      <c r="L29" s="1" t="s">
        <v>1</v>
      </c>
      <c r="M29" s="1" t="s">
        <v>4</v>
      </c>
    </row>
    <row r="30" spans="1:13" x14ac:dyDescent="0.25">
      <c r="A30" s="3">
        <v>2006</v>
      </c>
      <c r="B30" s="10">
        <f>B6/$L6</f>
        <v>0.47466969988625429</v>
      </c>
      <c r="C30" s="10">
        <f>C6/$M6</f>
        <v>0.86932331370352978</v>
      </c>
      <c r="D30" s="10">
        <f>D6/$L6</f>
        <v>0.33624989062910143</v>
      </c>
      <c r="E30" s="10">
        <f>E6/$M6</f>
        <v>0.12880763996772523</v>
      </c>
      <c r="F30" s="10">
        <f>F6/$L6</f>
        <v>0.18689299151281827</v>
      </c>
      <c r="G30" s="10">
        <f>G6/$M6</f>
        <v>7.0811806784927198E-4</v>
      </c>
      <c r="H30" s="10">
        <f>H6/$L6</f>
        <v>0</v>
      </c>
      <c r="I30" s="10">
        <f>I6/$L6</f>
        <v>2.0999212529530143E-3</v>
      </c>
      <c r="J30" s="10">
        <f>J6/$L6</f>
        <v>0</v>
      </c>
      <c r="K30" s="10">
        <f>K6/$M6</f>
        <v>1.1609282608957452E-3</v>
      </c>
      <c r="L30" s="10">
        <f>L6/$L6</f>
        <v>1</v>
      </c>
      <c r="M30" s="10">
        <f>M6/$M6</f>
        <v>1</v>
      </c>
    </row>
    <row r="31" spans="1:13" x14ac:dyDescent="0.25">
      <c r="A31" s="3">
        <v>2007</v>
      </c>
      <c r="B31" s="10">
        <f t="shared" ref="B31:B49" si="0">B7/$L7</f>
        <v>0.47539276104504818</v>
      </c>
      <c r="C31" s="10">
        <f t="shared" ref="C31:E46" si="1">C7/$M7</f>
        <v>0.8718156475094706</v>
      </c>
      <c r="D31" s="10">
        <f t="shared" ref="D31:D49" si="2">D7/$L7</f>
        <v>0.34467494141133581</v>
      </c>
      <c r="E31" s="10">
        <f t="shared" si="1"/>
        <v>0.12633133940670702</v>
      </c>
      <c r="F31" s="10">
        <f t="shared" ref="F31:J46" si="3">F7/$L7</f>
        <v>0.17776234701848798</v>
      </c>
      <c r="G31" s="10">
        <f t="shared" ref="G31:G49" si="4">G7/$M7</f>
        <v>7.1161338960480799E-4</v>
      </c>
      <c r="H31" s="10">
        <f t="shared" si="3"/>
        <v>0</v>
      </c>
      <c r="I31" s="10">
        <f t="shared" si="3"/>
        <v>2.0831525041229062E-3</v>
      </c>
      <c r="J31" s="10">
        <f t="shared" si="3"/>
        <v>0</v>
      </c>
      <c r="K31" s="10">
        <f t="shared" ref="K31:K49" si="5">K7/$M7</f>
        <v>1.1413996942176128E-3</v>
      </c>
      <c r="L31" s="10">
        <f t="shared" ref="L31:L49" si="6">L7/$L7</f>
        <v>1</v>
      </c>
      <c r="M31" s="10">
        <f t="shared" ref="M31:M49" si="7">M7/$M7</f>
        <v>1</v>
      </c>
    </row>
    <row r="32" spans="1:13" x14ac:dyDescent="0.25">
      <c r="A32" s="3">
        <v>2008</v>
      </c>
      <c r="B32" s="10">
        <f t="shared" si="0"/>
        <v>0.46339773022611108</v>
      </c>
      <c r="C32" s="10">
        <f t="shared" si="1"/>
        <v>0.872833110490983</v>
      </c>
      <c r="D32" s="10">
        <f t="shared" si="2"/>
        <v>0.34315169366715759</v>
      </c>
      <c r="E32" s="10">
        <f t="shared" si="1"/>
        <v>0.12534299863499354</v>
      </c>
      <c r="F32" s="10">
        <f t="shared" si="3"/>
        <v>0.19154465910075372</v>
      </c>
      <c r="G32" s="10">
        <f t="shared" si="4"/>
        <v>6.7784450107383611E-4</v>
      </c>
      <c r="H32" s="10">
        <f t="shared" si="3"/>
        <v>0</v>
      </c>
      <c r="I32" s="10">
        <f t="shared" si="3"/>
        <v>1.9925495971584509E-3</v>
      </c>
      <c r="J32" s="10">
        <f t="shared" si="3"/>
        <v>0</v>
      </c>
      <c r="K32" s="10">
        <f t="shared" si="5"/>
        <v>1.1483757354962241E-3</v>
      </c>
      <c r="L32" s="10">
        <f t="shared" si="6"/>
        <v>1</v>
      </c>
      <c r="M32" s="10">
        <f t="shared" si="7"/>
        <v>1</v>
      </c>
    </row>
    <row r="33" spans="1:13" x14ac:dyDescent="0.25">
      <c r="A33" s="3">
        <v>2009</v>
      </c>
      <c r="B33" s="10">
        <f t="shared" si="0"/>
        <v>0.48188571952673576</v>
      </c>
      <c r="C33" s="10">
        <f t="shared" si="1"/>
        <v>0.87343474869572124</v>
      </c>
      <c r="D33" s="10">
        <f t="shared" si="2"/>
        <v>0.35733284417132899</v>
      </c>
      <c r="E33" s="10">
        <f t="shared" si="1"/>
        <v>0.12473902747742908</v>
      </c>
      <c r="F33" s="10">
        <f t="shared" si="3"/>
        <v>0.15839677153077134</v>
      </c>
      <c r="G33" s="10">
        <f t="shared" si="4"/>
        <v>6.5389088429400799E-4</v>
      </c>
      <c r="H33" s="10">
        <f t="shared" si="3"/>
        <v>0</v>
      </c>
      <c r="I33" s="10">
        <f t="shared" si="3"/>
        <v>2.2929468953499037E-3</v>
      </c>
      <c r="J33" s="10">
        <f t="shared" si="3"/>
        <v>0</v>
      </c>
      <c r="K33" s="10">
        <f t="shared" si="5"/>
        <v>1.1723329425556857E-3</v>
      </c>
      <c r="L33" s="10">
        <f t="shared" si="6"/>
        <v>1</v>
      </c>
      <c r="M33" s="10">
        <f t="shared" si="7"/>
        <v>1</v>
      </c>
    </row>
    <row r="34" spans="1:13" x14ac:dyDescent="0.25">
      <c r="A34" s="3">
        <v>2010</v>
      </c>
      <c r="B34" s="10">
        <f t="shared" si="0"/>
        <v>0.49749097631833789</v>
      </c>
      <c r="C34" s="10">
        <f t="shared" si="1"/>
        <v>0.87400181382694231</v>
      </c>
      <c r="D34" s="10">
        <f t="shared" si="2"/>
        <v>0.3518795668632802</v>
      </c>
      <c r="E34" s="10">
        <f t="shared" si="1"/>
        <v>0.12405878659628398</v>
      </c>
      <c r="F34" s="10">
        <f t="shared" si="3"/>
        <v>0.14842855885201162</v>
      </c>
      <c r="G34" s="10">
        <f t="shared" si="4"/>
        <v>6.3949026812082875E-4</v>
      </c>
      <c r="H34" s="10">
        <f t="shared" si="3"/>
        <v>0</v>
      </c>
      <c r="I34" s="10">
        <f t="shared" si="3"/>
        <v>2.28893388502509E-3</v>
      </c>
      <c r="J34" s="10">
        <f t="shared" si="3"/>
        <v>0</v>
      </c>
      <c r="K34" s="10">
        <f t="shared" si="5"/>
        <v>1.2999093086528846E-3</v>
      </c>
      <c r="L34" s="10">
        <f t="shared" si="6"/>
        <v>1</v>
      </c>
      <c r="M34" s="10">
        <f t="shared" si="7"/>
        <v>1</v>
      </c>
    </row>
    <row r="35" spans="1:13" x14ac:dyDescent="0.25">
      <c r="A35" s="3">
        <v>2011</v>
      </c>
      <c r="B35" s="10">
        <f t="shared" si="0"/>
        <v>0.48052536231884058</v>
      </c>
      <c r="C35" s="10">
        <f t="shared" si="1"/>
        <v>0.874547586395099</v>
      </c>
      <c r="D35" s="10">
        <f t="shared" si="2"/>
        <v>0.35425724637681161</v>
      </c>
      <c r="E35" s="10">
        <f t="shared" si="1"/>
        <v>0.12351671935671121</v>
      </c>
      <c r="F35" s="10">
        <f t="shared" si="3"/>
        <v>0.16295289855072465</v>
      </c>
      <c r="G35" s="10">
        <f t="shared" si="4"/>
        <v>6.3135547163178799E-4</v>
      </c>
      <c r="H35" s="10">
        <f t="shared" si="3"/>
        <v>0</v>
      </c>
      <c r="I35" s="10">
        <f t="shared" si="3"/>
        <v>2.2644927536231885E-3</v>
      </c>
      <c r="J35" s="10">
        <f t="shared" si="3"/>
        <v>0</v>
      </c>
      <c r="K35" s="10">
        <f t="shared" si="5"/>
        <v>1.3043387765579795E-3</v>
      </c>
      <c r="L35" s="10">
        <f t="shared" si="6"/>
        <v>1</v>
      </c>
      <c r="M35" s="10">
        <f t="shared" si="7"/>
        <v>1</v>
      </c>
    </row>
    <row r="36" spans="1:13" x14ac:dyDescent="0.25">
      <c r="A36" s="3">
        <v>2012</v>
      </c>
      <c r="B36" s="10">
        <f t="shared" si="0"/>
        <v>0.47397542905373724</v>
      </c>
      <c r="C36" s="10">
        <f t="shared" si="1"/>
        <v>0.87445015548716631</v>
      </c>
      <c r="D36" s="10">
        <f t="shared" si="2"/>
        <v>0.36190565506892997</v>
      </c>
      <c r="E36" s="10">
        <f t="shared" si="1"/>
        <v>0.12362092896388692</v>
      </c>
      <c r="F36" s="10">
        <f t="shared" si="3"/>
        <v>0.16177435993622807</v>
      </c>
      <c r="G36" s="10">
        <f t="shared" si="4"/>
        <v>6.1458287776706153E-4</v>
      </c>
      <c r="H36" s="10">
        <f t="shared" si="3"/>
        <v>0</v>
      </c>
      <c r="I36" s="10">
        <f t="shared" si="3"/>
        <v>2.3445559411047548E-3</v>
      </c>
      <c r="J36" s="10">
        <f t="shared" si="3"/>
        <v>0</v>
      </c>
      <c r="K36" s="10">
        <f t="shared" si="5"/>
        <v>1.3166344797107088E-3</v>
      </c>
      <c r="L36" s="10">
        <f t="shared" si="6"/>
        <v>1</v>
      </c>
      <c r="M36" s="10">
        <f t="shared" si="7"/>
        <v>1</v>
      </c>
    </row>
    <row r="37" spans="1:13" x14ac:dyDescent="0.25">
      <c r="A37" s="3">
        <v>2013</v>
      </c>
      <c r="B37" s="10">
        <f t="shared" si="0"/>
        <v>0.47919020715630883</v>
      </c>
      <c r="C37" s="10">
        <f t="shared" si="1"/>
        <v>0.87411639989216305</v>
      </c>
      <c r="D37" s="10">
        <f t="shared" si="2"/>
        <v>0.35875706214689268</v>
      </c>
      <c r="E37" s="10">
        <f t="shared" si="1"/>
        <v>0.12396903801251091</v>
      </c>
      <c r="F37" s="10">
        <f t="shared" si="3"/>
        <v>0.160075329566855</v>
      </c>
      <c r="G37" s="10">
        <f t="shared" si="4"/>
        <v>5.8944751860872107E-4</v>
      </c>
      <c r="H37" s="10">
        <f t="shared" si="3"/>
        <v>0</v>
      </c>
      <c r="I37" s="10">
        <f t="shared" si="3"/>
        <v>1.9774011299435027E-3</v>
      </c>
      <c r="J37" s="10">
        <f t="shared" si="3"/>
        <v>0</v>
      </c>
      <c r="K37" s="10">
        <f t="shared" si="5"/>
        <v>1.322829896412595E-3</v>
      </c>
      <c r="L37" s="10">
        <f t="shared" si="6"/>
        <v>1</v>
      </c>
      <c r="M37" s="10">
        <f t="shared" si="7"/>
        <v>1</v>
      </c>
    </row>
    <row r="38" spans="1:13" x14ac:dyDescent="0.25">
      <c r="A38" s="3">
        <v>2014</v>
      </c>
      <c r="B38" s="10">
        <f t="shared" si="0"/>
        <v>0.48415349887133186</v>
      </c>
      <c r="C38" s="10">
        <f t="shared" si="1"/>
        <v>0.87430205484097023</v>
      </c>
      <c r="D38" s="10">
        <f t="shared" si="2"/>
        <v>0.34654627539503385</v>
      </c>
      <c r="E38" s="10">
        <f t="shared" si="1"/>
        <v>0.1237629133982865</v>
      </c>
      <c r="F38" s="10">
        <f t="shared" si="3"/>
        <v>0.1669525959367946</v>
      </c>
      <c r="G38" s="10">
        <f t="shared" si="4"/>
        <v>5.8322218956981709E-4</v>
      </c>
      <c r="H38" s="10">
        <f t="shared" si="3"/>
        <v>0</v>
      </c>
      <c r="I38" s="10">
        <f t="shared" si="3"/>
        <v>2.257336343115124E-3</v>
      </c>
      <c r="J38" s="10">
        <f t="shared" si="3"/>
        <v>0</v>
      </c>
      <c r="K38" s="10">
        <f t="shared" si="5"/>
        <v>1.3518095711734521E-3</v>
      </c>
      <c r="L38" s="10">
        <f t="shared" si="6"/>
        <v>1</v>
      </c>
      <c r="M38" s="10">
        <f t="shared" si="7"/>
        <v>1</v>
      </c>
    </row>
    <row r="39" spans="1:13" x14ac:dyDescent="0.25">
      <c r="A39" s="3">
        <v>2015</v>
      </c>
      <c r="B39" s="10">
        <f t="shared" si="0"/>
        <v>0.48394371279090748</v>
      </c>
      <c r="C39" s="10">
        <f t="shared" si="1"/>
        <v>0.87467071233384797</v>
      </c>
      <c r="D39" s="10">
        <f t="shared" si="2"/>
        <v>0.35161464910698176</v>
      </c>
      <c r="E39" s="10">
        <f t="shared" si="1"/>
        <v>0.12341221341639165</v>
      </c>
      <c r="F39" s="10">
        <f t="shared" si="3"/>
        <v>0.1621865415839798</v>
      </c>
      <c r="G39" s="10">
        <f t="shared" si="4"/>
        <v>5.563537158395467E-4</v>
      </c>
      <c r="H39" s="10">
        <f t="shared" si="3"/>
        <v>0</v>
      </c>
      <c r="I39" s="10">
        <f t="shared" si="3"/>
        <v>2.2550965181309759E-3</v>
      </c>
      <c r="J39" s="10">
        <f t="shared" si="3"/>
        <v>0</v>
      </c>
      <c r="K39" s="10">
        <f t="shared" si="5"/>
        <v>1.362954886193267E-3</v>
      </c>
      <c r="L39" s="10">
        <f t="shared" si="6"/>
        <v>1</v>
      </c>
      <c r="M39" s="10">
        <f t="shared" si="7"/>
        <v>1</v>
      </c>
    </row>
    <row r="40" spans="1:13" x14ac:dyDescent="0.25">
      <c r="A40" s="3">
        <v>2016</v>
      </c>
      <c r="B40" s="10">
        <f t="shared" si="0"/>
        <v>0.48427615292931148</v>
      </c>
      <c r="C40" s="10">
        <f t="shared" si="1"/>
        <v>0.87461158918354664</v>
      </c>
      <c r="D40" s="10">
        <f t="shared" si="2"/>
        <v>0.35729348125057303</v>
      </c>
      <c r="E40" s="10">
        <f t="shared" si="1"/>
        <v>0.12348423024440301</v>
      </c>
      <c r="F40" s="10">
        <f t="shared" si="3"/>
        <v>0.15613825983313467</v>
      </c>
      <c r="G40" s="10">
        <f t="shared" si="4"/>
        <v>5.5510955120166843E-4</v>
      </c>
      <c r="H40" s="10">
        <f t="shared" si="3"/>
        <v>0</v>
      </c>
      <c r="I40" s="10">
        <f t="shared" si="3"/>
        <v>2.2921059869808378E-3</v>
      </c>
      <c r="J40" s="10">
        <f t="shared" si="3"/>
        <v>0</v>
      </c>
      <c r="K40" s="10">
        <f t="shared" si="5"/>
        <v>1.3490710208486762E-3</v>
      </c>
      <c r="L40" s="10">
        <f t="shared" si="6"/>
        <v>1</v>
      </c>
      <c r="M40" s="10">
        <f t="shared" si="7"/>
        <v>1</v>
      </c>
    </row>
    <row r="41" spans="1:13" x14ac:dyDescent="0.25">
      <c r="A41" s="3">
        <v>2017</v>
      </c>
      <c r="B41" s="10">
        <f t="shared" si="0"/>
        <v>0.48607457135081195</v>
      </c>
      <c r="C41" s="10">
        <f t="shared" si="1"/>
        <v>0.87523676874151279</v>
      </c>
      <c r="D41" s="10">
        <f t="shared" si="2"/>
        <v>0.3577066134446158</v>
      </c>
      <c r="E41" s="10">
        <f t="shared" si="1"/>
        <v>0.12288215946170394</v>
      </c>
      <c r="F41" s="10">
        <f t="shared" si="3"/>
        <v>0.15404154948743537</v>
      </c>
      <c r="G41" s="10">
        <f t="shared" si="4"/>
        <v>5.5146137263748939E-4</v>
      </c>
      <c r="H41" s="10">
        <f t="shared" si="3"/>
        <v>0</v>
      </c>
      <c r="I41" s="10">
        <f t="shared" si="3"/>
        <v>2.0865463122561917E-3</v>
      </c>
      <c r="J41" s="10">
        <f t="shared" si="3"/>
        <v>0</v>
      </c>
      <c r="K41" s="10">
        <f t="shared" si="5"/>
        <v>1.3296104241457252E-3</v>
      </c>
      <c r="L41" s="10">
        <f t="shared" si="6"/>
        <v>1</v>
      </c>
      <c r="M41" s="10">
        <f t="shared" si="7"/>
        <v>1</v>
      </c>
    </row>
    <row r="42" spans="1:13" x14ac:dyDescent="0.25">
      <c r="A42" s="3">
        <v>2018</v>
      </c>
      <c r="B42" s="10">
        <f t="shared" si="0"/>
        <v>0.48748542208666007</v>
      </c>
      <c r="C42" s="10">
        <f t="shared" si="1"/>
        <v>0.87602169593469736</v>
      </c>
      <c r="D42" s="10">
        <f t="shared" si="2"/>
        <v>0.3582129721001166</v>
      </c>
      <c r="E42" s="10">
        <f t="shared" si="1"/>
        <v>0.12212448311046668</v>
      </c>
      <c r="F42" s="10">
        <f t="shared" si="3"/>
        <v>0.15232798062258904</v>
      </c>
      <c r="G42" s="10">
        <f t="shared" si="4"/>
        <v>5.434724236077547E-4</v>
      </c>
      <c r="H42" s="10">
        <f t="shared" si="3"/>
        <v>0</v>
      </c>
      <c r="I42" s="10">
        <f t="shared" si="3"/>
        <v>1.9736251906342516E-3</v>
      </c>
      <c r="J42" s="10">
        <f t="shared" si="3"/>
        <v>0</v>
      </c>
      <c r="K42" s="10">
        <f t="shared" si="5"/>
        <v>1.3103485312281832E-3</v>
      </c>
      <c r="L42" s="10">
        <f t="shared" si="6"/>
        <v>1</v>
      </c>
      <c r="M42" s="10">
        <f t="shared" si="7"/>
        <v>1</v>
      </c>
    </row>
    <row r="43" spans="1:13" x14ac:dyDescent="0.25">
      <c r="A43" s="3">
        <v>2019</v>
      </c>
      <c r="B43" s="10">
        <f t="shared" si="0"/>
        <v>0.48935415188076647</v>
      </c>
      <c r="C43" s="10">
        <f t="shared" si="1"/>
        <v>0.8767060250570442</v>
      </c>
      <c r="D43" s="10">
        <f t="shared" si="2"/>
        <v>0.3581440738112136</v>
      </c>
      <c r="E43" s="10">
        <f t="shared" si="1"/>
        <v>0.12146177401158698</v>
      </c>
      <c r="F43" s="10">
        <f t="shared" si="3"/>
        <v>0.150638750887154</v>
      </c>
      <c r="G43" s="10">
        <f t="shared" si="4"/>
        <v>5.36512541245727E-4</v>
      </c>
      <c r="H43" s="10">
        <f t="shared" si="3"/>
        <v>0</v>
      </c>
      <c r="I43" s="10">
        <f t="shared" si="3"/>
        <v>1.8630234208658622E-3</v>
      </c>
      <c r="J43" s="10">
        <f t="shared" si="3"/>
        <v>0</v>
      </c>
      <c r="K43" s="10">
        <f t="shared" si="5"/>
        <v>1.2935677871932548E-3</v>
      </c>
      <c r="L43" s="10">
        <f t="shared" si="6"/>
        <v>1</v>
      </c>
      <c r="M43" s="10">
        <f t="shared" si="7"/>
        <v>1</v>
      </c>
    </row>
    <row r="44" spans="1:13" x14ac:dyDescent="0.25">
      <c r="A44" s="3">
        <v>2020</v>
      </c>
      <c r="B44" s="10">
        <f t="shared" si="0"/>
        <v>0.48993466360586263</v>
      </c>
      <c r="C44" s="10">
        <f t="shared" si="1"/>
        <v>0.87725421146408056</v>
      </c>
      <c r="D44" s="10">
        <f t="shared" si="2"/>
        <v>0.35829065866148685</v>
      </c>
      <c r="E44" s="10">
        <f t="shared" si="1"/>
        <v>0.12093465436298655</v>
      </c>
      <c r="F44" s="10">
        <f t="shared" si="3"/>
        <v>0.14992053681794101</v>
      </c>
      <c r="G44" s="10">
        <f t="shared" si="4"/>
        <v>5.3095822219237474E-4</v>
      </c>
      <c r="H44" s="10">
        <f t="shared" si="3"/>
        <v>0</v>
      </c>
      <c r="I44" s="10">
        <f t="shared" si="3"/>
        <v>1.854140914709518E-3</v>
      </c>
      <c r="J44" s="10">
        <f t="shared" si="3"/>
        <v>0</v>
      </c>
      <c r="K44" s="10">
        <f t="shared" si="5"/>
        <v>1.2801759507405084E-3</v>
      </c>
      <c r="L44" s="10">
        <f t="shared" si="6"/>
        <v>1</v>
      </c>
      <c r="M44" s="10">
        <f t="shared" si="7"/>
        <v>1</v>
      </c>
    </row>
    <row r="45" spans="1:13" x14ac:dyDescent="0.25">
      <c r="A45" s="3">
        <v>2021</v>
      </c>
      <c r="B45" s="10">
        <f t="shared" si="0"/>
        <v>0.48954934297557101</v>
      </c>
      <c r="C45" s="10">
        <f t="shared" si="1"/>
        <v>0.87766642999768885</v>
      </c>
      <c r="D45" s="10">
        <f t="shared" si="2"/>
        <v>0.35884998677132024</v>
      </c>
      <c r="E45" s="10">
        <f t="shared" si="1"/>
        <v>0.12053460815321158</v>
      </c>
      <c r="F45" s="10">
        <f t="shared" si="3"/>
        <v>0.14974865508422258</v>
      </c>
      <c r="G45" s="10">
        <f t="shared" si="4"/>
        <v>5.2677933775716935E-4</v>
      </c>
      <c r="H45" s="10">
        <f t="shared" si="3"/>
        <v>0</v>
      </c>
      <c r="I45" s="10">
        <f t="shared" si="3"/>
        <v>1.8520151688861451E-3</v>
      </c>
      <c r="J45" s="10">
        <f t="shared" si="3"/>
        <v>0</v>
      </c>
      <c r="K45" s="10">
        <f t="shared" si="5"/>
        <v>1.2701003795726217E-3</v>
      </c>
      <c r="L45" s="10">
        <f t="shared" si="6"/>
        <v>1</v>
      </c>
      <c r="M45" s="10">
        <f t="shared" si="7"/>
        <v>1</v>
      </c>
    </row>
    <row r="46" spans="1:13" x14ac:dyDescent="0.25">
      <c r="A46" s="3">
        <v>2022</v>
      </c>
      <c r="B46" s="10">
        <f t="shared" si="0"/>
        <v>0.48833729425226652</v>
      </c>
      <c r="C46" s="10">
        <f t="shared" si="1"/>
        <v>0.87803329935721031</v>
      </c>
      <c r="D46" s="10">
        <f t="shared" si="2"/>
        <v>0.36044362292051757</v>
      </c>
      <c r="E46" s="10">
        <f t="shared" si="1"/>
        <v>0.12018036979529559</v>
      </c>
      <c r="F46" s="10">
        <f t="shared" si="3"/>
        <v>0.14945867441246369</v>
      </c>
      <c r="G46" s="10">
        <f t="shared" si="4"/>
        <v>5.230806764074075E-4</v>
      </c>
      <c r="H46" s="10">
        <f t="shared" si="3"/>
        <v>0</v>
      </c>
      <c r="I46" s="10">
        <f t="shared" si="3"/>
        <v>1.8484288354898336E-3</v>
      </c>
      <c r="J46" s="10">
        <f t="shared" si="3"/>
        <v>0</v>
      </c>
      <c r="K46" s="10">
        <f t="shared" si="5"/>
        <v>1.261182658531694E-3</v>
      </c>
      <c r="L46" s="10">
        <f t="shared" si="6"/>
        <v>1</v>
      </c>
      <c r="M46" s="10">
        <f t="shared" si="7"/>
        <v>1</v>
      </c>
    </row>
    <row r="47" spans="1:13" x14ac:dyDescent="0.25">
      <c r="A47" s="3">
        <v>2023</v>
      </c>
      <c r="B47" s="10">
        <f t="shared" si="0"/>
        <v>0.48836191809590479</v>
      </c>
      <c r="C47" s="10">
        <f t="shared" ref="C47:E49" si="8">C23/$M23</f>
        <v>0.87839530252325126</v>
      </c>
      <c r="D47" s="10">
        <f t="shared" si="2"/>
        <v>0.36130556527826391</v>
      </c>
      <c r="E47" s="10">
        <f t="shared" si="8"/>
        <v>0.11983287823105508</v>
      </c>
      <c r="F47" s="10">
        <f t="shared" ref="F47:J49" si="9">F23/$L23</f>
        <v>0.14858242912145608</v>
      </c>
      <c r="G47" s="10">
        <f t="shared" si="4"/>
        <v>5.1943252509906179E-4</v>
      </c>
      <c r="H47" s="10">
        <f t="shared" si="9"/>
        <v>0</v>
      </c>
      <c r="I47" s="10">
        <f t="shared" si="9"/>
        <v>1.8375918795939796E-3</v>
      </c>
      <c r="J47" s="10">
        <f t="shared" si="9"/>
        <v>0</v>
      </c>
      <c r="K47" s="10">
        <f t="shared" si="5"/>
        <v>1.2523867205945756E-3</v>
      </c>
      <c r="L47" s="10">
        <f t="shared" si="6"/>
        <v>1</v>
      </c>
      <c r="M47" s="10">
        <f t="shared" si="7"/>
        <v>1</v>
      </c>
    </row>
    <row r="48" spans="1:13" x14ac:dyDescent="0.25">
      <c r="A48" s="3">
        <v>2024</v>
      </c>
      <c r="B48" s="10">
        <f t="shared" si="0"/>
        <v>0.48888695954158706</v>
      </c>
      <c r="C48" s="10">
        <f t="shared" si="8"/>
        <v>0.87875025231055304</v>
      </c>
      <c r="D48" s="10">
        <f t="shared" si="2"/>
        <v>0.36186837992707066</v>
      </c>
      <c r="E48" s="10">
        <f t="shared" si="8"/>
        <v>0.11949020015617769</v>
      </c>
      <c r="F48" s="10">
        <f t="shared" si="9"/>
        <v>0.14742142733113386</v>
      </c>
      <c r="G48" s="10">
        <f t="shared" si="4"/>
        <v>5.1583490836284605E-4</v>
      </c>
      <c r="H48" s="10">
        <f t="shared" si="9"/>
        <v>0</v>
      </c>
      <c r="I48" s="10">
        <f t="shared" si="9"/>
        <v>1.8232332002083695E-3</v>
      </c>
      <c r="J48" s="10">
        <f t="shared" si="9"/>
        <v>0</v>
      </c>
      <c r="K48" s="10">
        <f t="shared" si="5"/>
        <v>1.2437126249064667E-3</v>
      </c>
      <c r="L48" s="10">
        <f t="shared" si="6"/>
        <v>1</v>
      </c>
      <c r="M48" s="10">
        <f t="shared" si="7"/>
        <v>1</v>
      </c>
    </row>
    <row r="49" spans="1:13" x14ac:dyDescent="0.25">
      <c r="A49" s="3">
        <v>2025</v>
      </c>
      <c r="B49" s="10">
        <f t="shared" si="0"/>
        <v>0.48809832943824116</v>
      </c>
      <c r="C49" s="10">
        <f t="shared" si="8"/>
        <v>0.87909769259585502</v>
      </c>
      <c r="D49" s="10">
        <f t="shared" si="2"/>
        <v>0.36319570674283735</v>
      </c>
      <c r="E49" s="10">
        <f t="shared" si="8"/>
        <v>0.11915277060616185</v>
      </c>
      <c r="F49" s="10">
        <f t="shared" si="9"/>
        <v>0.14697481173721111</v>
      </c>
      <c r="G49" s="10">
        <f t="shared" si="4"/>
        <v>5.1230649292794295E-4</v>
      </c>
      <c r="H49" s="10">
        <f t="shared" si="9"/>
        <v>0</v>
      </c>
      <c r="I49" s="10">
        <f t="shared" si="9"/>
        <v>1.8177096857958971E-3</v>
      </c>
      <c r="J49" s="10">
        <f t="shared" si="9"/>
        <v>0</v>
      </c>
      <c r="K49" s="10">
        <f t="shared" si="5"/>
        <v>1.2352053782057123E-3</v>
      </c>
      <c r="L49" s="10">
        <f t="shared" si="6"/>
        <v>1</v>
      </c>
      <c r="M49" s="10">
        <f t="shared" si="7"/>
        <v>1</v>
      </c>
    </row>
  </sheetData>
  <mergeCells count="10">
    <mergeCell ref="D28:E28"/>
    <mergeCell ref="F28:G28"/>
    <mergeCell ref="H28:K28"/>
    <mergeCell ref="L28:M28"/>
    <mergeCell ref="B4:C4"/>
    <mergeCell ref="D4:E4"/>
    <mergeCell ref="F4:G4"/>
    <mergeCell ref="H4:K4"/>
    <mergeCell ref="L4:M4"/>
    <mergeCell ref="B28:C2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A2" sqref="A1:A2"/>
    </sheetView>
  </sheetViews>
  <sheetFormatPr defaultRowHeight="15" x14ac:dyDescent="0.25"/>
  <cols>
    <col min="3" max="3" width="9.85546875" customWidth="1"/>
    <col min="5" max="5" width="10.5703125" customWidth="1"/>
    <col min="7" max="7" width="11.28515625" customWidth="1"/>
    <col min="10" max="10" width="10" customWidth="1"/>
    <col min="11" max="11" width="10.28515625" customWidth="1"/>
    <col min="12" max="12" width="9.7109375" customWidth="1"/>
    <col min="13" max="13" width="10.42578125" customWidth="1"/>
  </cols>
  <sheetData>
    <row r="1" spans="1:14" ht="14.45" x14ac:dyDescent="0.3">
      <c r="A1" s="25" t="s">
        <v>25</v>
      </c>
    </row>
    <row r="2" spans="1:14" ht="14.45" x14ac:dyDescent="0.3">
      <c r="A2" s="25" t="s">
        <v>21</v>
      </c>
    </row>
    <row r="4" spans="1:14" ht="30" customHeight="1" x14ac:dyDescent="0.3">
      <c r="A4" s="2"/>
      <c r="B4" s="32" t="s">
        <v>3</v>
      </c>
      <c r="C4" s="32"/>
      <c r="D4" s="32" t="s">
        <v>2</v>
      </c>
      <c r="E4" s="32"/>
      <c r="F4" s="32" t="s">
        <v>5</v>
      </c>
      <c r="G4" s="32"/>
      <c r="H4" s="32" t="s">
        <v>6</v>
      </c>
      <c r="I4" s="32"/>
      <c r="J4" s="32"/>
      <c r="K4" s="32"/>
      <c r="L4" s="32" t="s">
        <v>8</v>
      </c>
      <c r="M4" s="32"/>
    </row>
    <row r="5" spans="1:14" ht="20.45" x14ac:dyDescent="0.3">
      <c r="A5" s="1" t="s">
        <v>0</v>
      </c>
      <c r="B5" s="1" t="s">
        <v>1</v>
      </c>
      <c r="C5" s="1" t="s">
        <v>4</v>
      </c>
      <c r="D5" s="1" t="s">
        <v>1</v>
      </c>
      <c r="E5" s="1" t="s">
        <v>4</v>
      </c>
      <c r="F5" s="1" t="s">
        <v>1</v>
      </c>
      <c r="G5" s="1" t="s">
        <v>4</v>
      </c>
      <c r="H5" s="1" t="s">
        <v>9</v>
      </c>
      <c r="I5" s="1" t="s">
        <v>7</v>
      </c>
      <c r="J5" s="1" t="s">
        <v>11</v>
      </c>
      <c r="K5" s="1" t="s">
        <v>4</v>
      </c>
      <c r="L5" s="1" t="s">
        <v>1</v>
      </c>
      <c r="M5" s="1" t="s">
        <v>4</v>
      </c>
    </row>
    <row r="6" spans="1:14" ht="14.45" x14ac:dyDescent="0.3">
      <c r="A6" s="3">
        <v>2006</v>
      </c>
      <c r="B6" s="6">
        <v>20021</v>
      </c>
      <c r="C6" s="6">
        <v>1431743</v>
      </c>
      <c r="D6" s="6">
        <v>11975</v>
      </c>
      <c r="E6" s="6">
        <v>162774</v>
      </c>
      <c r="F6" s="6">
        <v>4160</v>
      </c>
      <c r="G6" s="6">
        <v>2697</v>
      </c>
      <c r="H6" s="6">
        <v>0</v>
      </c>
      <c r="I6" s="6">
        <v>27</v>
      </c>
      <c r="J6" s="6">
        <v>3249</v>
      </c>
      <c r="K6" s="6">
        <v>23182</v>
      </c>
      <c r="L6" s="6">
        <v>39432</v>
      </c>
      <c r="M6" s="6">
        <v>1620396</v>
      </c>
      <c r="N6" s="4"/>
    </row>
    <row r="7" spans="1:14" ht="14.45" x14ac:dyDescent="0.3">
      <c r="A7" s="3">
        <v>2007</v>
      </c>
      <c r="B7" s="6">
        <v>19912</v>
      </c>
      <c r="C7" s="6">
        <v>1442853</v>
      </c>
      <c r="D7" s="6">
        <v>12184</v>
      </c>
      <c r="E7" s="6">
        <v>162837</v>
      </c>
      <c r="F7" s="6">
        <v>3819</v>
      </c>
      <c r="G7" s="6">
        <v>2668</v>
      </c>
      <c r="H7" s="6">
        <v>0</v>
      </c>
      <c r="I7" s="6">
        <v>26</v>
      </c>
      <c r="J7" s="6">
        <v>3341</v>
      </c>
      <c r="K7" s="6">
        <v>24010</v>
      </c>
      <c r="L7" s="6">
        <v>39282</v>
      </c>
      <c r="M7" s="6">
        <v>1632368</v>
      </c>
      <c r="N7" s="4"/>
    </row>
    <row r="8" spans="1:14" ht="14.45" x14ac:dyDescent="0.3">
      <c r="A8" s="3">
        <v>2008</v>
      </c>
      <c r="B8" s="6">
        <v>19328</v>
      </c>
      <c r="C8" s="6">
        <v>1449041</v>
      </c>
      <c r="D8" s="6">
        <v>12139</v>
      </c>
      <c r="E8" s="6">
        <v>162569</v>
      </c>
      <c r="F8" s="6">
        <v>3786</v>
      </c>
      <c r="G8" s="6">
        <v>2587</v>
      </c>
      <c r="H8" s="6">
        <v>0</v>
      </c>
      <c r="I8" s="6">
        <v>26</v>
      </c>
      <c r="J8" s="6">
        <v>3276</v>
      </c>
      <c r="K8" s="6">
        <v>24738</v>
      </c>
      <c r="L8" s="6">
        <v>38555</v>
      </c>
      <c r="M8" s="6">
        <v>1638935</v>
      </c>
      <c r="N8" s="4"/>
    </row>
    <row r="9" spans="1:14" ht="14.45" x14ac:dyDescent="0.3">
      <c r="A9" s="3">
        <v>2009</v>
      </c>
      <c r="B9" s="6">
        <v>19399</v>
      </c>
      <c r="C9" s="6">
        <v>1441325</v>
      </c>
      <c r="D9" s="6">
        <v>11883</v>
      </c>
      <c r="E9" s="6">
        <v>161390</v>
      </c>
      <c r="F9" s="6">
        <v>3285</v>
      </c>
      <c r="G9" s="6">
        <v>2487</v>
      </c>
      <c r="H9" s="6">
        <v>0</v>
      </c>
      <c r="I9" s="6">
        <v>26</v>
      </c>
      <c r="J9" s="6">
        <v>3230</v>
      </c>
      <c r="K9" s="6">
        <v>24993</v>
      </c>
      <c r="L9" s="6">
        <v>37824</v>
      </c>
      <c r="M9" s="6">
        <v>1630195</v>
      </c>
      <c r="N9" s="4"/>
    </row>
    <row r="10" spans="1:14" ht="14.45" x14ac:dyDescent="0.3">
      <c r="A10" s="3">
        <v>2010</v>
      </c>
      <c r="B10" s="6">
        <v>20524</v>
      </c>
      <c r="C10" s="6">
        <v>1451466</v>
      </c>
      <c r="D10" s="6">
        <v>11896</v>
      </c>
      <c r="E10" s="6">
        <v>161674</v>
      </c>
      <c r="F10" s="6">
        <v>3219</v>
      </c>
      <c r="G10" s="6">
        <v>2481</v>
      </c>
      <c r="H10" s="6">
        <v>0</v>
      </c>
      <c r="I10" s="6">
        <v>26</v>
      </c>
      <c r="J10" s="6">
        <v>3260</v>
      </c>
      <c r="K10" s="6">
        <v>25212</v>
      </c>
      <c r="L10" s="6">
        <v>38925</v>
      </c>
      <c r="M10" s="6">
        <v>1640833</v>
      </c>
      <c r="N10" s="4"/>
    </row>
    <row r="11" spans="1:14" ht="14.45" x14ac:dyDescent="0.3">
      <c r="A11" s="3">
        <v>2011</v>
      </c>
      <c r="B11" s="6">
        <v>19238</v>
      </c>
      <c r="C11" s="6">
        <v>1452454</v>
      </c>
      <c r="D11" s="6">
        <v>11892</v>
      </c>
      <c r="E11" s="6">
        <v>162071</v>
      </c>
      <c r="F11" s="6">
        <v>3243</v>
      </c>
      <c r="G11" s="6">
        <v>2408</v>
      </c>
      <c r="H11" s="6">
        <v>0</v>
      </c>
      <c r="I11" s="6">
        <v>25</v>
      </c>
      <c r="J11" s="6">
        <v>3200</v>
      </c>
      <c r="K11" s="6">
        <v>25228</v>
      </c>
      <c r="L11" s="6">
        <v>37598</v>
      </c>
      <c r="M11" s="6">
        <v>1642161</v>
      </c>
      <c r="N11" s="4"/>
    </row>
    <row r="12" spans="1:14" ht="14.45" x14ac:dyDescent="0.3">
      <c r="A12" s="3">
        <v>2012</v>
      </c>
      <c r="B12" s="6">
        <v>18251</v>
      </c>
      <c r="C12" s="6">
        <v>1458690</v>
      </c>
      <c r="D12" s="6">
        <v>11723</v>
      </c>
      <c r="E12" s="6">
        <v>163297</v>
      </c>
      <c r="F12" s="6">
        <v>3160</v>
      </c>
      <c r="G12" s="6">
        <v>2372</v>
      </c>
      <c r="H12" s="6">
        <v>0</v>
      </c>
      <c r="I12" s="6">
        <v>25</v>
      </c>
      <c r="J12" s="6">
        <v>3221</v>
      </c>
      <c r="K12" s="6">
        <v>25480</v>
      </c>
      <c r="L12" s="6">
        <v>36381</v>
      </c>
      <c r="M12" s="6">
        <v>1649839</v>
      </c>
      <c r="N12" s="4"/>
    </row>
    <row r="13" spans="1:14" ht="14.45" x14ac:dyDescent="0.3">
      <c r="A13" s="3">
        <v>2013</v>
      </c>
      <c r="B13" s="6">
        <v>18508</v>
      </c>
      <c r="C13" s="6">
        <v>1488159</v>
      </c>
      <c r="D13" s="6">
        <v>11718</v>
      </c>
      <c r="E13" s="6">
        <v>165936</v>
      </c>
      <c r="F13" s="6">
        <v>3206</v>
      </c>
      <c r="G13" s="6">
        <v>2343</v>
      </c>
      <c r="H13" s="6">
        <v>0</v>
      </c>
      <c r="I13" s="6">
        <v>25</v>
      </c>
      <c r="J13" s="6">
        <v>3159</v>
      </c>
      <c r="K13" s="6">
        <v>25759</v>
      </c>
      <c r="L13" s="6">
        <v>36616</v>
      </c>
      <c r="M13" s="6">
        <v>1682197</v>
      </c>
      <c r="N13" s="4"/>
    </row>
    <row r="14" spans="1:14" ht="14.45" x14ac:dyDescent="0.3">
      <c r="A14" s="3">
        <v>2014</v>
      </c>
      <c r="B14" s="6">
        <v>19003</v>
      </c>
      <c r="C14" s="6">
        <v>1503758</v>
      </c>
      <c r="D14" s="6">
        <v>11789</v>
      </c>
      <c r="E14" s="6">
        <v>167253</v>
      </c>
      <c r="F14" s="6">
        <v>3267</v>
      </c>
      <c r="G14" s="6">
        <v>2280</v>
      </c>
      <c r="H14" s="6">
        <v>0</v>
      </c>
      <c r="I14" s="6">
        <v>25</v>
      </c>
      <c r="J14" s="6">
        <v>3157</v>
      </c>
      <c r="K14" s="6">
        <v>25800</v>
      </c>
      <c r="L14" s="6">
        <v>37240</v>
      </c>
      <c r="M14" s="6">
        <v>1699091</v>
      </c>
      <c r="N14" s="4"/>
    </row>
    <row r="15" spans="1:14" ht="14.45" x14ac:dyDescent="0.3">
      <c r="A15" s="3">
        <v>2015</v>
      </c>
      <c r="B15" s="6">
        <v>19932</v>
      </c>
      <c r="C15" s="6">
        <v>1524605</v>
      </c>
      <c r="D15" s="6">
        <v>12070</v>
      </c>
      <c r="E15" s="6">
        <v>169147</v>
      </c>
      <c r="F15" s="6">
        <v>3293</v>
      </c>
      <c r="G15" s="6">
        <v>2243</v>
      </c>
      <c r="H15" s="6">
        <v>0</v>
      </c>
      <c r="I15" s="6">
        <v>24</v>
      </c>
      <c r="J15" s="6">
        <v>3234</v>
      </c>
      <c r="K15" s="6">
        <v>25866</v>
      </c>
      <c r="L15" s="6">
        <v>38553</v>
      </c>
      <c r="M15" s="6">
        <v>1721861</v>
      </c>
      <c r="N15" s="4"/>
    </row>
    <row r="16" spans="1:14" ht="14.45" x14ac:dyDescent="0.3">
      <c r="A16" s="3">
        <v>2016</v>
      </c>
      <c r="B16" s="6">
        <v>19626</v>
      </c>
      <c r="C16" s="6">
        <v>1548212</v>
      </c>
      <c r="D16" s="6">
        <v>12025</v>
      </c>
      <c r="E16" s="6">
        <v>171681</v>
      </c>
      <c r="F16" s="6">
        <v>3162</v>
      </c>
      <c r="G16" s="6">
        <v>2233</v>
      </c>
      <c r="H16" s="6">
        <v>0</v>
      </c>
      <c r="I16" s="6">
        <v>24</v>
      </c>
      <c r="J16" s="6">
        <v>3178</v>
      </c>
      <c r="K16" s="6">
        <v>26022</v>
      </c>
      <c r="L16" s="6">
        <v>38014</v>
      </c>
      <c r="M16" s="6">
        <v>1748147</v>
      </c>
      <c r="N16" s="4"/>
    </row>
    <row r="17" spans="1:14" ht="14.45" x14ac:dyDescent="0.3">
      <c r="A17" s="3">
        <v>2017</v>
      </c>
      <c r="B17" s="6">
        <v>20137</v>
      </c>
      <c r="C17" s="6">
        <v>1573905</v>
      </c>
      <c r="D17" s="6">
        <v>12354</v>
      </c>
      <c r="E17" s="6">
        <v>174402</v>
      </c>
      <c r="F17" s="6">
        <v>3215</v>
      </c>
      <c r="G17" s="6">
        <v>2216</v>
      </c>
      <c r="H17" s="6">
        <v>0</v>
      </c>
      <c r="I17" s="6">
        <v>24</v>
      </c>
      <c r="J17" s="6">
        <v>3191</v>
      </c>
      <c r="K17" s="6">
        <v>26182</v>
      </c>
      <c r="L17" s="6">
        <v>38921</v>
      </c>
      <c r="M17" s="6">
        <v>1776705</v>
      </c>
      <c r="N17" s="4"/>
    </row>
    <row r="18" spans="1:14" ht="14.45" x14ac:dyDescent="0.3">
      <c r="A18" s="3">
        <v>2018</v>
      </c>
      <c r="B18" s="6">
        <v>20371</v>
      </c>
      <c r="C18" s="6">
        <v>1599256</v>
      </c>
      <c r="D18" s="6">
        <v>12523</v>
      </c>
      <c r="E18" s="6">
        <v>177221</v>
      </c>
      <c r="F18" s="6">
        <v>3188</v>
      </c>
      <c r="G18" s="6">
        <v>2202</v>
      </c>
      <c r="H18" s="6">
        <v>0</v>
      </c>
      <c r="I18" s="6">
        <v>24</v>
      </c>
      <c r="J18" s="6">
        <v>3205</v>
      </c>
      <c r="K18" s="6">
        <v>26329</v>
      </c>
      <c r="L18" s="6">
        <v>39311</v>
      </c>
      <c r="M18" s="6">
        <v>1805008</v>
      </c>
      <c r="N18" s="4"/>
    </row>
    <row r="19" spans="1:14" ht="14.45" x14ac:dyDescent="0.3">
      <c r="A19" s="3">
        <v>2019</v>
      </c>
      <c r="B19" s="6">
        <v>20515</v>
      </c>
      <c r="C19" s="6">
        <v>1624674</v>
      </c>
      <c r="D19" s="6">
        <v>12663</v>
      </c>
      <c r="E19" s="6">
        <v>180041</v>
      </c>
      <c r="F19" s="6">
        <v>3216</v>
      </c>
      <c r="G19" s="6">
        <v>2190</v>
      </c>
      <c r="H19" s="6">
        <v>0</v>
      </c>
      <c r="I19" s="6">
        <v>24</v>
      </c>
      <c r="J19" s="6">
        <v>3203</v>
      </c>
      <c r="K19" s="6">
        <v>26464</v>
      </c>
      <c r="L19" s="6">
        <v>39621</v>
      </c>
      <c r="M19" s="6">
        <v>1833370</v>
      </c>
      <c r="N19" s="4"/>
    </row>
    <row r="20" spans="1:14" ht="14.45" x14ac:dyDescent="0.3">
      <c r="A20" s="3">
        <v>2020</v>
      </c>
      <c r="B20" s="6">
        <v>20818</v>
      </c>
      <c r="C20" s="6">
        <v>1649982</v>
      </c>
      <c r="D20" s="6">
        <v>12896</v>
      </c>
      <c r="E20" s="6">
        <v>182872</v>
      </c>
      <c r="F20" s="6">
        <v>3282</v>
      </c>
      <c r="G20" s="6">
        <v>2181</v>
      </c>
      <c r="H20" s="6">
        <v>0</v>
      </c>
      <c r="I20" s="6">
        <v>23</v>
      </c>
      <c r="J20" s="6">
        <v>3237</v>
      </c>
      <c r="K20" s="6">
        <v>26590</v>
      </c>
      <c r="L20" s="6">
        <v>40257</v>
      </c>
      <c r="M20" s="6">
        <v>1861625</v>
      </c>
      <c r="N20" s="4"/>
    </row>
    <row r="21" spans="1:14" ht="14.45" x14ac:dyDescent="0.3">
      <c r="A21" s="3">
        <v>2021</v>
      </c>
      <c r="B21" s="6">
        <v>21141</v>
      </c>
      <c r="C21" s="6">
        <v>1674840</v>
      </c>
      <c r="D21" s="6">
        <v>13086</v>
      </c>
      <c r="E21" s="6">
        <v>185681</v>
      </c>
      <c r="F21" s="6">
        <v>3238</v>
      </c>
      <c r="G21" s="6">
        <v>2173</v>
      </c>
      <c r="H21" s="6">
        <v>0</v>
      </c>
      <c r="I21" s="6">
        <v>23</v>
      </c>
      <c r="J21" s="6">
        <v>3274</v>
      </c>
      <c r="K21" s="6">
        <v>26710</v>
      </c>
      <c r="L21" s="6">
        <v>40762</v>
      </c>
      <c r="M21" s="6">
        <v>1889404</v>
      </c>
      <c r="N21" s="4"/>
    </row>
    <row r="22" spans="1:14" ht="14.45" x14ac:dyDescent="0.3">
      <c r="A22" s="3">
        <v>2022</v>
      </c>
      <c r="B22" s="6">
        <v>21374</v>
      </c>
      <c r="C22" s="6">
        <v>1699046</v>
      </c>
      <c r="D22" s="6">
        <v>13287</v>
      </c>
      <c r="E22" s="6">
        <v>188469</v>
      </c>
      <c r="F22" s="6">
        <v>3195</v>
      </c>
      <c r="G22" s="6">
        <v>2166</v>
      </c>
      <c r="H22" s="6">
        <v>0</v>
      </c>
      <c r="I22" s="6">
        <v>23</v>
      </c>
      <c r="J22" s="6">
        <v>3312</v>
      </c>
      <c r="K22" s="6">
        <v>26823</v>
      </c>
      <c r="L22" s="6">
        <v>41192</v>
      </c>
      <c r="M22" s="6">
        <v>1916504</v>
      </c>
      <c r="N22" s="4"/>
    </row>
    <row r="23" spans="1:14" ht="14.45" x14ac:dyDescent="0.3">
      <c r="A23" s="3">
        <v>2023</v>
      </c>
      <c r="B23" s="6">
        <v>21619</v>
      </c>
      <c r="C23" s="6">
        <v>1722711</v>
      </c>
      <c r="D23" s="6">
        <v>13500</v>
      </c>
      <c r="E23" s="6">
        <v>191197</v>
      </c>
      <c r="F23" s="6">
        <v>3155</v>
      </c>
      <c r="G23" s="6">
        <v>2160</v>
      </c>
      <c r="H23" s="6">
        <v>0</v>
      </c>
      <c r="I23" s="6">
        <v>23</v>
      </c>
      <c r="J23" s="6">
        <v>3344</v>
      </c>
      <c r="K23" s="6">
        <v>26932</v>
      </c>
      <c r="L23" s="6">
        <v>41641</v>
      </c>
      <c r="M23" s="6">
        <v>1943000</v>
      </c>
      <c r="N23" s="4"/>
    </row>
    <row r="24" spans="1:14" ht="14.45" x14ac:dyDescent="0.3">
      <c r="A24" s="3">
        <v>2024</v>
      </c>
      <c r="B24" s="6">
        <v>21830</v>
      </c>
      <c r="C24" s="6">
        <v>1745959</v>
      </c>
      <c r="D24" s="6">
        <v>13699</v>
      </c>
      <c r="E24" s="6">
        <v>193879</v>
      </c>
      <c r="F24" s="6">
        <v>2912</v>
      </c>
      <c r="G24" s="6">
        <v>2155</v>
      </c>
      <c r="H24" s="6">
        <v>0</v>
      </c>
      <c r="I24" s="6">
        <v>23</v>
      </c>
      <c r="J24" s="6">
        <v>3372</v>
      </c>
      <c r="K24" s="6">
        <v>27035</v>
      </c>
      <c r="L24" s="6">
        <v>41835</v>
      </c>
      <c r="M24" s="6">
        <v>1969029</v>
      </c>
      <c r="N24" s="4"/>
    </row>
    <row r="25" spans="1:14" ht="14.45" x14ac:dyDescent="0.3">
      <c r="A25" s="3">
        <v>2025</v>
      </c>
      <c r="B25" s="6">
        <v>22182</v>
      </c>
      <c r="C25" s="6">
        <v>1768912</v>
      </c>
      <c r="D25" s="6">
        <v>13953</v>
      </c>
      <c r="E25" s="6">
        <v>196479</v>
      </c>
      <c r="F25" s="6">
        <v>2867</v>
      </c>
      <c r="G25" s="6">
        <v>2151</v>
      </c>
      <c r="H25" s="6">
        <v>0</v>
      </c>
      <c r="I25" s="6">
        <v>23</v>
      </c>
      <c r="J25" s="6">
        <v>3399</v>
      </c>
      <c r="K25" s="6">
        <v>27133</v>
      </c>
      <c r="L25" s="6">
        <v>42424</v>
      </c>
      <c r="M25" s="6">
        <v>1994675</v>
      </c>
      <c r="N25" s="4"/>
    </row>
    <row r="26" spans="1:14" ht="14.45" x14ac:dyDescent="0.3">
      <c r="K26" s="6"/>
      <c r="M26" s="6"/>
    </row>
    <row r="28" spans="1:14" ht="14.45" x14ac:dyDescent="0.3">
      <c r="A28" s="2"/>
      <c r="B28" s="32" t="s">
        <v>3</v>
      </c>
      <c r="C28" s="32"/>
      <c r="D28" s="32" t="s">
        <v>2</v>
      </c>
      <c r="E28" s="32"/>
      <c r="F28" s="32" t="s">
        <v>5</v>
      </c>
      <c r="G28" s="32"/>
      <c r="H28" s="32" t="s">
        <v>6</v>
      </c>
      <c r="I28" s="32"/>
      <c r="J28" s="32"/>
      <c r="K28" s="32"/>
      <c r="L28" s="32" t="s">
        <v>10</v>
      </c>
      <c r="M28" s="32"/>
    </row>
    <row r="29" spans="1:14" ht="22.5" x14ac:dyDescent="0.25">
      <c r="A29" s="1" t="s">
        <v>0</v>
      </c>
      <c r="B29" s="1" t="s">
        <v>1</v>
      </c>
      <c r="C29" s="1" t="s">
        <v>4</v>
      </c>
      <c r="D29" s="1" t="s">
        <v>1</v>
      </c>
      <c r="E29" s="1" t="s">
        <v>4</v>
      </c>
      <c r="F29" s="1" t="s">
        <v>1</v>
      </c>
      <c r="G29" s="1" t="s">
        <v>4</v>
      </c>
      <c r="H29" s="1" t="s">
        <v>9</v>
      </c>
      <c r="I29" s="1" t="s">
        <v>7</v>
      </c>
      <c r="J29" s="1" t="s">
        <v>11</v>
      </c>
      <c r="K29" s="1" t="s">
        <v>4</v>
      </c>
      <c r="L29" s="1" t="s">
        <v>1</v>
      </c>
      <c r="M29" s="1" t="s">
        <v>4</v>
      </c>
    </row>
    <row r="30" spans="1:14" x14ac:dyDescent="0.25">
      <c r="A30" s="3">
        <v>2006</v>
      </c>
      <c r="B30" s="10">
        <f>B6/$L6</f>
        <v>0.50773483465205926</v>
      </c>
      <c r="C30" s="10">
        <f>C6/$M6</f>
        <v>0.88357599006662568</v>
      </c>
      <c r="D30" s="10">
        <f>D6/$L6</f>
        <v>0.30368736051937512</v>
      </c>
      <c r="E30" s="10">
        <f>E6/$M6</f>
        <v>0.10045322254559996</v>
      </c>
      <c r="F30" s="10">
        <f>F6/$L6</f>
        <v>0.10549807263136539</v>
      </c>
      <c r="G30" s="10">
        <f>G6/$M6</f>
        <v>1.6644079595358172E-3</v>
      </c>
      <c r="H30" s="10">
        <f>H6/$L6</f>
        <v>0</v>
      </c>
      <c r="I30" s="10">
        <f>I6/$L6</f>
        <v>6.8472306755934271E-4</v>
      </c>
      <c r="J30" s="10">
        <f>J6/$L6</f>
        <v>8.23950091296409E-2</v>
      </c>
      <c r="K30" s="10">
        <f>K6/$M6</f>
        <v>1.4306379428238529E-2</v>
      </c>
      <c r="L30" s="10">
        <f>L6/$L6</f>
        <v>1</v>
      </c>
      <c r="M30" s="10">
        <f>M6/$M6</f>
        <v>1</v>
      </c>
    </row>
    <row r="31" spans="1:14" x14ac:dyDescent="0.25">
      <c r="A31" s="3">
        <v>2007</v>
      </c>
      <c r="B31" s="10">
        <f t="shared" ref="B31:B49" si="0">B7/$L7</f>
        <v>0.50689883407158498</v>
      </c>
      <c r="C31" s="10">
        <f t="shared" ref="C31:E46" si="1">C7/$M7</f>
        <v>0.88390179175284</v>
      </c>
      <c r="D31" s="10">
        <f t="shared" ref="D31:D49" si="2">D7/$L7</f>
        <v>0.31016750674609234</v>
      </c>
      <c r="E31" s="10">
        <f t="shared" si="1"/>
        <v>9.9755079736922062E-2</v>
      </c>
      <c r="F31" s="10">
        <f t="shared" ref="F31:J46" si="3">F7/$L7</f>
        <v>9.7220100809531085E-2</v>
      </c>
      <c r="G31" s="10">
        <f t="shared" ref="G31:G49" si="4">G7/$M7</f>
        <v>1.6344353724160239E-3</v>
      </c>
      <c r="H31" s="10">
        <f t="shared" si="3"/>
        <v>0</v>
      </c>
      <c r="I31" s="10">
        <f t="shared" si="3"/>
        <v>6.6188075963545642E-4</v>
      </c>
      <c r="J31" s="10">
        <f t="shared" si="3"/>
        <v>8.5051677613156157E-2</v>
      </c>
      <c r="K31" s="10">
        <f t="shared" ref="K31:K49" si="5">K7/$M7</f>
        <v>1.4708693137821863E-2</v>
      </c>
      <c r="L31" s="10">
        <f t="shared" ref="L31:L49" si="6">L7/$L7</f>
        <v>1</v>
      </c>
      <c r="M31" s="10">
        <f t="shared" ref="M31:M49" si="7">M7/$M7</f>
        <v>1</v>
      </c>
    </row>
    <row r="32" spans="1:14" x14ac:dyDescent="0.25">
      <c r="A32" s="3">
        <v>2008</v>
      </c>
      <c r="B32" s="10">
        <f t="shared" si="0"/>
        <v>0.50130981714433931</v>
      </c>
      <c r="C32" s="10">
        <f t="shared" si="1"/>
        <v>0.88413573448611449</v>
      </c>
      <c r="D32" s="10">
        <f t="shared" si="2"/>
        <v>0.31484891713137075</v>
      </c>
      <c r="E32" s="10">
        <f t="shared" si="1"/>
        <v>9.9191853246162906E-2</v>
      </c>
      <c r="F32" s="10">
        <f t="shared" si="3"/>
        <v>9.8197380365711323E-2</v>
      </c>
      <c r="G32" s="10">
        <f t="shared" si="4"/>
        <v>1.5784640635534662E-3</v>
      </c>
      <c r="H32" s="10">
        <f t="shared" si="3"/>
        <v>0</v>
      </c>
      <c r="I32" s="10">
        <f t="shared" si="3"/>
        <v>6.7436130203605237E-4</v>
      </c>
      <c r="J32" s="10">
        <f t="shared" si="3"/>
        <v>8.4969524056542595E-2</v>
      </c>
      <c r="K32" s="10">
        <f t="shared" si="5"/>
        <v>1.5093948204169171E-2</v>
      </c>
      <c r="L32" s="10">
        <f t="shared" si="6"/>
        <v>1</v>
      </c>
      <c r="M32" s="10">
        <f t="shared" si="7"/>
        <v>1</v>
      </c>
    </row>
    <row r="33" spans="1:13" x14ac:dyDescent="0.25">
      <c r="A33" s="3">
        <v>2009</v>
      </c>
      <c r="B33" s="10">
        <f t="shared" si="0"/>
        <v>0.5128754230118443</v>
      </c>
      <c r="C33" s="10">
        <f t="shared" si="1"/>
        <v>0.88414269458561701</v>
      </c>
      <c r="D33" s="10">
        <f t="shared" si="2"/>
        <v>0.31416560913705582</v>
      </c>
      <c r="E33" s="10">
        <f t="shared" si="1"/>
        <v>9.900042632936551E-2</v>
      </c>
      <c r="F33" s="10">
        <f t="shared" si="3"/>
        <v>8.6849619289340096E-2</v>
      </c>
      <c r="G33" s="10">
        <f t="shared" si="4"/>
        <v>1.5255843626069273E-3</v>
      </c>
      <c r="H33" s="10">
        <f t="shared" si="3"/>
        <v>0</v>
      </c>
      <c r="I33" s="10">
        <f t="shared" si="3"/>
        <v>6.8739424703891713E-4</v>
      </c>
      <c r="J33" s="10">
        <f t="shared" si="3"/>
        <v>8.539551607445009E-2</v>
      </c>
      <c r="K33" s="10">
        <f t="shared" si="5"/>
        <v>1.5331294722410509E-2</v>
      </c>
      <c r="L33" s="10">
        <f t="shared" si="6"/>
        <v>1</v>
      </c>
      <c r="M33" s="10">
        <f t="shared" si="7"/>
        <v>1</v>
      </c>
    </row>
    <row r="34" spans="1:13" x14ac:dyDescent="0.25">
      <c r="A34" s="3">
        <v>2010</v>
      </c>
      <c r="B34" s="10">
        <f t="shared" si="0"/>
        <v>0.52727039177906232</v>
      </c>
      <c r="C34" s="10">
        <f t="shared" si="1"/>
        <v>0.88459093643289721</v>
      </c>
      <c r="D34" s="10">
        <f t="shared" si="2"/>
        <v>0.30561335902376363</v>
      </c>
      <c r="E34" s="10">
        <f t="shared" si="1"/>
        <v>9.8531660443201718E-2</v>
      </c>
      <c r="F34" s="10">
        <f t="shared" si="3"/>
        <v>8.2697495183044312E-2</v>
      </c>
      <c r="G34" s="10">
        <f t="shared" si="4"/>
        <v>1.5120368739536564E-3</v>
      </c>
      <c r="H34" s="10">
        <f t="shared" si="3"/>
        <v>0</v>
      </c>
      <c r="I34" s="10">
        <f t="shared" si="3"/>
        <v>6.6795118818240202E-4</v>
      </c>
      <c r="J34" s="10">
        <f t="shared" si="3"/>
        <v>8.3750802825947337E-2</v>
      </c>
      <c r="K34" s="10">
        <f t="shared" si="5"/>
        <v>1.5365366249947434E-2</v>
      </c>
      <c r="L34" s="10">
        <f t="shared" si="6"/>
        <v>1</v>
      </c>
      <c r="M34" s="10">
        <f t="shared" si="7"/>
        <v>1</v>
      </c>
    </row>
    <row r="35" spans="1:13" x14ac:dyDescent="0.25">
      <c r="A35" s="3">
        <v>2011</v>
      </c>
      <c r="B35" s="10">
        <f t="shared" si="0"/>
        <v>0.51167615298686098</v>
      </c>
      <c r="C35" s="10">
        <f t="shared" si="1"/>
        <v>0.88447722239171434</v>
      </c>
      <c r="D35" s="10">
        <f t="shared" si="2"/>
        <v>0.31629341986275866</v>
      </c>
      <c r="E35" s="10">
        <f t="shared" si="1"/>
        <v>9.8693733440265607E-2</v>
      </c>
      <c r="F35" s="10">
        <f t="shared" si="3"/>
        <v>8.6254588010000535E-2</v>
      </c>
      <c r="G35" s="10">
        <f t="shared" si="4"/>
        <v>1.4663604847514951E-3</v>
      </c>
      <c r="H35" s="10">
        <f t="shared" si="3"/>
        <v>0</v>
      </c>
      <c r="I35" s="10">
        <f t="shared" si="3"/>
        <v>6.6492898558433958E-4</v>
      </c>
      <c r="J35" s="10">
        <f t="shared" si="3"/>
        <v>8.5110910154795466E-2</v>
      </c>
      <c r="K35" s="10">
        <f t="shared" si="5"/>
        <v>1.536268368326857E-2</v>
      </c>
      <c r="L35" s="10">
        <f t="shared" si="6"/>
        <v>1</v>
      </c>
      <c r="M35" s="10">
        <f t="shared" si="7"/>
        <v>1</v>
      </c>
    </row>
    <row r="36" spans="1:13" x14ac:dyDescent="0.25">
      <c r="A36" s="3">
        <v>2012</v>
      </c>
      <c r="B36" s="10">
        <f t="shared" si="0"/>
        <v>0.50166295593853938</v>
      </c>
      <c r="C36" s="10">
        <f t="shared" si="1"/>
        <v>0.88414081616448637</v>
      </c>
      <c r="D36" s="10">
        <f t="shared" si="2"/>
        <v>0.32222863582639288</v>
      </c>
      <c r="E36" s="10">
        <f t="shared" si="1"/>
        <v>9.8977536595995119E-2</v>
      </c>
      <c r="F36" s="10">
        <f t="shared" si="3"/>
        <v>8.6858525054286581E-2</v>
      </c>
      <c r="G36" s="10">
        <f t="shared" si="4"/>
        <v>1.437716043807911E-3</v>
      </c>
      <c r="H36" s="10">
        <f t="shared" si="3"/>
        <v>0</v>
      </c>
      <c r="I36" s="10">
        <f t="shared" si="3"/>
        <v>6.8717187542948247E-4</v>
      </c>
      <c r="J36" s="10">
        <f t="shared" si="3"/>
        <v>8.8535224430334514E-2</v>
      </c>
      <c r="K36" s="10">
        <f t="shared" si="5"/>
        <v>1.5443931195710612E-2</v>
      </c>
      <c r="L36" s="10">
        <f t="shared" si="6"/>
        <v>1</v>
      </c>
      <c r="M36" s="10">
        <f t="shared" si="7"/>
        <v>1</v>
      </c>
    </row>
    <row r="37" spans="1:13" x14ac:dyDescent="0.25">
      <c r="A37" s="3">
        <v>2013</v>
      </c>
      <c r="B37" s="10">
        <f t="shared" si="0"/>
        <v>0.50546209307406598</v>
      </c>
      <c r="C37" s="10">
        <f t="shared" si="1"/>
        <v>0.88465203540370119</v>
      </c>
      <c r="D37" s="10">
        <f t="shared" si="2"/>
        <v>0.32002403320952588</v>
      </c>
      <c r="E37" s="10">
        <f t="shared" si="1"/>
        <v>9.8642430107769782E-2</v>
      </c>
      <c r="F37" s="10">
        <f t="shared" si="3"/>
        <v>8.7557351977277695E-2</v>
      </c>
      <c r="G37" s="10">
        <f t="shared" si="4"/>
        <v>1.392821411523145E-3</v>
      </c>
      <c r="H37" s="10">
        <f t="shared" si="3"/>
        <v>0</v>
      </c>
      <c r="I37" s="10">
        <f t="shared" si="3"/>
        <v>6.8276163425824775E-4</v>
      </c>
      <c r="J37" s="10">
        <f t="shared" si="3"/>
        <v>8.6273760104872185E-2</v>
      </c>
      <c r="K37" s="10">
        <f t="shared" si="5"/>
        <v>1.5312713077005845E-2</v>
      </c>
      <c r="L37" s="10">
        <f t="shared" si="6"/>
        <v>1</v>
      </c>
      <c r="M37" s="10">
        <f t="shared" si="7"/>
        <v>1</v>
      </c>
    </row>
    <row r="38" spans="1:13" x14ac:dyDescent="0.25">
      <c r="A38" s="3">
        <v>2014</v>
      </c>
      <c r="B38" s="10">
        <f t="shared" si="0"/>
        <v>0.51028464017185826</v>
      </c>
      <c r="C38" s="10">
        <f t="shared" si="1"/>
        <v>0.88503676377545404</v>
      </c>
      <c r="D38" s="10">
        <f t="shared" si="2"/>
        <v>0.31656820622986037</v>
      </c>
      <c r="E38" s="10">
        <f t="shared" si="1"/>
        <v>9.8436752357584145E-2</v>
      </c>
      <c r="F38" s="10">
        <f t="shared" si="3"/>
        <v>8.7728249194414604E-2</v>
      </c>
      <c r="G38" s="10">
        <f t="shared" si="4"/>
        <v>1.3418939891977535E-3</v>
      </c>
      <c r="H38" s="10">
        <f t="shared" si="3"/>
        <v>0</v>
      </c>
      <c r="I38" s="10">
        <f t="shared" si="3"/>
        <v>6.7132116004296456E-4</v>
      </c>
      <c r="J38" s="10">
        <f t="shared" si="3"/>
        <v>8.4774436090225558E-2</v>
      </c>
      <c r="K38" s="10">
        <f t="shared" si="5"/>
        <v>1.5184589877764051E-2</v>
      </c>
      <c r="L38" s="10">
        <f t="shared" si="6"/>
        <v>1</v>
      </c>
      <c r="M38" s="10">
        <f t="shared" si="7"/>
        <v>1</v>
      </c>
    </row>
    <row r="39" spans="1:13" x14ac:dyDescent="0.25">
      <c r="A39" s="3">
        <v>2015</v>
      </c>
      <c r="B39" s="10">
        <f t="shared" si="0"/>
        <v>0.51700256789354915</v>
      </c>
      <c r="C39" s="10">
        <f t="shared" si="1"/>
        <v>0.88544023007664385</v>
      </c>
      <c r="D39" s="10">
        <f t="shared" si="2"/>
        <v>0.31307550644567217</v>
      </c>
      <c r="E39" s="10">
        <f t="shared" si="1"/>
        <v>9.8234991093938476E-2</v>
      </c>
      <c r="F39" s="10">
        <f t="shared" si="3"/>
        <v>8.5414883407257544E-2</v>
      </c>
      <c r="G39" s="10">
        <f t="shared" si="4"/>
        <v>1.3026603192708354E-3</v>
      </c>
      <c r="H39" s="10">
        <f t="shared" si="3"/>
        <v>0</v>
      </c>
      <c r="I39" s="10">
        <f t="shared" si="3"/>
        <v>6.2251964827639869E-4</v>
      </c>
      <c r="J39" s="10">
        <f t="shared" si="3"/>
        <v>8.3884522605244732E-2</v>
      </c>
      <c r="K39" s="10">
        <f t="shared" si="5"/>
        <v>1.502211851014687E-2</v>
      </c>
      <c r="L39" s="10">
        <f t="shared" si="6"/>
        <v>1</v>
      </c>
      <c r="M39" s="10">
        <f t="shared" si="7"/>
        <v>1</v>
      </c>
    </row>
    <row r="40" spans="1:13" x14ac:dyDescent="0.25">
      <c r="A40" s="3">
        <v>2016</v>
      </c>
      <c r="B40" s="10">
        <f t="shared" si="0"/>
        <v>0.51628347450939127</v>
      </c>
      <c r="C40" s="10">
        <f t="shared" si="1"/>
        <v>0.88563032742669812</v>
      </c>
      <c r="D40" s="10">
        <f t="shared" si="2"/>
        <v>0.31633082548534752</v>
      </c>
      <c r="E40" s="10">
        <f t="shared" si="1"/>
        <v>9.8207416195548777E-2</v>
      </c>
      <c r="F40" s="10">
        <f t="shared" si="3"/>
        <v>8.317988109643816E-2</v>
      </c>
      <c r="G40" s="10">
        <f t="shared" si="4"/>
        <v>1.2773525338544184E-3</v>
      </c>
      <c r="H40" s="10">
        <f t="shared" si="3"/>
        <v>0</v>
      </c>
      <c r="I40" s="10">
        <f t="shared" si="3"/>
        <v>6.3134634608302202E-4</v>
      </c>
      <c r="J40" s="10">
        <f t="shared" si="3"/>
        <v>8.3600778660493508E-2</v>
      </c>
      <c r="K40" s="10">
        <f t="shared" si="5"/>
        <v>1.4885475878172717E-2</v>
      </c>
      <c r="L40" s="10">
        <f t="shared" si="6"/>
        <v>1</v>
      </c>
      <c r="M40" s="10">
        <f t="shared" si="7"/>
        <v>1</v>
      </c>
    </row>
    <row r="41" spans="1:13" x14ac:dyDescent="0.25">
      <c r="A41" s="3">
        <v>2017</v>
      </c>
      <c r="B41" s="10">
        <f t="shared" si="0"/>
        <v>0.51738136224660214</v>
      </c>
      <c r="C41" s="10">
        <f t="shared" si="1"/>
        <v>0.88585612130319891</v>
      </c>
      <c r="D41" s="10">
        <f t="shared" si="2"/>
        <v>0.31741219393129672</v>
      </c>
      <c r="E41" s="10">
        <f t="shared" si="1"/>
        <v>9.8160358641417686E-2</v>
      </c>
      <c r="F41" s="10">
        <f t="shared" si="3"/>
        <v>8.2603221911050587E-2</v>
      </c>
      <c r="G41" s="10">
        <f t="shared" si="4"/>
        <v>1.2472526390143552E-3</v>
      </c>
      <c r="H41" s="10">
        <f t="shared" si="3"/>
        <v>0</v>
      </c>
      <c r="I41" s="10">
        <f t="shared" si="3"/>
        <v>6.1663369389275717E-4</v>
      </c>
      <c r="J41" s="10">
        <f t="shared" si="3"/>
        <v>8.1986588217157833E-2</v>
      </c>
      <c r="K41" s="10">
        <f t="shared" si="5"/>
        <v>1.4736267416369065E-2</v>
      </c>
      <c r="L41" s="10">
        <f t="shared" si="6"/>
        <v>1</v>
      </c>
      <c r="M41" s="10">
        <f t="shared" si="7"/>
        <v>1</v>
      </c>
    </row>
    <row r="42" spans="1:13" x14ac:dyDescent="0.25">
      <c r="A42" s="3">
        <v>2018</v>
      </c>
      <c r="B42" s="10">
        <f t="shared" si="0"/>
        <v>0.51820101243926642</v>
      </c>
      <c r="C42" s="10">
        <f t="shared" si="1"/>
        <v>0.88601047751588913</v>
      </c>
      <c r="D42" s="10">
        <f t="shared" si="2"/>
        <v>0.31856223448907428</v>
      </c>
      <c r="E42" s="10">
        <f t="shared" si="1"/>
        <v>9.8182944341520931E-2</v>
      </c>
      <c r="F42" s="10">
        <f t="shared" si="3"/>
        <v>8.1096893999135097E-2</v>
      </c>
      <c r="G42" s="10">
        <f t="shared" si="4"/>
        <v>1.2199391914052458E-3</v>
      </c>
      <c r="H42" s="10">
        <f t="shared" si="3"/>
        <v>0</v>
      </c>
      <c r="I42" s="10">
        <f t="shared" si="3"/>
        <v>6.1051614052046502E-4</v>
      </c>
      <c r="J42" s="10">
        <f t="shared" si="3"/>
        <v>8.152934293200377E-2</v>
      </c>
      <c r="K42" s="10">
        <f t="shared" si="5"/>
        <v>1.4586638951184705E-2</v>
      </c>
      <c r="L42" s="10">
        <f t="shared" si="6"/>
        <v>1</v>
      </c>
      <c r="M42" s="10">
        <f t="shared" si="7"/>
        <v>1</v>
      </c>
    </row>
    <row r="43" spans="1:13" x14ac:dyDescent="0.25">
      <c r="A43" s="3">
        <v>2019</v>
      </c>
      <c r="B43" s="10">
        <f t="shared" si="0"/>
        <v>0.51778097473562001</v>
      </c>
      <c r="C43" s="10">
        <f t="shared" si="1"/>
        <v>0.88616809481992176</v>
      </c>
      <c r="D43" s="10">
        <f t="shared" si="2"/>
        <v>0.31960324070568635</v>
      </c>
      <c r="E43" s="10">
        <f t="shared" si="1"/>
        <v>9.8202217773826345E-2</v>
      </c>
      <c r="F43" s="10">
        <f t="shared" si="3"/>
        <v>8.1169077004618756E-2</v>
      </c>
      <c r="G43" s="10">
        <f t="shared" si="4"/>
        <v>1.1945215641141723E-3</v>
      </c>
      <c r="H43" s="10">
        <f t="shared" si="3"/>
        <v>0</v>
      </c>
      <c r="I43" s="10">
        <f t="shared" si="3"/>
        <v>6.0573938063148325E-4</v>
      </c>
      <c r="J43" s="10">
        <f t="shared" si="3"/>
        <v>8.084096817344337E-2</v>
      </c>
      <c r="K43" s="10">
        <f t="shared" si="5"/>
        <v>1.4434620398501121E-2</v>
      </c>
      <c r="L43" s="10">
        <f t="shared" si="6"/>
        <v>1</v>
      </c>
      <c r="M43" s="10">
        <f t="shared" si="7"/>
        <v>1</v>
      </c>
    </row>
    <row r="44" spans="1:13" x14ac:dyDescent="0.25">
      <c r="A44" s="3">
        <v>2020</v>
      </c>
      <c r="B44" s="10">
        <f t="shared" si="0"/>
        <v>0.51712745609459221</v>
      </c>
      <c r="C44" s="10">
        <f t="shared" si="1"/>
        <v>0.88631276438595308</v>
      </c>
      <c r="D44" s="10">
        <f t="shared" si="2"/>
        <v>0.32034180390987904</v>
      </c>
      <c r="E44" s="10">
        <f t="shared" si="1"/>
        <v>9.823245820183979E-2</v>
      </c>
      <c r="F44" s="10">
        <f t="shared" si="3"/>
        <v>8.1526194202250546E-2</v>
      </c>
      <c r="G44" s="10">
        <f t="shared" si="4"/>
        <v>1.1715571073658765E-3</v>
      </c>
      <c r="H44" s="10">
        <f t="shared" si="3"/>
        <v>0</v>
      </c>
      <c r="I44" s="10">
        <f t="shared" si="3"/>
        <v>5.7132920982686246E-4</v>
      </c>
      <c r="J44" s="10">
        <f t="shared" si="3"/>
        <v>8.0408376183024072E-2</v>
      </c>
      <c r="K44" s="10">
        <f t="shared" si="5"/>
        <v>1.42832203048412E-2</v>
      </c>
      <c r="L44" s="10">
        <f t="shared" si="6"/>
        <v>1</v>
      </c>
      <c r="M44" s="10">
        <f t="shared" si="7"/>
        <v>1</v>
      </c>
    </row>
    <row r="45" spans="1:13" x14ac:dyDescent="0.25">
      <c r="A45" s="3">
        <v>2021</v>
      </c>
      <c r="B45" s="10">
        <f t="shared" si="0"/>
        <v>0.51864481625042935</v>
      </c>
      <c r="C45" s="10">
        <f t="shared" si="1"/>
        <v>0.88643826307131768</v>
      </c>
      <c r="D45" s="10">
        <f t="shared" si="2"/>
        <v>0.32103429664883959</v>
      </c>
      <c r="E45" s="10">
        <f t="shared" si="1"/>
        <v>9.827490573747065E-2</v>
      </c>
      <c r="F45" s="10">
        <f t="shared" si="3"/>
        <v>7.9436730288013346E-2</v>
      </c>
      <c r="G45" s="10">
        <f t="shared" si="4"/>
        <v>1.1500981261815895E-3</v>
      </c>
      <c r="H45" s="10">
        <f t="shared" si="3"/>
        <v>0</v>
      </c>
      <c r="I45" s="10">
        <f t="shared" si="3"/>
        <v>5.6425101810509792E-4</v>
      </c>
      <c r="J45" s="10">
        <f t="shared" si="3"/>
        <v>8.0319905794612623E-2</v>
      </c>
      <c r="K45" s="10">
        <f t="shared" si="5"/>
        <v>1.413673306503003E-2</v>
      </c>
      <c r="L45" s="10">
        <f t="shared" si="6"/>
        <v>1</v>
      </c>
      <c r="M45" s="10">
        <f t="shared" si="7"/>
        <v>1</v>
      </c>
    </row>
    <row r="46" spans="1:13" x14ac:dyDescent="0.25">
      <c r="A46" s="3">
        <v>2022</v>
      </c>
      <c r="B46" s="10">
        <f t="shared" si="0"/>
        <v>0.51888716255583611</v>
      </c>
      <c r="C46" s="10">
        <f t="shared" si="1"/>
        <v>0.88653402236572421</v>
      </c>
      <c r="D46" s="10">
        <f t="shared" si="2"/>
        <v>0.32256263352107206</v>
      </c>
      <c r="E46" s="10">
        <f t="shared" si="1"/>
        <v>9.8339998246807725E-2</v>
      </c>
      <c r="F46" s="10">
        <f t="shared" si="3"/>
        <v>7.7563604583414256E-2</v>
      </c>
      <c r="G46" s="10">
        <f t="shared" si="4"/>
        <v>1.130182874650927E-3</v>
      </c>
      <c r="H46" s="10">
        <f t="shared" si="3"/>
        <v>0</v>
      </c>
      <c r="I46" s="10">
        <f t="shared" si="3"/>
        <v>5.5836084676636236E-4</v>
      </c>
      <c r="J46" s="10">
        <f t="shared" si="3"/>
        <v>8.0403961934356186E-2</v>
      </c>
      <c r="K46" s="10">
        <f t="shared" si="5"/>
        <v>1.3995796512817087E-2</v>
      </c>
      <c r="L46" s="10">
        <f t="shared" si="6"/>
        <v>1</v>
      </c>
      <c r="M46" s="10">
        <f t="shared" si="7"/>
        <v>1</v>
      </c>
    </row>
    <row r="47" spans="1:13" x14ac:dyDescent="0.25">
      <c r="A47" s="3">
        <v>2023</v>
      </c>
      <c r="B47" s="10">
        <f t="shared" si="0"/>
        <v>0.51917581230037702</v>
      </c>
      <c r="C47" s="10">
        <f t="shared" ref="C47:E49" si="8">C23/$M23</f>
        <v>0.88662429233144624</v>
      </c>
      <c r="D47" s="10">
        <f t="shared" si="2"/>
        <v>0.32419970701952405</v>
      </c>
      <c r="E47" s="10">
        <f t="shared" si="8"/>
        <v>9.8402985074626872E-2</v>
      </c>
      <c r="F47" s="10">
        <f t="shared" ref="F47:J49" si="9">F23/$L23</f>
        <v>7.5766672270118393E-2</v>
      </c>
      <c r="G47" s="10">
        <f t="shared" si="4"/>
        <v>1.1116829644879052E-3</v>
      </c>
      <c r="H47" s="10">
        <f t="shared" si="9"/>
        <v>0</v>
      </c>
      <c r="I47" s="10">
        <f t="shared" si="9"/>
        <v>5.5234024158881873E-4</v>
      </c>
      <c r="J47" s="10">
        <f t="shared" si="9"/>
        <v>8.0305468168391736E-2</v>
      </c>
      <c r="K47" s="10">
        <f t="shared" si="5"/>
        <v>1.3861039629439012E-2</v>
      </c>
      <c r="L47" s="10">
        <f t="shared" si="6"/>
        <v>1</v>
      </c>
      <c r="M47" s="10">
        <f t="shared" si="7"/>
        <v>1</v>
      </c>
    </row>
    <row r="48" spans="1:13" x14ac:dyDescent="0.25">
      <c r="A48" s="3">
        <v>2024</v>
      </c>
      <c r="B48" s="10">
        <f t="shared" si="0"/>
        <v>0.52181188000478074</v>
      </c>
      <c r="C48" s="10">
        <f t="shared" si="8"/>
        <v>0.8867106578927989</v>
      </c>
      <c r="D48" s="10">
        <f t="shared" si="2"/>
        <v>0.3274530895183459</v>
      </c>
      <c r="E48" s="10">
        <f t="shared" si="8"/>
        <v>9.8464268428753457E-2</v>
      </c>
      <c r="F48" s="10">
        <f t="shared" si="9"/>
        <v>6.9606788574160389E-2</v>
      </c>
      <c r="G48" s="10">
        <f t="shared" si="4"/>
        <v>1.0944480756758788E-3</v>
      </c>
      <c r="H48" s="10">
        <f t="shared" si="9"/>
        <v>0</v>
      </c>
      <c r="I48" s="10">
        <f t="shared" si="9"/>
        <v>5.4977889327118446E-4</v>
      </c>
      <c r="J48" s="10">
        <f t="shared" si="9"/>
        <v>8.0602366439584086E-2</v>
      </c>
      <c r="K48" s="10">
        <f t="shared" si="5"/>
        <v>1.3730117738235445E-2</v>
      </c>
      <c r="L48" s="10">
        <f t="shared" si="6"/>
        <v>1</v>
      </c>
      <c r="M48" s="10">
        <f t="shared" si="7"/>
        <v>1</v>
      </c>
    </row>
    <row r="49" spans="1:13" x14ac:dyDescent="0.25">
      <c r="A49" s="3">
        <v>2025</v>
      </c>
      <c r="B49" s="10">
        <f t="shared" si="0"/>
        <v>0.52286441636809355</v>
      </c>
      <c r="C49" s="10">
        <f t="shared" si="8"/>
        <v>0.88681715066364197</v>
      </c>
      <c r="D49" s="10">
        <f t="shared" si="2"/>
        <v>0.32889402225155573</v>
      </c>
      <c r="E49" s="10">
        <f t="shared" si="8"/>
        <v>9.8501760938498759E-2</v>
      </c>
      <c r="F49" s="10">
        <f t="shared" si="9"/>
        <v>6.7579671883839343E-2</v>
      </c>
      <c r="G49" s="10">
        <f t="shared" si="4"/>
        <v>1.0783711632220787E-3</v>
      </c>
      <c r="H49" s="10">
        <f t="shared" si="9"/>
        <v>0</v>
      </c>
      <c r="I49" s="10">
        <f t="shared" si="9"/>
        <v>5.4214595511974356E-4</v>
      </c>
      <c r="J49" s="10">
        <f t="shared" si="9"/>
        <v>8.0119743541391661E-2</v>
      </c>
      <c r="K49" s="10">
        <f t="shared" si="5"/>
        <v>1.3602717234637221E-2</v>
      </c>
      <c r="L49" s="10">
        <f t="shared" si="6"/>
        <v>1</v>
      </c>
      <c r="M49" s="10">
        <f t="shared" si="7"/>
        <v>1</v>
      </c>
    </row>
  </sheetData>
  <mergeCells count="10">
    <mergeCell ref="B4:C4"/>
    <mergeCell ref="D4:E4"/>
    <mergeCell ref="F4:G4"/>
    <mergeCell ref="H4:K4"/>
    <mergeCell ref="L4:M4"/>
    <mergeCell ref="B28:C28"/>
    <mergeCell ref="D28:E28"/>
    <mergeCell ref="F28:G28"/>
    <mergeCell ref="H28:K28"/>
    <mergeCell ref="L28:M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FPL</vt:lpstr>
      <vt:lpstr>TECO</vt:lpstr>
      <vt:lpstr>GULF</vt:lpstr>
      <vt:lpstr>DUKE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2016-08-01T15:04:16Z</dcterms:created>
  <dcterms:modified xsi:type="dcterms:W3CDTF">2016-08-01T15:04:18Z</dcterms:modified>
</cp:coreProperties>
</file>