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5760" windowWidth="19416" windowHeight="5820" tabRatio="940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24" i="13" l="1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3" i="7"/>
  <c r="F53" i="7"/>
  <c r="G51" i="7"/>
  <c r="F51" i="7"/>
  <c r="G50" i="7"/>
  <c r="F50" i="7"/>
  <c r="G49" i="7"/>
  <c r="F49" i="7"/>
  <c r="G48" i="7"/>
  <c r="F48" i="7"/>
  <c r="G47" i="7"/>
  <c r="F47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<sst xmlns="http://schemas.openxmlformats.org/spreadsheetml/2006/main" count="597" uniqueCount="196">
  <si>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</si>
  <si>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</si>
  <si>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</si>
  <si>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</si>
  <si>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</si>
  <si>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</si>
  <si>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</si>
  <si>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</si>
  <si>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</si>
  <si>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</si>
  <si>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</si>
  <si>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</si>
  <si>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</si>
  <si>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</si>
  <si>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Nuclear Fuel Disposal Costs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</si>
  <si>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</si>
  <si>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</si>
  <si>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</si>
  <si>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</si>
  <si>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</si>
  <si>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</si>
  <si>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</si>
  <si>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</si>
  <si>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</si>
  <si>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</si>
  <si>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</si>
  <si>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</si>
  <si>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</si>
  <si>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</si>
  <si>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</si>
  <si>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</si>
  <si>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</si>
  <si>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</si>
  <si>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</si>
  <si>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</si>
  <si>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</si>
  <si>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</si>
  <si>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</si>
  <si>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</si>
  <si>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</si>
  <si>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</si>
  <si>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</si>
  <si>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</si>
  <si>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</si>
  <si>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</si>
  <si>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</si>
  <si>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</si>
  <si>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</si>
  <si>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</si>
  <si>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</si>
  <si>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</si>
  <si>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</si>
  <si>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</si>
  <si>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</si>
  <si>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</si>
  <si>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</si>
  <si>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 THE MONTH OF:  September 2014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</si>
  <si>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</si>
  <si>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</si>
  <si>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</si>
  <si>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</si>
  <si>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</si>
  <si>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</si>
  <si>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</si>
  <si>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</si>
  <si>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</si>
  <si>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</si>
  <si>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</si>
  <si>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</si>
  <si>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</si>
  <si>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</si>
  <si>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</si>
  <si>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</si>
  <si>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</si>
  <si>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</si>
  <si>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</si>
  <si>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</si>
  <si>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</si>
  <si>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</si>
  <si>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</si>
  <si>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</si>
  <si>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</si>
  <si>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</si>
  <si>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</si>
  <si>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</si>
  <si>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</si>
  <si>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</si>
  <si>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</si>
  <si>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</si>
  <si>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</si>
  <si>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</si>
  <si>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</si>
  <si>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</si>
  <si>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</si>
  <si>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</si>
  <si>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</si>
  <si>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</si>
  <si>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</si>
  <si>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Net True-up Amount Over/(Under) Recovery (Lines 7 through 11)</t>
  </si>
  <si>
    <t>Interest Provision</t>
  </si>
  <si>
    <t>Beginning True-up Amount (Lns 9+10)</t>
  </si>
  <si>
    <t>Ending True-up Amount Before Interest (Lns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</si>
  <si>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</si>
  <si>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</si>
  <si>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</si>
  <si>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</si>
  <si>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</si>
  <si>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</si>
  <si>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</si>
  <si>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</si>
  <si>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</si>
  <si>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((20,679,970 / 12) x 99.9280%) - See Order No. PSC-13-0665-FOF-EI.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</si>
  <si>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</si>
  <si>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t>NOTE: Amounts may not agree to the General Ledger due to rounding.</t>
  </si>
  <si>
    <t>                  FOR THE MONTH OF:  September 2014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</si>
  <si>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</si>
  <si>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</si>
  <si>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</si>
  <si>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</si>
  <si>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</si>
  <si>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</si>
  <si>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</si>
  <si>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</si>
  <si>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</si>
  <si>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</si>
  <si>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</si>
  <si>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</si>
  <si>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</si>
  <si>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</si>
  <si>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</si>
  <si>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</si>
  <si>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</si>
  <si>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</si>
  <si>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</si>
  <si>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</si>
  <si>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</si>
  <si>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</si>
  <si>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</si>
  <si>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</si>
  <si>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</si>
  <si>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Florida Municipal Power Agency OS</t>
  </si>
  <si>
    <t>Homestead, City Of OS</t>
  </si>
  <si>
    <t>Homestead, City of A/AF</t>
  </si>
  <si>
    <t>AF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</si>
  <si>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</si>
  <si>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</si>
  <si>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</si>
  <si>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</si>
  <si>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</si>
  <si>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</si>
  <si>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</si>
  <si>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</si>
  <si>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</si>
  <si>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</si>
  <si>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Duke Energy Florida, Inc. OS</t>
  </si>
  <si>
    <t>PJM Interconnection, L.L.C. OS</t>
  </si>
  <si>
    <t>Total OS/AF</t>
  </si>
  <si>
    <t>FCBBS</t>
  </si>
  <si>
    <t>Energy Authority, The FCBBS</t>
  </si>
  <si>
    <t>Reedy Creek Improvement District FCBBS</t>
  </si>
  <si>
    <t>Seminole Electric Cooperative, Inc. FCBBS</t>
  </si>
  <si>
    <t>Duke Energy Florida, Inc.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</si>
  <si>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</si>
  <si>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</si>
  <si>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</si>
  <si>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</si>
  <si>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</si>
  <si>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</si>
  <si>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</si>
  <si>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</si>
  <si>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</si>
  <si>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</si>
  <si>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</si>
  <si>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</si>
  <si>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</si>
  <si>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</si>
  <si>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</si>
  <si>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</si>
  <si>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</si>
  <si>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September 2014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</si>
  <si>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</si>
  <si>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</si>
  <si>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</si>
  <si>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</si>
  <si>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</si>
  <si>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</si>
  <si>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</si>
  <si>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</si>
  <si>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Transaction Cost (cents/KWH)</t>
  </si>
  <si>
    <t>Cost if Generated (cents/KWH)</t>
  </si>
  <si>
    <t>STAFF 000753</t>
  </si>
  <si>
    <t>FPL RC-16</t>
  </si>
  <si>
    <t>STAFF 000754</t>
  </si>
  <si>
    <t>STAFF 000755</t>
  </si>
  <si>
    <t>STAFF 000756</t>
  </si>
  <si>
    <t>STAFF 000757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</si>
</sst>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0.000000"/>
  </numFmts>
  <fonts count="39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3" fillId="0" borderId="0" applyFont="0" applyFill="0" applyBorder="0" applyAlignment="0" applyProtection="0"/>
    <xf numFmtId="44" fontId="393" fillId="0" borderId="0" applyFont="0" applyFill="0" applyBorder="0" applyAlignment="0" applyProtection="0"/>
    <xf numFmtId="44" fontId="394" fillId="0" borderId="0" applyFont="0" applyFill="0" applyBorder="0" applyAlignment="0" applyProtection="0"/>
    <xf numFmtId="0" fontId="393" fillId="0" borderId="0"/>
    <xf numFmtId="0" fontId="393" fillId="0" borderId="0"/>
    <xf numFmtId="0" fontId="2" fillId="0" borderId="0"/>
    <xf numFmtId="0" fontId="393" fillId="0" borderId="0"/>
    <xf numFmtId="174" fontId="395" fillId="0" borderId="0">
      <alignment horizontal="left" wrapText="1"/>
    </xf>
    <xf numFmtId="174" fontId="393" fillId="0" borderId="0">
      <alignment horizontal="left" wrapText="1"/>
    </xf>
    <xf numFmtId="174" fontId="393" fillId="0" borderId="0">
      <alignment horizontal="left" wrapText="1"/>
    </xf>
    <xf numFmtId="0" fontId="395" fillId="0" borderId="0"/>
    <xf numFmtId="0" fontId="1" fillId="0" borderId="0"/>
  </cellStyleXfs>
  <cellXfs count="394">
    <xf numFmtId="0" fontId="0" fillId="0" borderId="0" xfId="0"/>
    <xf numFmtId="0" fontId="0" fillId="0" borderId="1" xfId="0" applyFill="1" applyBorder="1"/>
    <xf numFmtId="0" fontId="0" fillId="0" borderId="0" xfId="0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left" wrapText="1"/>
    </xf>
    <xf numFmtId="170" fontId="18" fillId="0" borderId="0" xfId="0" applyNumberFormat="1" applyFont="1" applyFill="1" applyAlignment="1">
      <alignment horizontal="right"/>
    </xf>
    <xf numFmtId="170" fontId="19" fillId="0" borderId="0" xfId="0" applyNumberFormat="1" applyFont="1" applyFill="1" applyAlignment="1">
      <alignment horizontal="right"/>
    </xf>
    <xf numFmtId="164" fontId="20" fillId="0" borderId="0" xfId="0" applyNumberFormat="1" applyFont="1" applyFill="1" applyAlignment="1">
      <alignment horizontal="right"/>
    </xf>
    <xf numFmtId="170" fontId="21" fillId="0" borderId="0" xfId="0" applyNumberFormat="1" applyFont="1" applyFill="1" applyAlignment="1">
      <alignment horizontal="right"/>
    </xf>
    <xf numFmtId="170" fontId="22" fillId="0" borderId="0" xfId="0" applyNumberFormat="1" applyFont="1" applyFill="1" applyAlignment="1">
      <alignment horizontal="right"/>
    </xf>
    <xf numFmtId="164" fontId="23" fillId="0" borderId="0" xfId="0" applyNumberFormat="1" applyFont="1" applyFill="1" applyAlignment="1">
      <alignment horizontal="right"/>
    </xf>
    <xf numFmtId="37" fontId="24" fillId="0" borderId="0" xfId="0" applyNumberFormat="1" applyFont="1" applyFill="1" applyAlignment="1">
      <alignment horizontal="right"/>
    </xf>
    <xf numFmtId="37" fontId="25" fillId="0" borderId="0" xfId="0" applyNumberFormat="1" applyFont="1" applyFill="1" applyAlignment="1">
      <alignment horizontal="right"/>
    </xf>
    <xf numFmtId="165" fontId="26" fillId="0" borderId="0" xfId="0" applyNumberFormat="1" applyFont="1" applyFill="1" applyAlignment="1">
      <alignment horizontal="right"/>
    </xf>
    <xf numFmtId="37" fontId="27" fillId="0" borderId="0" xfId="0" applyNumberFormat="1" applyFont="1" applyFill="1" applyAlignment="1">
      <alignment horizontal="right"/>
    </xf>
    <xf numFmtId="37" fontId="28" fillId="0" borderId="0" xfId="0" applyNumberFormat="1" applyFont="1" applyFill="1" applyAlignment="1">
      <alignment horizontal="right"/>
    </xf>
    <xf numFmtId="165" fontId="29" fillId="0" borderId="0" xfId="0" applyNumberFormat="1" applyFont="1" applyFill="1" applyAlignment="1">
      <alignment horizontal="right"/>
    </xf>
    <xf numFmtId="0" fontId="30" fillId="0" borderId="0" xfId="0" applyFont="1" applyFill="1" applyAlignment="1">
      <alignment horizontal="left" indent="1"/>
    </xf>
    <xf numFmtId="170" fontId="31" fillId="0" borderId="3" xfId="0" applyNumberFormat="1" applyFont="1" applyFill="1" applyBorder="1" applyAlignment="1">
      <alignment horizontal="right"/>
    </xf>
    <xf numFmtId="170" fontId="32" fillId="0" borderId="3" xfId="0" applyNumberFormat="1" applyFont="1" applyFill="1" applyBorder="1" applyAlignment="1">
      <alignment horizontal="right"/>
    </xf>
    <xf numFmtId="164" fontId="33" fillId="0" borderId="0" xfId="0" applyNumberFormat="1" applyFont="1" applyFill="1" applyAlignment="1">
      <alignment horizontal="right"/>
    </xf>
    <xf numFmtId="170" fontId="34" fillId="0" borderId="3" xfId="0" applyNumberFormat="1" applyFont="1" applyFill="1" applyBorder="1" applyAlignment="1">
      <alignment horizontal="right"/>
    </xf>
    <xf numFmtId="170" fontId="35" fillId="0" borderId="3" xfId="0" applyNumberFormat="1" applyFont="1" applyFill="1" applyBorder="1" applyAlignment="1">
      <alignment horizontal="right"/>
    </xf>
    <xf numFmtId="164" fontId="36" fillId="0" borderId="0" xfId="0" applyNumberFormat="1" applyFont="1" applyFill="1" applyAlignment="1">
      <alignment horizontal="right"/>
    </xf>
    <xf numFmtId="0" fontId="37" fillId="0" borderId="0" xfId="0" applyFont="1" applyFill="1" applyAlignment="1">
      <alignment horizontal="center"/>
    </xf>
    <xf numFmtId="167" fontId="38" fillId="0" borderId="0" xfId="0" applyNumberFormat="1" applyFont="1" applyFill="1" applyAlignment="1">
      <alignment horizontal="right"/>
    </xf>
    <xf numFmtId="167" fontId="39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167" fontId="41" fillId="0" borderId="0" xfId="0" applyNumberFormat="1" applyFont="1" applyFill="1" applyAlignment="1">
      <alignment horizontal="right"/>
    </xf>
    <xf numFmtId="167" fontId="42" fillId="0" borderId="0" xfId="0" applyNumberFormat="1" applyFont="1" applyFill="1" applyAlignment="1">
      <alignment horizontal="right"/>
    </xf>
    <xf numFmtId="167" fontId="43" fillId="0" borderId="0" xfId="0" applyNumberFormat="1" applyFont="1" applyFill="1" applyAlignment="1">
      <alignment horizontal="right"/>
    </xf>
    <xf numFmtId="167" fontId="44" fillId="0" borderId="0" xfId="0" applyNumberFormat="1" applyFont="1" applyFill="1" applyAlignment="1">
      <alignment horizontal="right"/>
    </xf>
    <xf numFmtId="167" fontId="45" fillId="0" borderId="0" xfId="0" applyNumberFormat="1" applyFont="1" applyFill="1" applyAlignment="1">
      <alignment horizontal="right"/>
    </xf>
    <xf numFmtId="0" fontId="46" fillId="0" borderId="0" xfId="0" applyFont="1" applyFill="1" applyAlignment="1">
      <alignment horizontal="center"/>
    </xf>
    <xf numFmtId="0" fontId="47" fillId="0" borderId="0" xfId="0" applyNumberFormat="1" applyFont="1" applyFill="1" applyAlignment="1">
      <alignment horizontal="right"/>
    </xf>
    <xf numFmtId="0" fontId="48" fillId="0" borderId="0" xfId="0" applyNumberFormat="1" applyFont="1" applyFill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50" fillId="0" borderId="0" xfId="0" applyNumberFormat="1" applyFont="1" applyFill="1" applyAlignment="1">
      <alignment horizontal="right"/>
    </xf>
    <xf numFmtId="0" fontId="51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>
      <alignment horizontal="right"/>
    </xf>
    <xf numFmtId="166" fontId="53" fillId="0" borderId="0" xfId="0" applyNumberFormat="1" applyFont="1" applyFill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166" fontId="57" fillId="0" borderId="0" xfId="0" applyNumberFormat="1" applyFont="1" applyFill="1" applyAlignment="1">
      <alignment horizontal="right"/>
    </xf>
    <xf numFmtId="166" fontId="58" fillId="0" borderId="0" xfId="0" applyNumberFormat="1" applyFont="1" applyFill="1" applyAlignment="1">
      <alignment horizontal="right"/>
    </xf>
    <xf numFmtId="0" fontId="59" fillId="0" borderId="0" xfId="0" applyFont="1" applyFill="1" applyAlignment="1">
      <alignment horizontal="left" indent="1"/>
    </xf>
    <xf numFmtId="170" fontId="60" fillId="0" borderId="6" xfId="0" applyNumberFormat="1" applyFont="1" applyFill="1" applyBorder="1" applyAlignment="1">
      <alignment horizontal="right"/>
    </xf>
    <xf numFmtId="170" fontId="61" fillId="0" borderId="6" xfId="0" applyNumberFormat="1" applyFont="1" applyFill="1" applyBorder="1" applyAlignment="1">
      <alignment horizontal="right"/>
    </xf>
    <xf numFmtId="164" fontId="62" fillId="0" borderId="0" xfId="0" applyNumberFormat="1" applyFont="1" applyFill="1" applyAlignment="1">
      <alignment horizontal="right"/>
    </xf>
    <xf numFmtId="170" fontId="63" fillId="0" borderId="6" xfId="0" applyNumberFormat="1" applyFont="1" applyFill="1" applyBorder="1" applyAlignment="1">
      <alignment horizontal="right"/>
    </xf>
    <xf numFmtId="170" fontId="64" fillId="0" borderId="6" xfId="0" applyNumberFormat="1" applyFont="1" applyFill="1" applyBorder="1" applyAlignment="1">
      <alignment horizontal="right"/>
    </xf>
    <xf numFmtId="164" fontId="65" fillId="0" borderId="0" xfId="0" applyNumberFormat="1" applyFont="1" applyFill="1" applyAlignment="1">
      <alignment horizontal="right"/>
    </xf>
    <xf numFmtId="0" fontId="66" fillId="0" borderId="0" xfId="0" applyFont="1" applyFill="1" applyAlignment="1">
      <alignment horizontal="center"/>
    </xf>
    <xf numFmtId="0" fontId="67" fillId="0" borderId="0" xfId="0" applyNumberFormat="1" applyFont="1" applyFill="1" applyAlignment="1">
      <alignment horizontal="right"/>
    </xf>
    <xf numFmtId="0" fontId="68" fillId="0" borderId="0" xfId="0" applyNumberFormat="1" applyFont="1" applyFill="1" applyAlignment="1">
      <alignment horizontal="right"/>
    </xf>
    <xf numFmtId="0" fontId="69" fillId="0" borderId="0" xfId="0" applyNumberFormat="1" applyFont="1" applyFill="1" applyAlignment="1">
      <alignment horizontal="right"/>
    </xf>
    <xf numFmtId="0" fontId="70" fillId="0" borderId="0" xfId="0" applyNumberFormat="1" applyFont="1" applyFill="1" applyAlignment="1">
      <alignment horizontal="right"/>
    </xf>
    <xf numFmtId="0" fontId="71" fillId="0" borderId="0" xfId="0" applyNumberFormat="1" applyFont="1" applyFill="1" applyAlignment="1">
      <alignment horizontal="right"/>
    </xf>
    <xf numFmtId="0" fontId="72" fillId="0" borderId="0" xfId="0" applyNumberFormat="1" applyFont="1" applyFill="1" applyAlignment="1">
      <alignment horizontal="right"/>
    </xf>
    <xf numFmtId="37" fontId="73" fillId="0" borderId="3" xfId="0" applyNumberFormat="1" applyFont="1" applyFill="1" applyBorder="1" applyAlignment="1">
      <alignment horizontal="right"/>
    </xf>
    <xf numFmtId="37" fontId="74" fillId="0" borderId="3" xfId="0" applyNumberFormat="1" applyFont="1" applyFill="1" applyBorder="1" applyAlignment="1">
      <alignment horizontal="right"/>
    </xf>
    <xf numFmtId="164" fontId="75" fillId="0" borderId="0" xfId="0" applyNumberFormat="1" applyFont="1" applyFill="1" applyAlignment="1">
      <alignment horizontal="right"/>
    </xf>
    <xf numFmtId="37" fontId="76" fillId="0" borderId="3" xfId="0" applyNumberFormat="1" applyFont="1" applyFill="1" applyBorder="1" applyAlignment="1">
      <alignment horizontal="right"/>
    </xf>
    <xf numFmtId="37" fontId="77" fillId="0" borderId="3" xfId="0" applyNumberFormat="1" applyFont="1" applyFill="1" applyBorder="1" applyAlignment="1">
      <alignment horizontal="right"/>
    </xf>
    <xf numFmtId="164" fontId="78" fillId="0" borderId="0" xfId="0" applyNumberFormat="1" applyFont="1" applyFill="1" applyAlignment="1">
      <alignment horizontal="right"/>
    </xf>
    <xf numFmtId="0" fontId="79" fillId="0" borderId="0" xfId="0" applyFont="1" applyFill="1" applyAlignment="1">
      <alignment horizontal="left" indent="1"/>
    </xf>
    <xf numFmtId="37" fontId="80" fillId="0" borderId="6" xfId="0" applyNumberFormat="1" applyFont="1" applyFill="1" applyBorder="1" applyAlignment="1">
      <alignment horizontal="right"/>
    </xf>
    <xf numFmtId="37" fontId="81" fillId="0" borderId="6" xfId="0" applyNumberFormat="1" applyFont="1" applyFill="1" applyBorder="1" applyAlignment="1">
      <alignment horizontal="right"/>
    </xf>
    <xf numFmtId="164" fontId="82" fillId="0" borderId="0" xfId="0" applyNumberFormat="1" applyFont="1" applyFill="1" applyAlignment="1">
      <alignment horizontal="right"/>
    </xf>
    <xf numFmtId="37" fontId="83" fillId="0" borderId="6" xfId="0" applyNumberFormat="1" applyFont="1" applyFill="1" applyBorder="1" applyAlignment="1">
      <alignment horizontal="right"/>
    </xf>
    <xf numFmtId="37" fontId="84" fillId="0" borderId="6" xfId="0" applyNumberFormat="1" applyFont="1" applyFill="1" applyBorder="1" applyAlignment="1">
      <alignment horizontal="right"/>
    </xf>
    <xf numFmtId="164" fontId="85" fillId="0" borderId="0" xfId="0" applyNumberFormat="1" applyFont="1" applyFill="1" applyAlignment="1">
      <alignment horizontal="right"/>
    </xf>
    <xf numFmtId="171" fontId="86" fillId="0" borderId="5" xfId="0" applyNumberFormat="1" applyFont="1" applyFill="1" applyBorder="1" applyAlignment="1">
      <alignment horizontal="right"/>
    </xf>
    <xf numFmtId="171" fontId="87" fillId="0" borderId="5" xfId="0" applyNumberFormat="1" applyFont="1" applyFill="1" applyBorder="1" applyAlignment="1">
      <alignment horizontal="right"/>
    </xf>
    <xf numFmtId="164" fontId="88" fillId="0" borderId="0" xfId="0" applyNumberFormat="1" applyFont="1" applyFill="1" applyAlignment="1">
      <alignment horizontal="right"/>
    </xf>
    <xf numFmtId="166" fontId="89" fillId="0" borderId="5" xfId="0" applyNumberFormat="1" applyFont="1" applyFill="1" applyBorder="1" applyAlignment="1">
      <alignment horizontal="right"/>
    </xf>
    <xf numFmtId="166" fontId="90" fillId="0" borderId="5" xfId="0" applyNumberFormat="1" applyFont="1" applyFill="1" applyBorder="1" applyAlignment="1">
      <alignment horizontal="right"/>
    </xf>
    <xf numFmtId="166" fontId="91" fillId="0" borderId="0" xfId="0" applyNumberFormat="1" applyFont="1" applyFill="1" applyAlignment="1">
      <alignment horizontal="right"/>
    </xf>
    <xf numFmtId="0" fontId="92" fillId="0" borderId="0" xfId="0" applyFont="1" applyFill="1" applyAlignment="1">
      <alignment horizontal="center"/>
    </xf>
    <xf numFmtId="0" fontId="93" fillId="0" borderId="0" xfId="0" applyNumberFormat="1" applyFont="1" applyFill="1" applyAlignment="1">
      <alignment horizontal="right"/>
    </xf>
    <xf numFmtId="0" fontId="94" fillId="0" borderId="0" xfId="0" applyNumberFormat="1" applyFont="1" applyFill="1" applyAlignment="1">
      <alignment horizontal="right"/>
    </xf>
    <xf numFmtId="0" fontId="95" fillId="0" borderId="0" xfId="0" applyNumberFormat="1" applyFont="1" applyFill="1" applyAlignment="1">
      <alignment horizontal="right"/>
    </xf>
    <xf numFmtId="0" fontId="96" fillId="0" borderId="0" xfId="0" applyNumberFormat="1" applyFont="1" applyFill="1" applyAlignment="1">
      <alignment horizontal="right"/>
    </xf>
    <xf numFmtId="0" fontId="97" fillId="0" borderId="0" xfId="0" applyNumberFormat="1" applyFont="1" applyFill="1" applyAlignment="1">
      <alignment horizontal="right"/>
    </xf>
    <xf numFmtId="0" fontId="98" fillId="0" borderId="0" xfId="0" applyNumberFormat="1" applyFont="1" applyFill="1" applyAlignment="1">
      <alignment horizontal="right"/>
    </xf>
    <xf numFmtId="0" fontId="99" fillId="0" borderId="0" xfId="0" applyFont="1" applyFill="1" applyAlignment="1">
      <alignment horizontal="center"/>
    </xf>
    <xf numFmtId="0" fontId="100" fillId="0" borderId="0" xfId="0" applyNumberFormat="1" applyFont="1" applyFill="1" applyAlignment="1">
      <alignment horizontal="right"/>
    </xf>
    <xf numFmtId="0" fontId="101" fillId="0" borderId="0" xfId="0" applyNumberFormat="1" applyFont="1" applyFill="1" applyAlignment="1">
      <alignment horizontal="right"/>
    </xf>
    <xf numFmtId="0" fontId="102" fillId="0" borderId="0" xfId="0" applyNumberFormat="1" applyFont="1" applyFill="1" applyAlignment="1">
      <alignment horizontal="right"/>
    </xf>
    <xf numFmtId="0" fontId="103" fillId="0" borderId="0" xfId="0" applyNumberFormat="1" applyFont="1" applyFill="1" applyAlignment="1">
      <alignment horizontal="right"/>
    </xf>
    <xf numFmtId="0" fontId="104" fillId="0" borderId="0" xfId="0" applyNumberFormat="1" applyFont="1" applyFill="1" applyAlignment="1">
      <alignment horizontal="right"/>
    </xf>
    <xf numFmtId="0" fontId="105" fillId="0" borderId="0" xfId="0" applyNumberFormat="1" applyFont="1" applyFill="1" applyAlignment="1">
      <alignment horizontal="right"/>
    </xf>
    <xf numFmtId="0" fontId="106" fillId="0" borderId="0" xfId="0" applyFont="1" applyFill="1" applyAlignment="1">
      <alignment horizontal="left" indent="1"/>
    </xf>
    <xf numFmtId="170" fontId="107" fillId="0" borderId="6" xfId="0" applyNumberFormat="1" applyFont="1" applyFill="1" applyBorder="1" applyAlignment="1">
      <alignment horizontal="right"/>
    </xf>
    <xf numFmtId="170" fontId="108" fillId="0" borderId="6" xfId="0" applyNumberFormat="1" applyFont="1" applyFill="1" applyBorder="1" applyAlignment="1">
      <alignment horizontal="right"/>
    </xf>
    <xf numFmtId="165" fontId="109" fillId="0" borderId="0" xfId="0" applyNumberFormat="1" applyFont="1" applyFill="1" applyAlignment="1">
      <alignment horizontal="right"/>
    </xf>
    <xf numFmtId="170" fontId="110" fillId="0" borderId="6" xfId="0" applyNumberFormat="1" applyFont="1" applyFill="1" applyBorder="1" applyAlignment="1">
      <alignment horizontal="right"/>
    </xf>
    <xf numFmtId="170" fontId="111" fillId="0" borderId="6" xfId="0" applyNumberFormat="1" applyFont="1" applyFill="1" applyBorder="1" applyAlignment="1">
      <alignment horizontal="right"/>
    </xf>
    <xf numFmtId="165" fontId="112" fillId="0" borderId="0" xfId="0" applyNumberFormat="1" applyFont="1" applyFill="1" applyAlignment="1">
      <alignment horizontal="right"/>
    </xf>
    <xf numFmtId="170" fontId="113" fillId="0" borderId="0" xfId="0" applyNumberFormat="1" applyFont="1" applyFill="1" applyAlignment="1">
      <alignment horizontal="right"/>
    </xf>
    <xf numFmtId="170" fontId="114" fillId="0" borderId="0" xfId="0" applyNumberFormat="1" applyFont="1" applyFill="1" applyAlignment="1">
      <alignment horizontal="right"/>
    </xf>
    <xf numFmtId="165" fontId="115" fillId="0" borderId="0" xfId="0" applyNumberFormat="1" applyFont="1" applyFill="1" applyAlignment="1">
      <alignment horizontal="right"/>
    </xf>
    <xf numFmtId="170" fontId="116" fillId="0" borderId="0" xfId="0" applyNumberFormat="1" applyFont="1" applyFill="1" applyAlignment="1">
      <alignment horizontal="right"/>
    </xf>
    <xf numFmtId="170" fontId="117" fillId="0" borderId="0" xfId="0" applyNumberFormat="1" applyFont="1" applyFill="1" applyAlignment="1">
      <alignment horizontal="right"/>
    </xf>
    <xf numFmtId="165" fontId="118" fillId="0" borderId="0" xfId="0" applyNumberFormat="1" applyFont="1" applyFill="1" applyAlignment="1">
      <alignment horizontal="right"/>
    </xf>
    <xf numFmtId="171" fontId="119" fillId="0" borderId="0" xfId="0" applyNumberFormat="1" applyFont="1" applyFill="1" applyAlignment="1">
      <alignment horizontal="right"/>
    </xf>
    <xf numFmtId="171" fontId="120" fillId="0" borderId="0" xfId="0" applyNumberFormat="1" applyFont="1" applyFill="1" applyAlignment="1">
      <alignment horizontal="right"/>
    </xf>
    <xf numFmtId="166" fontId="121" fillId="0" borderId="0" xfId="0" applyNumberFormat="1" applyFont="1" applyFill="1" applyAlignment="1">
      <alignment horizontal="right"/>
    </xf>
    <xf numFmtId="166" fontId="122" fillId="0" borderId="0" xfId="0" applyNumberFormat="1" applyFont="1" applyFill="1" applyAlignment="1">
      <alignment horizontal="right"/>
    </xf>
    <xf numFmtId="166" fontId="123" fillId="0" borderId="0" xfId="0" applyNumberFormat="1" applyFont="1" applyFill="1" applyAlignment="1">
      <alignment horizontal="right"/>
    </xf>
    <xf numFmtId="166" fontId="124" fillId="0" borderId="0" xfId="0" applyNumberFormat="1" applyFont="1" applyFill="1" applyAlignment="1">
      <alignment horizontal="right"/>
    </xf>
    <xf numFmtId="170" fontId="125" fillId="0" borderId="6" xfId="0" applyNumberFormat="1" applyFont="1" applyFill="1" applyBorder="1" applyAlignment="1">
      <alignment horizontal="right"/>
    </xf>
    <xf numFmtId="170" fontId="126" fillId="0" borderId="6" xfId="0" applyNumberFormat="1" applyFont="1" applyFill="1" applyBorder="1" applyAlignment="1">
      <alignment horizontal="right"/>
    </xf>
    <xf numFmtId="165" fontId="127" fillId="0" borderId="0" xfId="0" applyNumberFormat="1" applyFont="1" applyFill="1" applyAlignment="1">
      <alignment horizontal="right"/>
    </xf>
    <xf numFmtId="170" fontId="128" fillId="0" borderId="6" xfId="0" applyNumberFormat="1" applyFont="1" applyFill="1" applyBorder="1" applyAlignment="1">
      <alignment horizontal="right"/>
    </xf>
    <xf numFmtId="170" fontId="129" fillId="0" borderId="6" xfId="0" applyNumberFormat="1" applyFont="1" applyFill="1" applyBorder="1" applyAlignment="1">
      <alignment horizontal="right"/>
    </xf>
    <xf numFmtId="165" fontId="130" fillId="0" borderId="0" xfId="0" applyNumberFormat="1" applyFont="1" applyFill="1" applyAlignment="1">
      <alignment horizontal="right"/>
    </xf>
    <xf numFmtId="170" fontId="131" fillId="0" borderId="0" xfId="0" applyNumberFormat="1" applyFont="1" applyFill="1" applyAlignment="1">
      <alignment horizontal="right"/>
    </xf>
    <xf numFmtId="170" fontId="132" fillId="0" borderId="0" xfId="0" applyNumberFormat="1" applyFont="1" applyFill="1" applyAlignment="1">
      <alignment horizontal="right"/>
    </xf>
    <xf numFmtId="165" fontId="133" fillId="0" borderId="0" xfId="0" applyNumberFormat="1" applyFont="1" applyFill="1" applyAlignment="1">
      <alignment horizontal="right"/>
    </xf>
    <xf numFmtId="170" fontId="134" fillId="0" borderId="0" xfId="0" applyNumberFormat="1" applyFont="1" applyFill="1" applyAlignment="1">
      <alignment horizontal="right"/>
    </xf>
    <xf numFmtId="170" fontId="135" fillId="0" borderId="0" xfId="0" applyNumberFormat="1" applyFont="1" applyFill="1" applyAlignment="1">
      <alignment horizontal="right"/>
    </xf>
    <xf numFmtId="165" fontId="136" fillId="0" borderId="0" xfId="0" applyNumberFormat="1" applyFont="1" applyFill="1" applyAlignment="1">
      <alignment horizontal="right"/>
    </xf>
    <xf numFmtId="37" fontId="137" fillId="0" borderId="0" xfId="0" applyNumberFormat="1" applyFont="1" applyFill="1" applyAlignment="1">
      <alignment horizontal="right"/>
    </xf>
    <xf numFmtId="37" fontId="138" fillId="0" borderId="0" xfId="0" applyNumberFormat="1" applyFont="1" applyFill="1" applyAlignment="1">
      <alignment horizontal="right"/>
    </xf>
    <xf numFmtId="164" fontId="139" fillId="0" borderId="0" xfId="0" applyNumberFormat="1" applyFont="1" applyFill="1" applyAlignment="1">
      <alignment horizontal="right"/>
    </xf>
    <xf numFmtId="37" fontId="140" fillId="0" borderId="0" xfId="0" applyNumberFormat="1" applyFont="1" applyFill="1" applyAlignment="1">
      <alignment horizontal="right"/>
    </xf>
    <xf numFmtId="37" fontId="141" fillId="0" borderId="0" xfId="0" applyNumberFormat="1" applyFont="1" applyFill="1" applyAlignment="1">
      <alignment horizontal="right"/>
    </xf>
    <xf numFmtId="164" fontId="142" fillId="0" borderId="0" xfId="0" applyNumberFormat="1" applyFont="1" applyFill="1" applyAlignment="1">
      <alignment horizontal="right"/>
    </xf>
    <xf numFmtId="37" fontId="143" fillId="0" borderId="0" xfId="0" applyNumberFormat="1" applyFont="1" applyFill="1" applyAlignment="1">
      <alignment horizontal="right"/>
    </xf>
    <xf numFmtId="37" fontId="144" fillId="0" borderId="0" xfId="0" applyNumberFormat="1" applyFont="1" applyFill="1" applyAlignment="1">
      <alignment horizontal="right"/>
    </xf>
    <xf numFmtId="164" fontId="145" fillId="0" borderId="0" xfId="0" applyNumberFormat="1" applyFont="1" applyFill="1" applyAlignment="1">
      <alignment horizontal="right"/>
    </xf>
    <xf numFmtId="37" fontId="146" fillId="0" borderId="0" xfId="0" applyNumberFormat="1" applyFont="1" applyFill="1" applyAlignment="1">
      <alignment horizontal="right"/>
    </xf>
    <xf numFmtId="37" fontId="147" fillId="0" borderId="0" xfId="0" applyNumberFormat="1" applyFont="1" applyFill="1" applyAlignment="1">
      <alignment horizontal="right"/>
    </xf>
    <xf numFmtId="164" fontId="148" fillId="0" borderId="0" xfId="0" applyNumberFormat="1" applyFont="1" applyFill="1" applyAlignment="1">
      <alignment horizontal="right"/>
    </xf>
    <xf numFmtId="0" fontId="149" fillId="0" borderId="0" xfId="0" applyFont="1" applyFill="1" applyAlignment="1">
      <alignment horizontal="left" indent="1"/>
    </xf>
    <xf numFmtId="170" fontId="150" fillId="0" borderId="6" xfId="0" applyNumberFormat="1" applyFont="1" applyFill="1" applyBorder="1" applyAlignment="1">
      <alignment horizontal="right"/>
    </xf>
    <xf numFmtId="170" fontId="151" fillId="0" borderId="6" xfId="0" applyNumberFormat="1" applyFont="1" applyFill="1" applyBorder="1" applyAlignment="1">
      <alignment horizontal="right"/>
    </xf>
    <xf numFmtId="165" fontId="152" fillId="0" borderId="0" xfId="0" applyNumberFormat="1" applyFont="1" applyFill="1" applyAlignment="1">
      <alignment horizontal="right"/>
    </xf>
    <xf numFmtId="170" fontId="153" fillId="0" borderId="6" xfId="0" applyNumberFormat="1" applyFont="1" applyFill="1" applyBorder="1" applyAlignment="1">
      <alignment horizontal="right"/>
    </xf>
    <xf numFmtId="170" fontId="154" fillId="0" borderId="6" xfId="0" applyNumberFormat="1" applyFont="1" applyFill="1" applyBorder="1" applyAlignment="1">
      <alignment horizontal="right"/>
    </xf>
    <xf numFmtId="165" fontId="155" fillId="0" borderId="0" xfId="0" applyNumberFormat="1" applyFont="1" applyFill="1" applyAlignment="1">
      <alignment horizontal="right"/>
    </xf>
    <xf numFmtId="0" fontId="156" fillId="0" borderId="0" xfId="0" applyFont="1" applyFill="1" applyAlignment="1">
      <alignment horizontal="center"/>
    </xf>
    <xf numFmtId="0" fontId="157" fillId="0" borderId="0" xfId="0" applyNumberFormat="1" applyFont="1" applyFill="1" applyAlignment="1">
      <alignment horizontal="right"/>
    </xf>
    <xf numFmtId="0" fontId="158" fillId="0" borderId="0" xfId="0" applyNumberFormat="1" applyFont="1" applyFill="1" applyAlignment="1">
      <alignment horizontal="right"/>
    </xf>
    <xf numFmtId="0" fontId="159" fillId="0" borderId="0" xfId="0" applyNumberFormat="1" applyFont="1" applyFill="1" applyAlignment="1">
      <alignment horizontal="right"/>
    </xf>
    <xf numFmtId="0" fontId="160" fillId="0" borderId="0" xfId="0" applyNumberFormat="1" applyFont="1" applyFill="1" applyAlignment="1">
      <alignment horizontal="right"/>
    </xf>
    <xf numFmtId="0" fontId="161" fillId="0" borderId="0" xfId="0" applyNumberFormat="1" applyFont="1" applyFill="1" applyAlignment="1">
      <alignment horizontal="right"/>
    </xf>
    <xf numFmtId="0" fontId="162" fillId="0" borderId="0" xfId="0" applyNumberFormat="1" applyFont="1" applyFill="1" applyAlignment="1">
      <alignment horizontal="right"/>
    </xf>
    <xf numFmtId="170" fontId="163" fillId="0" borderId="0" xfId="0" applyNumberFormat="1" applyFont="1" applyFill="1" applyAlignment="1">
      <alignment horizontal="right"/>
    </xf>
    <xf numFmtId="166" fontId="164" fillId="0" borderId="0" xfId="0" applyNumberFormat="1" applyFont="1" applyFill="1" applyAlignment="1">
      <alignment horizontal="right"/>
    </xf>
    <xf numFmtId="166" fontId="165" fillId="0" borderId="0" xfId="0" applyNumberFormat="1" applyFont="1" applyFill="1" applyAlignment="1">
      <alignment horizontal="right"/>
    </xf>
    <xf numFmtId="166" fontId="166" fillId="0" borderId="0" xfId="0" applyNumberFormat="1" applyFont="1" applyFill="1" applyAlignment="1">
      <alignment horizontal="right"/>
    </xf>
    <xf numFmtId="166" fontId="167" fillId="0" borderId="0" xfId="0" applyNumberFormat="1" applyFont="1" applyFill="1" applyAlignment="1">
      <alignment horizontal="right"/>
    </xf>
    <xf numFmtId="166" fontId="168" fillId="0" borderId="0" xfId="0" applyNumberFormat="1" applyFont="1" applyFill="1" applyAlignment="1">
      <alignment horizontal="right"/>
    </xf>
    <xf numFmtId="170" fontId="169" fillId="0" borderId="0" xfId="0" applyNumberFormat="1" applyFont="1" applyFill="1" applyAlignment="1">
      <alignment horizontal="right"/>
    </xf>
    <xf numFmtId="166" fontId="170" fillId="0" borderId="0" xfId="0" applyNumberFormat="1" applyFont="1" applyFill="1" applyAlignment="1">
      <alignment horizontal="right"/>
    </xf>
    <xf numFmtId="166" fontId="171" fillId="0" borderId="0" xfId="0" applyNumberFormat="1" applyFont="1" applyFill="1" applyAlignment="1">
      <alignment horizontal="right"/>
    </xf>
    <xf numFmtId="166" fontId="172" fillId="0" borderId="0" xfId="0" applyNumberFormat="1" applyFont="1" applyFill="1" applyAlignment="1">
      <alignment horizontal="right"/>
    </xf>
    <xf numFmtId="166" fontId="173" fillId="0" borderId="0" xfId="0" applyNumberFormat="1" applyFont="1" applyFill="1" applyAlignment="1">
      <alignment horizontal="right"/>
    </xf>
    <xf numFmtId="166" fontId="174" fillId="0" borderId="0" xfId="0" applyNumberFormat="1" applyFont="1" applyFill="1" applyAlignment="1">
      <alignment horizontal="right"/>
    </xf>
    <xf numFmtId="170" fontId="175" fillId="0" borderId="0" xfId="0" applyNumberFormat="1" applyFont="1" applyFill="1" applyAlignment="1">
      <alignment horizontal="right"/>
    </xf>
    <xf numFmtId="166" fontId="176" fillId="0" borderId="0" xfId="0" applyNumberFormat="1" applyFont="1" applyFill="1" applyAlignment="1">
      <alignment horizontal="right"/>
    </xf>
    <xf numFmtId="166" fontId="177" fillId="0" borderId="0" xfId="0" applyNumberFormat="1" applyFont="1" applyFill="1" applyAlignment="1">
      <alignment horizontal="right"/>
    </xf>
    <xf numFmtId="166" fontId="178" fillId="0" borderId="0" xfId="0" applyNumberFormat="1" applyFont="1" applyFill="1" applyAlignment="1">
      <alignment horizontal="right"/>
    </xf>
    <xf numFmtId="166" fontId="179" fillId="0" borderId="0" xfId="0" applyNumberFormat="1" applyFont="1" applyFill="1" applyAlignment="1">
      <alignment horizontal="right"/>
    </xf>
    <xf numFmtId="166" fontId="180" fillId="0" borderId="0" xfId="0" applyNumberFormat="1" applyFont="1" applyFill="1" applyAlignment="1">
      <alignment horizontal="right"/>
    </xf>
    <xf numFmtId="170" fontId="181" fillId="0" borderId="0" xfId="0" applyNumberFormat="1" applyFont="1" applyFill="1" applyAlignment="1">
      <alignment horizontal="right"/>
    </xf>
    <xf numFmtId="166" fontId="182" fillId="0" borderId="0" xfId="0" applyNumberFormat="1" applyFont="1" applyFill="1" applyAlignment="1">
      <alignment horizontal="right"/>
    </xf>
    <xf numFmtId="166" fontId="183" fillId="0" borderId="0" xfId="0" applyNumberFormat="1" applyFont="1" applyFill="1" applyAlignment="1">
      <alignment horizontal="right"/>
    </xf>
    <xf numFmtId="166" fontId="184" fillId="0" borderId="0" xfId="0" applyNumberFormat="1" applyFont="1" applyFill="1" applyAlignment="1">
      <alignment horizontal="right"/>
    </xf>
    <xf numFmtId="166" fontId="185" fillId="0" borderId="0" xfId="0" applyNumberFormat="1" applyFont="1" applyFill="1" applyAlignment="1">
      <alignment horizontal="right"/>
    </xf>
    <xf numFmtId="166" fontId="186" fillId="0" borderId="0" xfId="0" applyNumberFormat="1" applyFont="1" applyFill="1" applyAlignment="1">
      <alignment horizontal="right"/>
    </xf>
    <xf numFmtId="171" fontId="187" fillId="0" borderId="0" xfId="0" applyNumberFormat="1" applyFont="1" applyFill="1" applyAlignment="1">
      <alignment horizontal="right"/>
    </xf>
    <xf numFmtId="166" fontId="188" fillId="0" borderId="0" xfId="0" applyNumberFormat="1" applyFont="1" applyFill="1" applyAlignment="1">
      <alignment horizontal="right"/>
    </xf>
    <xf numFmtId="166" fontId="189" fillId="0" borderId="0" xfId="0" applyNumberFormat="1" applyFont="1" applyFill="1" applyAlignment="1">
      <alignment horizontal="right"/>
    </xf>
    <xf numFmtId="166" fontId="190" fillId="0" borderId="0" xfId="0" applyNumberFormat="1" applyFont="1" applyFill="1" applyAlignment="1">
      <alignment horizontal="right"/>
    </xf>
    <xf numFmtId="166" fontId="191" fillId="0" borderId="0" xfId="0" applyNumberFormat="1" applyFont="1" applyFill="1" applyAlignment="1">
      <alignment horizontal="right"/>
    </xf>
    <xf numFmtId="166" fontId="192" fillId="0" borderId="0" xfId="0" applyNumberFormat="1" applyFont="1" applyFill="1" applyAlignment="1">
      <alignment horizontal="right"/>
    </xf>
    <xf numFmtId="171" fontId="193" fillId="0" borderId="0" xfId="0" applyNumberFormat="1" applyFont="1" applyFill="1" applyAlignment="1">
      <alignment horizontal="right"/>
    </xf>
    <xf numFmtId="166" fontId="194" fillId="0" borderId="0" xfId="0" applyNumberFormat="1" applyFont="1" applyFill="1" applyAlignment="1">
      <alignment horizontal="right"/>
    </xf>
    <xf numFmtId="166" fontId="195" fillId="0" borderId="0" xfId="0" applyNumberFormat="1" applyFont="1" applyFill="1" applyAlignment="1">
      <alignment horizontal="right"/>
    </xf>
    <xf numFmtId="166" fontId="196" fillId="0" borderId="0" xfId="0" applyNumberFormat="1" applyFont="1" applyFill="1" applyAlignment="1">
      <alignment horizontal="right"/>
    </xf>
    <xf numFmtId="166" fontId="197" fillId="0" borderId="0" xfId="0" applyNumberFormat="1" applyFont="1" applyFill="1" applyAlignment="1">
      <alignment horizontal="right"/>
    </xf>
    <xf numFmtId="166" fontId="198" fillId="0" borderId="0" xfId="0" applyNumberFormat="1" applyFont="1" applyFill="1" applyAlignment="1">
      <alignment horizontal="right"/>
    </xf>
    <xf numFmtId="171" fontId="199" fillId="0" borderId="0" xfId="0" applyNumberFormat="1" applyFont="1" applyFill="1" applyAlignment="1">
      <alignment horizontal="right"/>
    </xf>
    <xf numFmtId="166" fontId="200" fillId="0" borderId="0" xfId="0" applyNumberFormat="1" applyFont="1" applyFill="1" applyAlignment="1">
      <alignment horizontal="right"/>
    </xf>
    <xf numFmtId="166" fontId="201" fillId="0" borderId="0" xfId="0" applyNumberFormat="1" applyFont="1" applyFill="1" applyAlignment="1">
      <alignment horizontal="right"/>
    </xf>
    <xf numFmtId="166" fontId="202" fillId="0" borderId="0" xfId="0" applyNumberFormat="1" applyFont="1" applyFill="1" applyAlignment="1">
      <alignment horizontal="right"/>
    </xf>
    <xf numFmtId="166" fontId="203" fillId="0" borderId="0" xfId="0" applyNumberFormat="1" applyFont="1" applyFill="1" applyAlignment="1">
      <alignment horizontal="right"/>
    </xf>
    <xf numFmtId="166" fontId="204" fillId="0" borderId="0" xfId="0" applyNumberFormat="1" applyFont="1" applyFill="1" applyAlignment="1">
      <alignment horizontal="right"/>
    </xf>
    <xf numFmtId="171" fontId="205" fillId="0" borderId="0" xfId="0" applyNumberFormat="1" applyFont="1" applyFill="1" applyAlignment="1">
      <alignment horizontal="right"/>
    </xf>
    <xf numFmtId="166" fontId="206" fillId="0" borderId="0" xfId="0" applyNumberFormat="1" applyFont="1" applyFill="1" applyAlignment="1">
      <alignment horizontal="right"/>
    </xf>
    <xf numFmtId="166" fontId="207" fillId="0" borderId="0" xfId="0" applyNumberFormat="1" applyFont="1" applyFill="1" applyAlignment="1">
      <alignment horizontal="right"/>
    </xf>
    <xf numFmtId="166" fontId="208" fillId="0" borderId="0" xfId="0" applyNumberFormat="1" applyFont="1" applyFill="1" applyAlignment="1">
      <alignment horizontal="right"/>
    </xf>
    <xf numFmtId="166" fontId="209" fillId="0" borderId="0" xfId="0" applyNumberFormat="1" applyFont="1" applyFill="1" applyAlignment="1">
      <alignment horizontal="right"/>
    </xf>
    <xf numFmtId="166" fontId="210" fillId="0" borderId="0" xfId="0" applyNumberFormat="1" applyFont="1" applyFill="1" applyAlignment="1">
      <alignment horizontal="right"/>
    </xf>
    <xf numFmtId="171" fontId="211" fillId="0" borderId="0" xfId="0" applyNumberFormat="1" applyFont="1" applyFill="1" applyAlignment="1">
      <alignment horizontal="right"/>
    </xf>
    <xf numFmtId="166" fontId="212" fillId="0" borderId="0" xfId="0" applyNumberFormat="1" applyFont="1" applyFill="1" applyAlignment="1">
      <alignment horizontal="right"/>
    </xf>
    <xf numFmtId="166" fontId="213" fillId="0" borderId="0" xfId="0" applyNumberFormat="1" applyFont="1" applyFill="1" applyAlignment="1">
      <alignment horizontal="right"/>
    </xf>
    <xf numFmtId="166" fontId="214" fillId="0" borderId="0" xfId="0" applyNumberFormat="1" applyFont="1" applyFill="1" applyAlignment="1">
      <alignment horizontal="right"/>
    </xf>
    <xf numFmtId="166" fontId="215" fillId="0" borderId="0" xfId="0" applyNumberFormat="1" applyFont="1" applyFill="1" applyAlignment="1">
      <alignment horizontal="right"/>
    </xf>
    <xf numFmtId="166" fontId="216" fillId="0" borderId="0" xfId="0" applyNumberFormat="1" applyFont="1" applyFill="1" applyAlignment="1">
      <alignment horizontal="right"/>
    </xf>
    <xf numFmtId="0" fontId="217" fillId="0" borderId="0" xfId="0" applyFont="1" applyFill="1" applyAlignment="1">
      <alignment horizontal="left" indent="1"/>
    </xf>
    <xf numFmtId="170" fontId="218" fillId="0" borderId="6" xfId="0" applyNumberFormat="1" applyFont="1" applyFill="1" applyBorder="1" applyAlignment="1">
      <alignment horizontal="right"/>
    </xf>
    <xf numFmtId="166" fontId="219" fillId="0" borderId="0" xfId="0" applyNumberFormat="1" applyFont="1" applyFill="1" applyAlignment="1">
      <alignment horizontal="right"/>
    </xf>
    <xf numFmtId="166" fontId="220" fillId="0" borderId="0" xfId="0" applyNumberFormat="1" applyFont="1" applyFill="1" applyAlignment="1">
      <alignment horizontal="right"/>
    </xf>
    <xf numFmtId="166" fontId="221" fillId="0" borderId="0" xfId="0" applyNumberFormat="1" applyFont="1" applyFill="1" applyAlignment="1">
      <alignment horizontal="right"/>
    </xf>
    <xf numFmtId="166" fontId="222" fillId="0" borderId="0" xfId="0" applyNumberFormat="1" applyFont="1" applyFill="1" applyAlignment="1">
      <alignment horizontal="right"/>
    </xf>
    <xf numFmtId="166" fontId="223" fillId="0" borderId="0" xfId="0" applyNumberFormat="1" applyFont="1" applyFill="1" applyAlignment="1">
      <alignment horizontal="right"/>
    </xf>
    <xf numFmtId="0" fontId="8" fillId="0" borderId="0" xfId="0" applyFont="1" applyFill="1"/>
    <xf numFmtId="0" fontId="224" fillId="0" borderId="0" xfId="0" applyFont="1" applyFill="1"/>
    <xf numFmtId="0" fontId="368" fillId="0" borderId="0" xfId="0" applyFont="1" applyFill="1"/>
    <xf numFmtId="0" fontId="369" fillId="0" borderId="0" xfId="0" applyFont="1" applyFill="1" applyAlignment="1">
      <alignment horizontal="center"/>
    </xf>
    <xf numFmtId="0" fontId="370" fillId="0" borderId="4" xfId="0" applyFont="1" applyFill="1" applyBorder="1" applyAlignment="1">
      <alignment horizontal="center" vertical="center" wrapText="1"/>
    </xf>
    <xf numFmtId="0" fontId="371" fillId="0" borderId="0" xfId="0" applyFont="1" applyFill="1" applyAlignment="1">
      <alignment horizontal="center"/>
    </xf>
    <xf numFmtId="0" fontId="372" fillId="0" borderId="0" xfId="0" applyFont="1" applyFill="1" applyAlignment="1">
      <alignment horizontal="left"/>
    </xf>
    <xf numFmtId="167" fontId="373" fillId="0" borderId="0" xfId="0" applyNumberFormat="1" applyFont="1" applyFill="1" applyAlignment="1">
      <alignment horizontal="right"/>
    </xf>
    <xf numFmtId="167" fontId="374" fillId="0" borderId="0" xfId="0" applyNumberFormat="1" applyFont="1" applyFill="1" applyAlignment="1">
      <alignment horizontal="right"/>
    </xf>
    <xf numFmtId="167" fontId="375" fillId="0" borderId="0" xfId="0" applyNumberFormat="1" applyFont="1" applyFill="1" applyAlignment="1">
      <alignment horizontal="right"/>
    </xf>
    <xf numFmtId="170" fontId="376" fillId="0" borderId="0" xfId="0" applyNumberFormat="1" applyFont="1" applyFill="1" applyAlignment="1">
      <alignment horizontal="right"/>
    </xf>
    <xf numFmtId="167" fontId="377" fillId="0" borderId="0" xfId="0" applyNumberFormat="1" applyFont="1" applyFill="1" applyAlignment="1">
      <alignment horizontal="right"/>
    </xf>
    <xf numFmtId="0" fontId="378" fillId="0" borderId="0" xfId="0" applyFont="1" applyFill="1" applyAlignment="1">
      <alignment horizontal="left" indent="1"/>
    </xf>
    <xf numFmtId="167" fontId="379" fillId="0" borderId="0" xfId="0" applyNumberFormat="1" applyFont="1" applyFill="1" applyAlignment="1">
      <alignment horizontal="right"/>
    </xf>
    <xf numFmtId="37" fontId="380" fillId="0" borderId="0" xfId="0" applyNumberFormat="1" applyFont="1" applyFill="1" applyAlignment="1">
      <alignment horizontal="right"/>
    </xf>
    <xf numFmtId="168" fontId="381" fillId="0" borderId="0" xfId="0" applyNumberFormat="1" applyFont="1" applyFill="1" applyAlignment="1">
      <alignment horizontal="right"/>
    </xf>
    <xf numFmtId="168" fontId="382" fillId="0" borderId="0" xfId="0" applyNumberFormat="1" applyFont="1" applyFill="1" applyAlignment="1">
      <alignment horizontal="right"/>
    </xf>
    <xf numFmtId="167" fontId="383" fillId="0" borderId="0" xfId="0" applyNumberFormat="1" applyFont="1" applyFill="1" applyAlignment="1">
      <alignment horizontal="right"/>
    </xf>
    <xf numFmtId="37" fontId="384" fillId="0" borderId="2" xfId="0" applyNumberFormat="1" applyFont="1" applyFill="1" applyBorder="1" applyAlignment="1">
      <alignment horizontal="right"/>
    </xf>
    <xf numFmtId="168" fontId="385" fillId="0" borderId="2" xfId="0" applyNumberFormat="1" applyFont="1" applyFill="1" applyBorder="1" applyAlignment="1">
      <alignment horizontal="right"/>
    </xf>
    <xf numFmtId="170" fontId="386" fillId="0" borderId="2" xfId="0" applyNumberFormat="1" applyFont="1" applyFill="1" applyBorder="1" applyAlignment="1">
      <alignment horizontal="right"/>
    </xf>
    <xf numFmtId="168" fontId="387" fillId="0" borderId="2" xfId="0" applyNumberFormat="1" applyFont="1" applyFill="1" applyBorder="1" applyAlignment="1">
      <alignment horizontal="right"/>
    </xf>
    <xf numFmtId="167" fontId="388" fillId="0" borderId="0" xfId="0" applyNumberFormat="1" applyFont="1" applyFill="1" applyAlignment="1">
      <alignment horizontal="right"/>
    </xf>
    <xf numFmtId="172" fontId="389" fillId="0" borderId="0" xfId="0" applyNumberFormat="1" applyFont="1" applyFill="1" applyAlignment="1">
      <alignment horizontal="right"/>
    </xf>
    <xf numFmtId="172" fontId="390" fillId="0" borderId="0" xfId="0" applyNumberFormat="1" applyFont="1" applyFill="1" applyAlignment="1">
      <alignment horizontal="right"/>
    </xf>
    <xf numFmtId="172" fontId="391" fillId="0" borderId="0" xfId="0" applyNumberFormat="1" applyFont="1" applyFill="1" applyAlignment="1">
      <alignment horizontal="right"/>
    </xf>
    <xf numFmtId="172" fontId="392" fillId="0" borderId="0" xfId="0" applyNumberFormat="1" applyFont="1" applyFill="1" applyAlignment="1">
      <alignment horizontal="right"/>
    </xf>
    <xf numFmtId="0" fontId="336" fillId="0" borderId="0" xfId="0" applyFont="1" applyFill="1"/>
    <xf numFmtId="0" fontId="337" fillId="0" borderId="0" xfId="0" applyFont="1" applyFill="1" applyAlignment="1">
      <alignment horizontal="center"/>
    </xf>
    <xf numFmtId="0" fontId="338" fillId="0" borderId="4" xfId="0" applyFont="1" applyFill="1" applyBorder="1" applyAlignment="1">
      <alignment horizontal="center" vertical="center" wrapText="1"/>
    </xf>
    <xf numFmtId="0" fontId="339" fillId="0" borderId="0" xfId="0" applyFont="1" applyFill="1" applyAlignment="1">
      <alignment horizontal="center"/>
    </xf>
    <xf numFmtId="0" fontId="340" fillId="0" borderId="0" xfId="0" applyFont="1" applyFill="1" applyAlignment="1">
      <alignment horizontal="left"/>
    </xf>
    <xf numFmtId="167" fontId="341" fillId="0" borderId="0" xfId="0" applyNumberFormat="1" applyFont="1" applyFill="1" applyAlignment="1">
      <alignment horizontal="right"/>
    </xf>
    <xf numFmtId="167" fontId="342" fillId="0" borderId="0" xfId="0" applyNumberFormat="1" applyFont="1" applyFill="1" applyAlignment="1">
      <alignment horizontal="right"/>
    </xf>
    <xf numFmtId="167" fontId="343" fillId="0" borderId="0" xfId="0" applyNumberFormat="1" applyFont="1" applyFill="1" applyAlignment="1">
      <alignment horizontal="right"/>
    </xf>
    <xf numFmtId="170" fontId="344" fillId="0" borderId="0" xfId="0" applyNumberFormat="1" applyFont="1" applyFill="1" applyAlignment="1">
      <alignment horizontal="right"/>
    </xf>
    <xf numFmtId="167" fontId="345" fillId="0" borderId="0" xfId="0" applyNumberFormat="1" applyFont="1" applyFill="1" applyAlignment="1">
      <alignment horizontal="right"/>
    </xf>
    <xf numFmtId="0" fontId="346" fillId="0" borderId="0" xfId="0" applyFont="1" applyFill="1" applyAlignment="1">
      <alignment horizontal="left" indent="1"/>
    </xf>
    <xf numFmtId="167" fontId="347" fillId="0" borderId="0" xfId="0" applyNumberFormat="1" applyFont="1" applyFill="1" applyAlignment="1">
      <alignment horizontal="right"/>
    </xf>
    <xf numFmtId="167" fontId="348" fillId="0" borderId="0" xfId="0" applyNumberFormat="1" applyFont="1" applyFill="1" applyAlignment="1">
      <alignment horizontal="right"/>
    </xf>
    <xf numFmtId="167" fontId="349" fillId="0" borderId="0" xfId="0" applyNumberFormat="1" applyFont="1" applyFill="1" applyAlignment="1">
      <alignment horizontal="right"/>
    </xf>
    <xf numFmtId="167" fontId="350" fillId="0" borderId="0" xfId="0" applyNumberFormat="1" applyFont="1" applyFill="1" applyAlignment="1">
      <alignment horizontal="right"/>
    </xf>
    <xf numFmtId="0" fontId="351" fillId="0" borderId="0" xfId="0" applyFont="1" applyFill="1" applyAlignment="1">
      <alignment horizontal="left" indent="2"/>
    </xf>
    <xf numFmtId="0" fontId="352" fillId="0" borderId="0" xfId="0" applyNumberFormat="1" applyFont="1" applyFill="1" applyAlignment="1">
      <alignment horizontal="center"/>
    </xf>
    <xf numFmtId="37" fontId="353" fillId="0" borderId="0" xfId="0" applyNumberFormat="1" applyFont="1" applyFill="1" applyAlignment="1">
      <alignment horizontal="right"/>
    </xf>
    <xf numFmtId="168" fontId="354" fillId="0" borderId="0" xfId="0" applyNumberFormat="1" applyFont="1" applyFill="1" applyAlignment="1">
      <alignment horizontal="right"/>
    </xf>
    <xf numFmtId="168" fontId="355" fillId="0" borderId="0" xfId="0" applyNumberFormat="1" applyFont="1" applyFill="1" applyAlignment="1">
      <alignment horizontal="right"/>
    </xf>
    <xf numFmtId="0" fontId="356" fillId="0" borderId="0" xfId="0" applyFont="1" applyFill="1" applyAlignment="1">
      <alignment horizontal="left" indent="1"/>
    </xf>
    <xf numFmtId="167" fontId="357" fillId="0" borderId="0" xfId="0" applyNumberFormat="1" applyFont="1" applyFill="1" applyAlignment="1">
      <alignment horizontal="right"/>
    </xf>
    <xf numFmtId="37" fontId="358" fillId="0" borderId="2" xfId="0" applyNumberFormat="1" applyFont="1" applyFill="1" applyBorder="1" applyAlignment="1">
      <alignment horizontal="right"/>
    </xf>
    <xf numFmtId="168" fontId="359" fillId="0" borderId="2" xfId="0" applyNumberFormat="1" applyFont="1" applyFill="1" applyBorder="1" applyAlignment="1">
      <alignment horizontal="right"/>
    </xf>
    <xf numFmtId="170" fontId="360" fillId="0" borderId="2" xfId="0" applyNumberFormat="1" applyFont="1" applyFill="1" applyBorder="1" applyAlignment="1">
      <alignment horizontal="right"/>
    </xf>
    <xf numFmtId="168" fontId="361" fillId="0" borderId="2" xfId="0" applyNumberFormat="1" applyFont="1" applyFill="1" applyBorder="1" applyAlignment="1">
      <alignment horizontal="right"/>
    </xf>
    <xf numFmtId="0" fontId="362" fillId="0" borderId="0" xfId="0" applyFont="1" applyFill="1" applyAlignment="1">
      <alignment horizontal="left"/>
    </xf>
    <xf numFmtId="167" fontId="363" fillId="0" borderId="0" xfId="0" applyNumberFormat="1" applyFont="1" applyFill="1" applyAlignment="1">
      <alignment horizontal="right"/>
    </xf>
    <xf numFmtId="37" fontId="364" fillId="0" borderId="6" xfId="0" applyNumberFormat="1" applyFont="1" applyFill="1" applyBorder="1" applyAlignment="1">
      <alignment horizontal="right"/>
    </xf>
    <xf numFmtId="168" fontId="365" fillId="0" borderId="6" xfId="0" applyNumberFormat="1" applyFont="1" applyFill="1" applyBorder="1" applyAlignment="1">
      <alignment horizontal="right"/>
    </xf>
    <xf numFmtId="170" fontId="366" fillId="0" borderId="6" xfId="0" applyNumberFormat="1" applyFont="1" applyFill="1" applyBorder="1" applyAlignment="1">
      <alignment horizontal="right"/>
    </xf>
    <xf numFmtId="168" fontId="367" fillId="0" borderId="6" xfId="0" applyNumberFormat="1" applyFont="1" applyFill="1" applyBorder="1" applyAlignment="1">
      <alignment horizontal="right"/>
    </xf>
    <xf numFmtId="0" fontId="267" fillId="0" borderId="0" xfId="0" applyFont="1" applyFill="1"/>
    <xf numFmtId="0" fontId="268" fillId="0" borderId="0" xfId="0" applyFont="1" applyFill="1" applyAlignment="1">
      <alignment horizontal="center"/>
    </xf>
    <xf numFmtId="0" fontId="269" fillId="0" borderId="4" xfId="0" applyFont="1" applyFill="1" applyBorder="1" applyAlignment="1">
      <alignment horizontal="center" vertical="center" wrapText="1"/>
    </xf>
    <xf numFmtId="0" fontId="270" fillId="0" borderId="0" xfId="0" applyFont="1" applyFill="1" applyAlignment="1">
      <alignment horizontal="center"/>
    </xf>
    <xf numFmtId="0" fontId="271" fillId="0" borderId="0" xfId="0" applyFont="1" applyFill="1" applyAlignment="1">
      <alignment horizontal="left"/>
    </xf>
    <xf numFmtId="0" fontId="272" fillId="0" borderId="0" xfId="0" applyNumberFormat="1" applyFont="1" applyFill="1" applyAlignment="1">
      <alignment horizontal="right"/>
    </xf>
    <xf numFmtId="167" fontId="273" fillId="0" borderId="0" xfId="0" applyNumberFormat="1" applyFont="1" applyFill="1" applyAlignment="1">
      <alignment horizontal="right"/>
    </xf>
    <xf numFmtId="167" fontId="274" fillId="0" borderId="0" xfId="0" applyNumberFormat="1" applyFont="1" applyFill="1" applyAlignment="1">
      <alignment horizontal="right"/>
    </xf>
    <xf numFmtId="167" fontId="275" fillId="0" borderId="0" xfId="0" applyNumberFormat="1" applyFont="1" applyFill="1" applyAlignment="1">
      <alignment horizontal="right"/>
    </xf>
    <xf numFmtId="167" fontId="276" fillId="0" borderId="0" xfId="0" applyNumberFormat="1" applyFont="1" applyFill="1" applyAlignment="1">
      <alignment horizontal="right"/>
    </xf>
    <xf numFmtId="167" fontId="277" fillId="0" borderId="0" xfId="0" applyNumberFormat="1" applyFont="1" applyFill="1" applyAlignment="1">
      <alignment horizontal="right"/>
    </xf>
    <xf numFmtId="167" fontId="278" fillId="0" borderId="0" xfId="0" applyNumberFormat="1" applyFont="1" applyFill="1" applyAlignment="1">
      <alignment horizontal="right"/>
    </xf>
    <xf numFmtId="167" fontId="279" fillId="0" borderId="0" xfId="0" applyNumberFormat="1" applyFont="1" applyFill="1" applyAlignment="1">
      <alignment horizontal="right"/>
    </xf>
    <xf numFmtId="0" fontId="280" fillId="0" borderId="0" xfId="0" applyFont="1" applyFill="1" applyAlignment="1">
      <alignment horizontal="left" indent="1"/>
    </xf>
    <xf numFmtId="167" fontId="281" fillId="0" borderId="0" xfId="0" applyNumberFormat="1" applyFont="1" applyFill="1" applyAlignment="1">
      <alignment horizontal="right"/>
    </xf>
    <xf numFmtId="167" fontId="282" fillId="0" borderId="0" xfId="0" applyNumberFormat="1" applyFont="1" applyFill="1" applyAlignment="1">
      <alignment horizontal="right"/>
    </xf>
    <xf numFmtId="167" fontId="283" fillId="0" borderId="0" xfId="0" applyNumberFormat="1" applyFont="1" applyFill="1" applyAlignment="1">
      <alignment horizontal="right"/>
    </xf>
    <xf numFmtId="167" fontId="284" fillId="0" borderId="0" xfId="0" applyNumberFormat="1" applyFont="1" applyFill="1" applyAlignment="1">
      <alignment horizontal="right"/>
    </xf>
    <xf numFmtId="167" fontId="285" fillId="0" borderId="0" xfId="0" applyNumberFormat="1" applyFont="1" applyFill="1" applyAlignment="1">
      <alignment horizontal="right"/>
    </xf>
    <xf numFmtId="167" fontId="286" fillId="0" borderId="0" xfId="0" applyNumberFormat="1" applyFont="1" applyFill="1" applyAlignment="1">
      <alignment horizontal="right"/>
    </xf>
    <xf numFmtId="167" fontId="287" fillId="0" borderId="0" xfId="0" applyNumberFormat="1" applyFont="1" applyFill="1" applyAlignment="1">
      <alignment horizontal="right"/>
    </xf>
    <xf numFmtId="167" fontId="288" fillId="0" borderId="0" xfId="0" applyNumberFormat="1" applyFont="1" applyFill="1" applyAlignment="1">
      <alignment horizontal="right"/>
    </xf>
    <xf numFmtId="167" fontId="289" fillId="0" borderId="0" xfId="0" applyNumberFormat="1" applyFont="1" applyFill="1" applyAlignment="1">
      <alignment horizontal="right"/>
    </xf>
    <xf numFmtId="167" fontId="290" fillId="0" borderId="0" xfId="0" applyNumberFormat="1" applyFont="1" applyFill="1" applyAlignment="1">
      <alignment horizontal="right"/>
    </xf>
    <xf numFmtId="173" fontId="291" fillId="0" borderId="0" xfId="0" applyNumberFormat="1" applyFont="1" applyFill="1" applyAlignment="1">
      <alignment horizontal="right"/>
    </xf>
    <xf numFmtId="168" fontId="292" fillId="0" borderId="0" xfId="0" applyNumberFormat="1" applyFont="1" applyFill="1" applyAlignment="1">
      <alignment horizontal="right"/>
    </xf>
    <xf numFmtId="37" fontId="293" fillId="0" borderId="0" xfId="0" applyNumberFormat="1" applyFont="1" applyFill="1" applyAlignment="1">
      <alignment horizontal="right"/>
    </xf>
    <xf numFmtId="37" fontId="294" fillId="0" borderId="0" xfId="0" applyNumberFormat="1" applyFont="1" applyFill="1" applyAlignment="1">
      <alignment horizontal="right"/>
    </xf>
    <xf numFmtId="37" fontId="295" fillId="0" borderId="0" xfId="0" applyNumberFormat="1" applyFont="1" applyFill="1" applyAlignment="1">
      <alignment horizontal="right"/>
    </xf>
    <xf numFmtId="167" fontId="296" fillId="0" borderId="0" xfId="0" applyNumberFormat="1" applyFont="1" applyFill="1" applyAlignment="1">
      <alignment horizontal="right"/>
    </xf>
    <xf numFmtId="167" fontId="297" fillId="0" borderId="0" xfId="0" applyNumberFormat="1" applyFont="1" applyFill="1" applyAlignment="1">
      <alignment horizontal="right"/>
    </xf>
    <xf numFmtId="167" fontId="298" fillId="0" borderId="0" xfId="0" applyNumberFormat="1" applyFont="1" applyFill="1" applyAlignment="1">
      <alignment horizontal="right"/>
    </xf>
    <xf numFmtId="167" fontId="299" fillId="0" borderId="0" xfId="0" applyNumberFormat="1" applyFont="1" applyFill="1" applyAlignment="1">
      <alignment horizontal="right"/>
    </xf>
    <xf numFmtId="167" fontId="300" fillId="0" borderId="0" xfId="0" applyNumberFormat="1" applyFont="1" applyFill="1" applyAlignment="1">
      <alignment horizontal="right"/>
    </xf>
    <xf numFmtId="167" fontId="301" fillId="0" borderId="0" xfId="0" applyNumberFormat="1" applyFont="1" applyFill="1" applyAlignment="1">
      <alignment horizontal="right"/>
    </xf>
    <xf numFmtId="167" fontId="302" fillId="0" borderId="0" xfId="0" applyNumberFormat="1" applyFont="1" applyFill="1" applyAlignment="1">
      <alignment horizontal="right"/>
    </xf>
    <xf numFmtId="167" fontId="303" fillId="0" borderId="2" xfId="0" applyNumberFormat="1" applyFont="1" applyFill="1" applyBorder="1" applyAlignment="1">
      <alignment horizontal="right"/>
    </xf>
    <xf numFmtId="167" fontId="304" fillId="0" borderId="0" xfId="0" applyNumberFormat="1" applyFont="1" applyFill="1" applyAlignment="1">
      <alignment horizontal="right"/>
    </xf>
    <xf numFmtId="167" fontId="305" fillId="0" borderId="0" xfId="0" applyNumberFormat="1" applyFont="1" applyFill="1" applyAlignment="1">
      <alignment horizontal="right"/>
    </xf>
    <xf numFmtId="167" fontId="306" fillId="0" borderId="0" xfId="0" applyNumberFormat="1" applyFont="1" applyFill="1" applyAlignment="1">
      <alignment horizontal="right"/>
    </xf>
    <xf numFmtId="167" fontId="307" fillId="0" borderId="0" xfId="0" applyNumberFormat="1" applyFont="1" applyFill="1" applyAlignment="1">
      <alignment horizontal="right"/>
    </xf>
    <xf numFmtId="167" fontId="308" fillId="0" borderId="0" xfId="0" applyNumberFormat="1" applyFont="1" applyFill="1" applyAlignment="1">
      <alignment horizontal="right"/>
    </xf>
    <xf numFmtId="37" fontId="309" fillId="0" borderId="0" xfId="0" applyNumberFormat="1" applyFont="1" applyFill="1" applyAlignment="1">
      <alignment horizontal="right"/>
    </xf>
    <xf numFmtId="167" fontId="310" fillId="0" borderId="0" xfId="0" applyNumberFormat="1" applyFont="1" applyFill="1" applyAlignment="1">
      <alignment horizontal="right"/>
    </xf>
    <xf numFmtId="167" fontId="311" fillId="0" borderId="2" xfId="0" applyNumberFormat="1" applyFont="1" applyFill="1" applyBorder="1" applyAlignment="1">
      <alignment horizontal="right"/>
    </xf>
    <xf numFmtId="167" fontId="312" fillId="0" borderId="0" xfId="0" applyNumberFormat="1" applyFont="1" applyFill="1" applyAlignment="1">
      <alignment horizontal="right"/>
    </xf>
    <xf numFmtId="167" fontId="313" fillId="0" borderId="0" xfId="0" applyNumberFormat="1" applyFont="1" applyFill="1" applyAlignment="1">
      <alignment horizontal="right"/>
    </xf>
    <xf numFmtId="167" fontId="314" fillId="0" borderId="0" xfId="0" applyNumberFormat="1" applyFont="1" applyFill="1" applyAlignment="1">
      <alignment horizontal="right"/>
    </xf>
    <xf numFmtId="167" fontId="315" fillId="0" borderId="0" xfId="0" applyNumberFormat="1" applyFont="1" applyFill="1" applyAlignment="1">
      <alignment horizontal="right"/>
    </xf>
    <xf numFmtId="167" fontId="316" fillId="0" borderId="0" xfId="0" applyNumberFormat="1" applyFont="1" applyFill="1" applyAlignment="1">
      <alignment horizontal="right"/>
    </xf>
    <xf numFmtId="167" fontId="317" fillId="0" borderId="0" xfId="0" applyNumberFormat="1" applyFont="1" applyFill="1" applyAlignment="1">
      <alignment horizontal="right"/>
    </xf>
    <xf numFmtId="167" fontId="318" fillId="0" borderId="0" xfId="0" applyNumberFormat="1" applyFont="1" applyFill="1" applyAlignment="1">
      <alignment horizontal="right"/>
    </xf>
    <xf numFmtId="167" fontId="319" fillId="0" borderId="2" xfId="0" applyNumberFormat="1" applyFont="1" applyFill="1" applyBorder="1" applyAlignment="1">
      <alignment horizontal="right"/>
    </xf>
    <xf numFmtId="37" fontId="320" fillId="0" borderId="0" xfId="0" applyNumberFormat="1" applyFont="1" applyFill="1" applyAlignment="1">
      <alignment horizontal="right"/>
    </xf>
    <xf numFmtId="37" fontId="321" fillId="0" borderId="2" xfId="0" applyNumberFormat="1" applyFont="1" applyFill="1" applyBorder="1" applyAlignment="1">
      <alignment horizontal="right"/>
    </xf>
    <xf numFmtId="37" fontId="322" fillId="0" borderId="2" xfId="0" applyNumberFormat="1" applyFont="1" applyFill="1" applyBorder="1" applyAlignment="1">
      <alignment horizontal="right"/>
    </xf>
    <xf numFmtId="168" fontId="323" fillId="0" borderId="2" xfId="0" applyNumberFormat="1" applyFont="1" applyFill="1" applyBorder="1" applyAlignment="1">
      <alignment horizontal="right"/>
    </xf>
    <xf numFmtId="168" fontId="324" fillId="0" borderId="2" xfId="0" applyNumberFormat="1" applyFont="1" applyFill="1" applyBorder="1" applyAlignment="1">
      <alignment horizontal="right"/>
    </xf>
    <xf numFmtId="37" fontId="325" fillId="0" borderId="2" xfId="0" applyNumberFormat="1" applyFont="1" applyFill="1" applyBorder="1" applyAlignment="1">
      <alignment horizontal="right"/>
    </xf>
    <xf numFmtId="37" fontId="326" fillId="0" borderId="2" xfId="0" applyNumberFormat="1" applyFont="1" applyFill="1" applyBorder="1" applyAlignment="1">
      <alignment horizontal="right"/>
    </xf>
    <xf numFmtId="37" fontId="327" fillId="0" borderId="2" xfId="0" applyNumberFormat="1" applyFont="1" applyFill="1" applyBorder="1" applyAlignment="1">
      <alignment horizontal="right"/>
    </xf>
    <xf numFmtId="167" fontId="328" fillId="0" borderId="0" xfId="0" applyNumberFormat="1" applyFont="1" applyFill="1" applyAlignment="1">
      <alignment horizontal="right"/>
    </xf>
    <xf numFmtId="169" fontId="329" fillId="0" borderId="0" xfId="0" applyNumberFormat="1" applyFont="1" applyFill="1" applyAlignment="1">
      <alignment horizontal="right"/>
    </xf>
    <xf numFmtId="169" fontId="330" fillId="0" borderId="0" xfId="0" applyNumberFormat="1" applyFont="1" applyFill="1" applyAlignment="1">
      <alignment horizontal="right"/>
    </xf>
    <xf numFmtId="169" fontId="331" fillId="0" borderId="0" xfId="0" applyNumberFormat="1" applyFont="1" applyFill="1" applyAlignment="1">
      <alignment horizontal="right"/>
    </xf>
    <xf numFmtId="169" fontId="332" fillId="0" borderId="0" xfId="0" applyNumberFormat="1" applyFont="1" applyFill="1" applyAlignment="1">
      <alignment horizontal="right"/>
    </xf>
    <xf numFmtId="169" fontId="333" fillId="0" borderId="0" xfId="0" applyNumberFormat="1" applyFont="1" applyFill="1" applyAlignment="1">
      <alignment horizontal="right"/>
    </xf>
    <xf numFmtId="169" fontId="334" fillId="0" borderId="0" xfId="0" applyNumberFormat="1" applyFont="1" applyFill="1" applyAlignment="1">
      <alignment horizontal="right"/>
    </xf>
    <xf numFmtId="169" fontId="335" fillId="0" borderId="0" xfId="0" applyNumberFormat="1" applyFont="1" applyFill="1" applyAlignment="1">
      <alignment horizontal="right"/>
    </xf>
    <xf numFmtId="0" fontId="225" fillId="0" borderId="0" xfId="0" applyFont="1" applyFill="1"/>
    <xf numFmtId="0" fontId="226" fillId="0" borderId="0" xfId="0" applyFont="1" applyFill="1" applyAlignment="1">
      <alignment horizontal="center"/>
    </xf>
    <xf numFmtId="0" fontId="227" fillId="0" borderId="4" xfId="0" applyFont="1" applyFill="1" applyBorder="1" applyAlignment="1">
      <alignment horizontal="center" vertical="center" wrapText="1"/>
    </xf>
    <xf numFmtId="0" fontId="228" fillId="0" borderId="0" xfId="0" applyFont="1" applyFill="1" applyAlignment="1">
      <alignment horizontal="center"/>
    </xf>
    <xf numFmtId="0" fontId="229" fillId="0" borderId="0" xfId="0" applyFont="1" applyFill="1" applyAlignment="1">
      <alignment horizontal="left"/>
    </xf>
    <xf numFmtId="167" fontId="230" fillId="0" borderId="0" xfId="0" applyNumberFormat="1" applyFont="1" applyFill="1" applyAlignment="1">
      <alignment horizontal="right"/>
    </xf>
    <xf numFmtId="167" fontId="231" fillId="0" borderId="0" xfId="0" applyNumberFormat="1" applyFont="1" applyFill="1" applyAlignment="1">
      <alignment horizontal="right"/>
    </xf>
    <xf numFmtId="167" fontId="232" fillId="0" borderId="0" xfId="0" applyNumberFormat="1" applyFont="1" applyFill="1" applyAlignment="1">
      <alignment horizontal="right"/>
    </xf>
    <xf numFmtId="167" fontId="233" fillId="0" borderId="0" xfId="0" applyNumberFormat="1" applyFont="1" applyFill="1" applyAlignment="1">
      <alignment horizontal="right"/>
    </xf>
    <xf numFmtId="167" fontId="234" fillId="0" borderId="0" xfId="0" applyNumberFormat="1" applyFont="1" applyFill="1" applyAlignment="1">
      <alignment horizontal="right"/>
    </xf>
    <xf numFmtId="37" fontId="235" fillId="0" borderId="0" xfId="0" applyNumberFormat="1" applyFont="1" applyFill="1" applyAlignment="1">
      <alignment horizontal="right"/>
    </xf>
    <xf numFmtId="0" fontId="236" fillId="0" borderId="0" xfId="0" applyFont="1" applyFill="1" applyAlignment="1">
      <alignment horizontal="left" indent="1"/>
    </xf>
    <xf numFmtId="167" fontId="237" fillId="0" borderId="0" xfId="0" applyNumberFormat="1" applyFont="1" applyFill="1" applyAlignment="1">
      <alignment horizontal="right"/>
    </xf>
    <xf numFmtId="167" fontId="238" fillId="0" borderId="0" xfId="0" applyNumberFormat="1" applyFont="1" applyFill="1" applyAlignment="1">
      <alignment horizontal="right"/>
    </xf>
    <xf numFmtId="167" fontId="239" fillId="0" borderId="0" xfId="0" applyNumberFormat="1" applyFont="1" applyFill="1" applyAlignment="1">
      <alignment horizontal="right"/>
    </xf>
    <xf numFmtId="167" fontId="240" fillId="0" borderId="0" xfId="0" applyNumberFormat="1" applyFont="1" applyFill="1" applyAlignment="1">
      <alignment horizontal="right"/>
    </xf>
    <xf numFmtId="167" fontId="241" fillId="0" borderId="0" xfId="0" applyNumberFormat="1" applyFont="1" applyFill="1" applyAlignment="1">
      <alignment horizontal="right"/>
    </xf>
    <xf numFmtId="0" fontId="242" fillId="0" borderId="0" xfId="0" applyFont="1" applyFill="1" applyAlignment="1">
      <alignment horizontal="left" indent="2"/>
    </xf>
    <xf numFmtId="167" fontId="243" fillId="0" borderId="0" xfId="0" applyNumberFormat="1" applyFont="1" applyFill="1" applyAlignment="1">
      <alignment horizontal="center"/>
    </xf>
    <xf numFmtId="37" fontId="244" fillId="0" borderId="0" xfId="0" applyNumberFormat="1" applyFont="1" applyFill="1" applyAlignment="1">
      <alignment horizontal="right"/>
    </xf>
    <xf numFmtId="37" fontId="245" fillId="0" borderId="0" xfId="0" applyNumberFormat="1" applyFont="1" applyFill="1" applyAlignment="1">
      <alignment horizontal="right"/>
    </xf>
    <xf numFmtId="168" fontId="246" fillId="0" borderId="0" xfId="0" applyNumberFormat="1" applyFont="1" applyFill="1" applyAlignment="1">
      <alignment horizontal="right"/>
    </xf>
    <xf numFmtId="168" fontId="247" fillId="0" borderId="0" xfId="0" applyNumberFormat="1" applyFont="1" applyFill="1" applyAlignment="1">
      <alignment horizontal="right"/>
    </xf>
    <xf numFmtId="0" fontId="248" fillId="0" borderId="0" xfId="0" applyFont="1" applyFill="1" applyAlignment="1">
      <alignment horizontal="left" indent="2"/>
    </xf>
    <xf numFmtId="167" fontId="249" fillId="0" borderId="0" xfId="0" applyNumberFormat="1" applyFont="1" applyFill="1" applyAlignment="1">
      <alignment horizontal="right"/>
    </xf>
    <xf numFmtId="37" fontId="250" fillId="0" borderId="2" xfId="0" applyNumberFormat="1" applyFont="1" applyFill="1" applyBorder="1" applyAlignment="1">
      <alignment horizontal="right"/>
    </xf>
    <xf numFmtId="37" fontId="251" fillId="0" borderId="2" xfId="0" applyNumberFormat="1" applyFont="1" applyFill="1" applyBorder="1" applyAlignment="1">
      <alignment horizontal="right"/>
    </xf>
    <xf numFmtId="168" fontId="252" fillId="0" borderId="2" xfId="0" applyNumberFormat="1" applyFont="1" applyFill="1" applyBorder="1" applyAlignment="1">
      <alignment horizontal="right"/>
    </xf>
    <xf numFmtId="168" fontId="253" fillId="0" borderId="2" xfId="0" applyNumberFormat="1" applyFont="1" applyFill="1" applyBorder="1" applyAlignment="1">
      <alignment horizontal="right"/>
    </xf>
    <xf numFmtId="37" fontId="254" fillId="0" borderId="2" xfId="0" applyNumberFormat="1" applyFont="1" applyFill="1" applyBorder="1" applyAlignment="1">
      <alignment horizontal="right"/>
    </xf>
    <xf numFmtId="0" fontId="255" fillId="0" borderId="0" xfId="0" applyFont="1" applyFill="1" applyAlignment="1">
      <alignment horizontal="left" indent="1"/>
    </xf>
    <xf numFmtId="167" fontId="256" fillId="0" borderId="0" xfId="0" applyNumberFormat="1" applyFont="1" applyFill="1" applyAlignment="1">
      <alignment horizontal="right"/>
    </xf>
    <xf numFmtId="37" fontId="257" fillId="0" borderId="6" xfId="0" applyNumberFormat="1" applyFont="1" applyFill="1" applyBorder="1" applyAlignment="1">
      <alignment horizontal="right"/>
    </xf>
    <xf numFmtId="37" fontId="258" fillId="0" borderId="6" xfId="0" applyNumberFormat="1" applyFont="1" applyFill="1" applyBorder="1" applyAlignment="1">
      <alignment horizontal="right"/>
    </xf>
    <xf numFmtId="168" fontId="259" fillId="0" borderId="6" xfId="0" applyNumberFormat="1" applyFont="1" applyFill="1" applyBorder="1" applyAlignment="1">
      <alignment horizontal="right"/>
    </xf>
    <xf numFmtId="168" fontId="260" fillId="0" borderId="6" xfId="0" applyNumberFormat="1" applyFont="1" applyFill="1" applyBorder="1" applyAlignment="1">
      <alignment horizontal="right"/>
    </xf>
    <xf numFmtId="37" fontId="261" fillId="0" borderId="6" xfId="0" applyNumberFormat="1" applyFont="1" applyFill="1" applyBorder="1" applyAlignment="1">
      <alignment horizontal="right"/>
    </xf>
    <xf numFmtId="0" fontId="262" fillId="0" borderId="0" xfId="0" applyFont="1" applyFill="1" applyAlignment="1">
      <alignment horizontal="left"/>
    </xf>
    <xf numFmtId="0" fontId="263" fillId="0" borderId="0" xfId="0" applyFont="1" applyFill="1" applyAlignment="1">
      <alignment horizontal="left" indent="1"/>
    </xf>
    <xf numFmtId="0" fontId="264" fillId="0" borderId="0" xfId="0" applyFont="1" applyFill="1" applyAlignment="1">
      <alignment horizontal="left" indent="2"/>
    </xf>
    <xf numFmtId="0" fontId="265" fillId="0" borderId="0" xfId="0" applyFont="1" applyFill="1" applyAlignment="1">
      <alignment horizontal="left" indent="2"/>
    </xf>
    <xf numFmtId="0" fontId="266" fillId="0" borderId="0" xfId="0" applyFont="1" applyFill="1" applyAlignment="1">
      <alignment horizontal="left" inden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396" fillId="0" borderId="0" xfId="0" applyFont="1" applyFill="1"/>
  </cellXfs>
  <cellStyles count="16">
    <cellStyle name="Comma 2" xfId="3"/>
    <cellStyle name="Comma 3" xfId="4"/>
    <cellStyle name="Currency 2" xfId="2"/>
    <cellStyle name="Currency 3" xfId="5"/>
    <cellStyle name="Currency 4" xfId="6"/>
    <cellStyle name="Normal" xfId="0" builtinId="0"/>
    <cellStyle name="Normal 2" xfId="7"/>
    <cellStyle name="Normal 2 2" xfId="8"/>
    <cellStyle name="Normal 2 3" xfId="9"/>
    <cellStyle name="Normal 2 3 2" xfId="15"/>
    <cellStyle name="Normal 2_JV09G-PPA April 2012" xfId="10"/>
    <cellStyle name="Normal 3" xfId="1"/>
    <cellStyle name="Normal 4" xfId="14"/>
    <cellStyle name="Style 1" xfId="11"/>
    <cellStyle name="Style 1 2" xfId="12"/>
    <cellStyle name="Style 1_JV09G-PPA April 201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54.6640625" style="2" customWidth="1"/>
    <col min="3" max="10" width="13.6640625" style="2" customWidth="1"/>
    <col min="11" max="16384" width="8.88671875" style="2"/>
  </cols>
  <sheetData>
    <row r="1" spans="1:10" s="393" customFormat="1" x14ac:dyDescent="0.3">
      <c r="B1" s="393" t="s">
        <v>190</v>
      </c>
    </row>
    <row r="2" spans="1:10" s="393" customFormat="1" x14ac:dyDescent="0.3">
      <c r="B2" s="393" t="s">
        <v>191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3" t="s">
        <v>56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91" t="s">
        <v>9</v>
      </c>
      <c r="B8" s="391" t="s">
        <v>52</v>
      </c>
      <c r="C8" s="391" t="s">
        <v>57</v>
      </c>
      <c r="D8" s="392"/>
      <c r="E8" s="392"/>
      <c r="F8" s="392"/>
      <c r="G8" s="391" t="s">
        <v>58</v>
      </c>
      <c r="H8" s="392"/>
      <c r="I8" s="392"/>
      <c r="J8" s="391"/>
    </row>
    <row r="9" spans="1:10" x14ac:dyDescent="0.3">
      <c r="A9" s="391"/>
      <c r="B9" s="391"/>
      <c r="C9" s="5" t="s">
        <v>10</v>
      </c>
      <c r="D9" s="5" t="s">
        <v>59</v>
      </c>
      <c r="E9" s="5" t="s">
        <v>60</v>
      </c>
      <c r="F9" s="5" t="s">
        <v>61</v>
      </c>
      <c r="G9" s="5" t="s">
        <v>10</v>
      </c>
      <c r="H9" s="5" t="s">
        <v>59</v>
      </c>
      <c r="I9" s="5" t="s">
        <v>60</v>
      </c>
      <c r="J9" s="5" t="s">
        <v>61</v>
      </c>
    </row>
    <row r="10" spans="1:10" x14ac:dyDescent="0.3">
      <c r="A10" s="6" t="s">
        <v>12</v>
      </c>
      <c r="B10" s="7" t="s">
        <v>62</v>
      </c>
      <c r="C10" s="8" t="s">
        <v>52</v>
      </c>
      <c r="D10" s="9" t="s">
        <v>52</v>
      </c>
      <c r="E10" s="9" t="s">
        <v>52</v>
      </c>
      <c r="F10" s="10" t="s">
        <v>52</v>
      </c>
      <c r="G10" s="11" t="s">
        <v>52</v>
      </c>
      <c r="H10" s="12" t="s">
        <v>52</v>
      </c>
      <c r="I10" s="12" t="s">
        <v>52</v>
      </c>
      <c r="J10" s="13" t="s">
        <v>52</v>
      </c>
    </row>
    <row r="11" spans="1:10" x14ac:dyDescent="0.3">
      <c r="A11" s="6" t="s">
        <v>13</v>
      </c>
      <c r="B11" s="14" t="s">
        <v>63</v>
      </c>
      <c r="C11" s="15">
        <v>295997372.99000001</v>
      </c>
      <c r="D11" s="16">
        <v>315856058</v>
      </c>
      <c r="E11" s="16">
        <f t="shared" ref="E11:E18" si="0">C11 - D11</f>
        <v>-19858685.00999999</v>
      </c>
      <c r="F11" s="17">
        <f t="shared" ref="F11:F18" si="1">IF(D11 =0,0,( C11 - D11 ) / D11 )</f>
        <v>-6.2872579160726402E-2</v>
      </c>
      <c r="G11" s="18">
        <v>2707614476</v>
      </c>
      <c r="H11" s="19">
        <v>2731757405</v>
      </c>
      <c r="I11" s="19">
        <f t="shared" ref="I11:I18" si="2">G11 - H11</f>
        <v>-24142929</v>
      </c>
      <c r="J11" s="20">
        <f t="shared" ref="J11:J18" si="3">IF(H11 =0,0,( G11 - H11 ) / H11 )</f>
        <v>-8.837874459793036E-3</v>
      </c>
    </row>
    <row r="12" spans="1:10" x14ac:dyDescent="0.3">
      <c r="A12" s="6" t="s">
        <v>15</v>
      </c>
      <c r="B12" s="14" t="s">
        <v>14</v>
      </c>
      <c r="C12" s="21">
        <v>0</v>
      </c>
      <c r="D12" s="22">
        <v>0</v>
      </c>
      <c r="E12" s="22">
        <f t="shared" si="0"/>
        <v>0</v>
      </c>
      <c r="F12" s="23">
        <f t="shared" si="1"/>
        <v>0</v>
      </c>
      <c r="G12" s="24">
        <v>8789711</v>
      </c>
      <c r="H12" s="25">
        <v>8789712</v>
      </c>
      <c r="I12" s="25">
        <f t="shared" si="2"/>
        <v>-1</v>
      </c>
      <c r="J12" s="26">
        <f t="shared" si="3"/>
        <v>-1.137693703729997E-7</v>
      </c>
    </row>
    <row r="13" spans="1:10" x14ac:dyDescent="0.3">
      <c r="A13" s="6" t="s">
        <v>16</v>
      </c>
      <c r="B13" s="14" t="s">
        <v>64</v>
      </c>
      <c r="C13" s="21">
        <v>-3048683.66</v>
      </c>
      <c r="D13" s="22">
        <v>-5982768.2999999998</v>
      </c>
      <c r="E13" s="22">
        <f t="shared" si="0"/>
        <v>2934084.6399999997</v>
      </c>
      <c r="F13" s="23">
        <f t="shared" si="1"/>
        <v>-0.49042257578318715</v>
      </c>
      <c r="G13" s="24">
        <v>-58557289</v>
      </c>
      <c r="H13" s="25">
        <v>-65711953</v>
      </c>
      <c r="I13" s="25">
        <f t="shared" si="2"/>
        <v>7154664</v>
      </c>
      <c r="J13" s="26">
        <f t="shared" si="3"/>
        <v>-0.10887918671356488</v>
      </c>
    </row>
    <row r="14" spans="1:10" x14ac:dyDescent="0.3">
      <c r="A14" s="6" t="s">
        <v>17</v>
      </c>
      <c r="B14" s="14" t="s">
        <v>65</v>
      </c>
      <c r="C14" s="21">
        <v>-753153.79</v>
      </c>
      <c r="D14" s="22">
        <v>-626000</v>
      </c>
      <c r="E14" s="22">
        <f t="shared" si="0"/>
        <v>-127153.79000000004</v>
      </c>
      <c r="F14" s="23">
        <f t="shared" si="1"/>
        <v>0.20312107028754001</v>
      </c>
      <c r="G14" s="24">
        <v>-39598314</v>
      </c>
      <c r="H14" s="25">
        <v>-39763430</v>
      </c>
      <c r="I14" s="25">
        <f t="shared" si="2"/>
        <v>165116</v>
      </c>
      <c r="J14" s="26">
        <f t="shared" si="3"/>
        <v>-4.1524586787407428E-3</v>
      </c>
    </row>
    <row r="15" spans="1:10" x14ac:dyDescent="0.3">
      <c r="A15" s="6" t="s">
        <v>18</v>
      </c>
      <c r="B15" s="14" t="s">
        <v>66</v>
      </c>
      <c r="C15" s="21">
        <v>22825189.449999999</v>
      </c>
      <c r="D15" s="22">
        <v>16451747.65</v>
      </c>
      <c r="E15" s="22">
        <f t="shared" si="0"/>
        <v>6373441.7999999989</v>
      </c>
      <c r="F15" s="23">
        <f t="shared" si="1"/>
        <v>0.38740211286914544</v>
      </c>
      <c r="G15" s="24">
        <v>163158616</v>
      </c>
      <c r="H15" s="25">
        <v>146944913</v>
      </c>
      <c r="I15" s="25">
        <f t="shared" si="2"/>
        <v>16213703</v>
      </c>
      <c r="J15" s="26">
        <f t="shared" si="3"/>
        <v>0.11033864778973329</v>
      </c>
    </row>
    <row r="16" spans="1:10" x14ac:dyDescent="0.3">
      <c r="A16" s="6" t="s">
        <v>19</v>
      </c>
      <c r="B16" s="14" t="s">
        <v>67</v>
      </c>
      <c r="C16" s="21">
        <v>9142205.7799999993</v>
      </c>
      <c r="D16" s="22">
        <v>15899725.51</v>
      </c>
      <c r="E16" s="22">
        <f t="shared" si="0"/>
        <v>-6757519.7300000004</v>
      </c>
      <c r="F16" s="23">
        <f t="shared" si="1"/>
        <v>-0.42500857802544545</v>
      </c>
      <c r="G16" s="24">
        <v>80996366</v>
      </c>
      <c r="H16" s="25">
        <v>92292521</v>
      </c>
      <c r="I16" s="25">
        <f t="shared" si="2"/>
        <v>-11296155</v>
      </c>
      <c r="J16" s="26">
        <f t="shared" si="3"/>
        <v>-0.12239512885339864</v>
      </c>
    </row>
    <row r="17" spans="1:10" x14ac:dyDescent="0.3">
      <c r="A17" s="6" t="s">
        <v>20</v>
      </c>
      <c r="B17" s="14" t="s">
        <v>68</v>
      </c>
      <c r="C17" s="21">
        <v>358360.45</v>
      </c>
      <c r="D17" s="22">
        <v>1669200</v>
      </c>
      <c r="E17" s="22">
        <f t="shared" si="0"/>
        <v>-1310839.55</v>
      </c>
      <c r="F17" s="23">
        <f t="shared" si="1"/>
        <v>-0.78531005871075965</v>
      </c>
      <c r="G17" s="24">
        <v>19188453</v>
      </c>
      <c r="H17" s="25">
        <v>12092341</v>
      </c>
      <c r="I17" s="25">
        <f t="shared" si="2"/>
        <v>7096112</v>
      </c>
      <c r="J17" s="26">
        <f t="shared" si="3"/>
        <v>0.58682698412160228</v>
      </c>
    </row>
    <row r="18" spans="1:10" x14ac:dyDescent="0.3">
      <c r="A18" s="6" t="s">
        <v>21</v>
      </c>
      <c r="B18" s="27" t="s">
        <v>69</v>
      </c>
      <c r="C18" s="28">
        <v>324521291.22000003</v>
      </c>
      <c r="D18" s="29">
        <v>343267962.50001442</v>
      </c>
      <c r="E18" s="29">
        <f t="shared" si="0"/>
        <v>-18746671.280014396</v>
      </c>
      <c r="F18" s="30">
        <f t="shared" si="1"/>
        <v>-5.4612353403104455E-2</v>
      </c>
      <c r="G18" s="31">
        <v>2881592018</v>
      </c>
      <c r="H18" s="32">
        <v>2886401509</v>
      </c>
      <c r="I18" s="32">
        <f t="shared" si="2"/>
        <v>-4809491</v>
      </c>
      <c r="J18" s="33">
        <f t="shared" si="3"/>
        <v>-1.6662584830986519E-3</v>
      </c>
    </row>
    <row r="19" spans="1:10" x14ac:dyDescent="0.3">
      <c r="A19" s="6" t="s">
        <v>22</v>
      </c>
    </row>
    <row r="20" spans="1:10" x14ac:dyDescent="0.3">
      <c r="A20" s="6" t="s">
        <v>23</v>
      </c>
      <c r="B20" s="34" t="s">
        <v>70</v>
      </c>
      <c r="C20" s="35">
        <v>0</v>
      </c>
      <c r="D20" s="36">
        <v>0</v>
      </c>
      <c r="E20" s="37">
        <f>C20 - D20</f>
        <v>0</v>
      </c>
      <c r="F20" s="38">
        <f>IF(D20 =0,0,( C20 - D20 ) / D20 )</f>
        <v>0</v>
      </c>
      <c r="G20" s="39">
        <v>0</v>
      </c>
      <c r="H20" s="40">
        <v>0</v>
      </c>
      <c r="I20" s="41">
        <f>G20 - H20</f>
        <v>0</v>
      </c>
      <c r="J20" s="42">
        <f>IF(H20 =0,0,( G20 - H20 ) / H20 )</f>
        <v>0</v>
      </c>
    </row>
    <row r="21" spans="1:10" x14ac:dyDescent="0.3">
      <c r="A21" s="6" t="s">
        <v>24</v>
      </c>
      <c r="B21" s="14" t="s">
        <v>29</v>
      </c>
      <c r="C21" s="21">
        <v>64355.85</v>
      </c>
      <c r="D21" s="22">
        <v>49161</v>
      </c>
      <c r="E21" s="22">
        <f>C21 - D21</f>
        <v>15194.849999999999</v>
      </c>
      <c r="F21" s="23">
        <f>IF(D21 =0,0,( C21 - D21 ) / D21 )</f>
        <v>0.30908341978397508</v>
      </c>
      <c r="G21" s="24">
        <v>326765</v>
      </c>
      <c r="H21" s="25">
        <v>317262.81</v>
      </c>
      <c r="I21" s="25">
        <f>G21 - H21</f>
        <v>9502.1900000000023</v>
      </c>
      <c r="J21" s="26">
        <f>IF(H21 =0,0,( G21 - H21 ) / H21 )</f>
        <v>2.9950532178669168E-2</v>
      </c>
    </row>
    <row r="22" spans="1:10" x14ac:dyDescent="0.3">
      <c r="A22" s="6" t="s">
        <v>25</v>
      </c>
      <c r="B22" s="14" t="s">
        <v>31</v>
      </c>
      <c r="C22" s="21">
        <v>136346</v>
      </c>
      <c r="D22" s="22">
        <v>105700</v>
      </c>
      <c r="E22" s="22">
        <f>C22 - D22</f>
        <v>30646</v>
      </c>
      <c r="F22" s="23">
        <f>IF(D22 =0,0,( C22 - D22 ) / D22 )</f>
        <v>0.28993377483443711</v>
      </c>
      <c r="G22" s="24">
        <v>1189534</v>
      </c>
      <c r="H22" s="25">
        <v>1190905.0899999999</v>
      </c>
      <c r="I22" s="25">
        <f>G22 - H22</f>
        <v>-1371.089999999851</v>
      </c>
      <c r="J22" s="26">
        <f>IF(H22 =0,0,( G22 - H22 ) / H22 )</f>
        <v>-1.1513008144081835E-3</v>
      </c>
    </row>
    <row r="23" spans="1:10" x14ac:dyDescent="0.3">
      <c r="A23" s="6" t="s">
        <v>26</v>
      </c>
      <c r="B23" s="14" t="s">
        <v>71</v>
      </c>
      <c r="C23" s="21">
        <v>200701.85</v>
      </c>
      <c r="D23" s="22">
        <v>154861</v>
      </c>
      <c r="E23" s="22">
        <f>C23 - D23</f>
        <v>45840.850000000006</v>
      </c>
      <c r="F23" s="23">
        <f>IF(D23 =0,0,( C23 - D23 ) / D23 )</f>
        <v>0.2960128760630501</v>
      </c>
      <c r="G23" s="24">
        <v>1516299</v>
      </c>
      <c r="H23" s="25">
        <v>1508167.9</v>
      </c>
      <c r="I23" s="25">
        <f>G23 - H23</f>
        <v>8131.1000000000931</v>
      </c>
      <c r="J23" s="26">
        <f>IF(H23 =0,0,( G23 - H23 ) / H23 )</f>
        <v>5.3913758541075524E-3</v>
      </c>
    </row>
    <row r="24" spans="1:10" x14ac:dyDescent="0.3">
      <c r="A24" s="6" t="s">
        <v>27</v>
      </c>
    </row>
    <row r="25" spans="1:10" x14ac:dyDescent="0.3">
      <c r="A25" s="6" t="s">
        <v>28</v>
      </c>
      <c r="B25" s="14" t="s">
        <v>34</v>
      </c>
      <c r="C25" s="21">
        <v>375</v>
      </c>
      <c r="D25" s="22">
        <v>375</v>
      </c>
      <c r="E25" s="22">
        <f>C25 - D25</f>
        <v>0</v>
      </c>
      <c r="F25" s="23">
        <f>IF(D25 =0,0,( C25 - D25 ) / D25 )</f>
        <v>0</v>
      </c>
      <c r="G25" s="24">
        <v>4773</v>
      </c>
      <c r="H25" s="25">
        <v>4772.7199999999993</v>
      </c>
      <c r="I25" s="25">
        <f>G25 - H25</f>
        <v>0.28000000000065484</v>
      </c>
      <c r="J25" s="26">
        <f>IF(H25 =0,0,( G25 - H25 ) / H25 )</f>
        <v>5.8666756063765499E-5</v>
      </c>
    </row>
    <row r="26" spans="1:10" x14ac:dyDescent="0.3">
      <c r="A26" s="6" t="s">
        <v>30</v>
      </c>
    </row>
    <row r="27" spans="1:10" x14ac:dyDescent="0.3">
      <c r="A27" s="6" t="s">
        <v>32</v>
      </c>
      <c r="B27" s="43" t="s">
        <v>72</v>
      </c>
      <c r="C27" s="44" t="s">
        <v>52</v>
      </c>
      <c r="D27" s="45" t="s">
        <v>52</v>
      </c>
      <c r="E27" s="45" t="s">
        <v>52</v>
      </c>
      <c r="F27" s="46" t="s">
        <v>52</v>
      </c>
      <c r="G27" s="47" t="s">
        <v>52</v>
      </c>
      <c r="H27" s="48" t="s">
        <v>52</v>
      </c>
      <c r="I27" s="48" t="s">
        <v>52</v>
      </c>
      <c r="J27" s="49" t="s">
        <v>52</v>
      </c>
    </row>
    <row r="28" spans="1:10" x14ac:dyDescent="0.3">
      <c r="A28" s="6" t="s">
        <v>33</v>
      </c>
      <c r="B28" s="14" t="s">
        <v>73</v>
      </c>
      <c r="C28" s="21">
        <v>-265804.79999999999</v>
      </c>
      <c r="D28" s="22">
        <v>0</v>
      </c>
      <c r="E28" s="22">
        <f>C28 - D28</f>
        <v>-265804.79999999999</v>
      </c>
      <c r="F28" s="50">
        <f>IF(D28 =0,0,( C28 - D28 ) / D28 )</f>
        <v>0</v>
      </c>
      <c r="G28" s="24">
        <v>-1226064</v>
      </c>
      <c r="H28" s="25">
        <v>-662934</v>
      </c>
      <c r="I28" s="25">
        <f>G28 - H28</f>
        <v>-563130</v>
      </c>
      <c r="J28" s="51">
        <f>IF(H28 =0,0,( G28 - H28 ) / H28 )</f>
        <v>0.84945107657775887</v>
      </c>
    </row>
    <row r="29" spans="1:10" x14ac:dyDescent="0.3">
      <c r="A29" s="6" t="s">
        <v>35</v>
      </c>
      <c r="B29" s="14" t="s">
        <v>74</v>
      </c>
      <c r="C29" s="21">
        <v>-20483.37</v>
      </c>
      <c r="D29" s="22">
        <v>0</v>
      </c>
      <c r="E29" s="22">
        <f>C29 - D29</f>
        <v>-20483.37</v>
      </c>
      <c r="F29" s="52">
        <f>IF(D29 =0,0,( C29 - D29 ) / D29 )</f>
        <v>0</v>
      </c>
      <c r="G29" s="24">
        <v>-246524</v>
      </c>
      <c r="H29" s="25">
        <v>255266</v>
      </c>
      <c r="I29" s="25">
        <f>G29 - H29</f>
        <v>-501790</v>
      </c>
      <c r="J29" s="53">
        <f>IF(H29 =0,0,( G29 - H29 ) / H29 )</f>
        <v>-1.9657533709933952</v>
      </c>
    </row>
    <row r="30" spans="1:10" x14ac:dyDescent="0.3">
      <c r="A30" s="6" t="s">
        <v>36</v>
      </c>
      <c r="B30" s="14" t="s">
        <v>75</v>
      </c>
      <c r="C30" s="21">
        <v>-64458.44</v>
      </c>
      <c r="D30" s="22">
        <v>0</v>
      </c>
      <c r="E30" s="22">
        <f>C30 - D30</f>
        <v>-64458.44</v>
      </c>
      <c r="F30" s="54">
        <f>IF(D30 =0,0,( C30 - D30 ) / D30 )</f>
        <v>0</v>
      </c>
      <c r="G30" s="24">
        <v>-309817</v>
      </c>
      <c r="H30" s="25">
        <v>-708798</v>
      </c>
      <c r="I30" s="25">
        <f>G30 - H30</f>
        <v>398981</v>
      </c>
      <c r="J30" s="55">
        <f>IF(H30 =0,0,( G30 - H30 ) / H30 )</f>
        <v>-0.56289803300799379</v>
      </c>
    </row>
    <row r="31" spans="1:10" x14ac:dyDescent="0.3">
      <c r="A31" s="6" t="s">
        <v>37</v>
      </c>
      <c r="B31" s="56" t="s">
        <v>76</v>
      </c>
      <c r="C31" s="57">
        <v>324371621.45999998</v>
      </c>
      <c r="D31" s="58">
        <v>343423199</v>
      </c>
      <c r="E31" s="58">
        <f>C31 - D31</f>
        <v>-19051577.540000021</v>
      </c>
      <c r="F31" s="59">
        <f>IF(D31 =0,0,( C31 - D31 ) / D31 )</f>
        <v>-5.5475511251061468E-2</v>
      </c>
      <c r="G31" s="60">
        <v>2881330685</v>
      </c>
      <c r="H31" s="61">
        <v>2886797986</v>
      </c>
      <c r="I31" s="61">
        <f>G31 - H31</f>
        <v>-5467301</v>
      </c>
      <c r="J31" s="62">
        <f>IF(H31 =0,0,( G31 - H31 ) / H31 )</f>
        <v>-1.8938980235245321E-3</v>
      </c>
    </row>
    <row r="32" spans="1:10" x14ac:dyDescent="0.3">
      <c r="A32" s="6" t="s">
        <v>38</v>
      </c>
    </row>
    <row r="33" spans="1:10" x14ac:dyDescent="0.3">
      <c r="A33" s="6" t="s">
        <v>39</v>
      </c>
      <c r="B33" s="63" t="s">
        <v>77</v>
      </c>
      <c r="C33" s="64" t="s">
        <v>52</v>
      </c>
      <c r="D33" s="65" t="s">
        <v>52</v>
      </c>
      <c r="E33" s="65" t="s">
        <v>52</v>
      </c>
      <c r="F33" s="66" t="s">
        <v>52</v>
      </c>
      <c r="G33" s="67" t="s">
        <v>52</v>
      </c>
      <c r="H33" s="68" t="s">
        <v>52</v>
      </c>
      <c r="I33" s="68" t="s">
        <v>52</v>
      </c>
      <c r="J33" s="69" t="s">
        <v>52</v>
      </c>
    </row>
    <row r="34" spans="1:10" x14ac:dyDescent="0.3">
      <c r="A34" s="6" t="s">
        <v>40</v>
      </c>
      <c r="B34" s="14" t="s">
        <v>78</v>
      </c>
      <c r="C34" s="21">
        <v>10546902755</v>
      </c>
      <c r="D34" s="22">
        <v>10438962071</v>
      </c>
      <c r="E34" s="22">
        <f>C34 - D34</f>
        <v>107940684</v>
      </c>
      <c r="F34" s="23">
        <f>IF(D34 =0,0,( C34 - D34 ) / D34 )</f>
        <v>1.0340173981459809E-2</v>
      </c>
      <c r="G34" s="24">
        <v>79884479176</v>
      </c>
      <c r="H34" s="25">
        <v>79831584888</v>
      </c>
      <c r="I34" s="25">
        <f>G34 - H34</f>
        <v>52894288</v>
      </c>
      <c r="J34" s="26">
        <f>IF(H34 =0,0,( G34 - H34 ) / H34 )</f>
        <v>6.6257344225607233E-4</v>
      </c>
    </row>
    <row r="35" spans="1:10" x14ac:dyDescent="0.3">
      <c r="A35" s="6" t="s">
        <v>41</v>
      </c>
      <c r="B35" s="14" t="s">
        <v>79</v>
      </c>
      <c r="C35" s="21">
        <v>640703938</v>
      </c>
      <c r="D35" s="22">
        <v>546517614</v>
      </c>
      <c r="E35" s="22">
        <f>C35 - D35</f>
        <v>94186324</v>
      </c>
      <c r="F35" s="23">
        <f>IF(D35 =0,0,( C35 - D35 ) / D35 )</f>
        <v>0.17233904559936106</v>
      </c>
      <c r="G35" s="24">
        <v>3931486268</v>
      </c>
      <c r="H35" s="25">
        <v>3762130627</v>
      </c>
      <c r="I35" s="25">
        <f>G35 - H35</f>
        <v>169355641</v>
      </c>
      <c r="J35" s="26">
        <f>IF(H35 =0,0,( G35 - H35 ) / H35 )</f>
        <v>4.5015885356178516E-2</v>
      </c>
    </row>
    <row r="36" spans="1:10" x14ac:dyDescent="0.3">
      <c r="A36" s="6" t="s">
        <v>42</v>
      </c>
      <c r="B36" s="14" t="s">
        <v>80</v>
      </c>
      <c r="C36" s="70">
        <v>11187606693</v>
      </c>
      <c r="D36" s="71">
        <v>10985479685</v>
      </c>
      <c r="E36" s="71">
        <f>C36 - D36</f>
        <v>202127008</v>
      </c>
      <c r="F36" s="72">
        <f>IF(D36 =0,0,( C36 - D36 ) / D36 )</f>
        <v>1.8399470373241147E-2</v>
      </c>
      <c r="G36" s="73">
        <v>83815965444</v>
      </c>
      <c r="H36" s="74">
        <v>83593715515</v>
      </c>
      <c r="I36" s="74">
        <f>G36 - H36</f>
        <v>222249929</v>
      </c>
      <c r="J36" s="75">
        <f>IF(H36 =0,0,( G36 - H36 ) / H36 )</f>
        <v>2.658691836231632E-3</v>
      </c>
    </row>
    <row r="37" spans="1:10" x14ac:dyDescent="0.3">
      <c r="A37" s="6" t="s">
        <v>43</v>
      </c>
      <c r="B37" s="76" t="s">
        <v>81</v>
      </c>
      <c r="C37" s="77">
        <v>11187606693</v>
      </c>
      <c r="D37" s="78">
        <v>10985479685</v>
      </c>
      <c r="E37" s="78">
        <f>C37 - D37</f>
        <v>202127008</v>
      </c>
      <c r="F37" s="79">
        <f>IF(D37 =0,0,( C37 - D37 ) / D37 )</f>
        <v>1.8399470373241147E-2</v>
      </c>
      <c r="G37" s="80">
        <v>83815965444</v>
      </c>
      <c r="H37" s="81">
        <v>83593715515</v>
      </c>
      <c r="I37" s="81">
        <f>G37 - H37</f>
        <v>222249929</v>
      </c>
      <c r="J37" s="82">
        <f>IF(H37 =0,0,( G37 - H37 ) / H37 )</f>
        <v>2.658691836231632E-3</v>
      </c>
    </row>
    <row r="38" spans="1:10" x14ac:dyDescent="0.3">
      <c r="A38" s="6" t="s">
        <v>44</v>
      </c>
      <c r="B38" s="14" t="s">
        <v>82</v>
      </c>
      <c r="C38" s="83">
        <v>0.94273090000000004</v>
      </c>
      <c r="D38" s="84">
        <v>0.95025090000000001</v>
      </c>
      <c r="E38" s="84">
        <f>C38 - D38</f>
        <v>-7.5199999999999712E-3</v>
      </c>
      <c r="F38" s="85">
        <f>IF(D38 =0,0,( C38 - D38 ) / D38 )</f>
        <v>-7.913699424015248E-3</v>
      </c>
      <c r="G38" s="86">
        <v>0.95309379999999999</v>
      </c>
      <c r="H38" s="87">
        <v>0.95499509999999999</v>
      </c>
      <c r="I38" s="87">
        <f>G38 - H38</f>
        <v>-1.9012999999999947E-3</v>
      </c>
      <c r="J38" s="88">
        <f>IF(H38 =0,0,( G38 - H38 ) / H38 )</f>
        <v>-1.990900267446393E-3</v>
      </c>
    </row>
    <row r="39" spans="1:10" x14ac:dyDescent="0.3">
      <c r="A39" s="6" t="s">
        <v>45</v>
      </c>
    </row>
    <row r="40" spans="1:10" x14ac:dyDescent="0.3">
      <c r="A40" s="6" t="s">
        <v>46</v>
      </c>
      <c r="B40" s="89" t="s">
        <v>83</v>
      </c>
      <c r="C40" s="90" t="s">
        <v>52</v>
      </c>
      <c r="D40" s="91" t="s">
        <v>52</v>
      </c>
      <c r="E40" s="91" t="s">
        <v>52</v>
      </c>
      <c r="F40" s="92" t="s">
        <v>52</v>
      </c>
      <c r="G40" s="93" t="s">
        <v>52</v>
      </c>
      <c r="H40" s="94" t="s">
        <v>52</v>
      </c>
      <c r="I40" s="94" t="s">
        <v>52</v>
      </c>
      <c r="J40" s="95" t="s">
        <v>52</v>
      </c>
    </row>
    <row r="41" spans="1:10" x14ac:dyDescent="0.3">
      <c r="A41" s="6" t="s">
        <v>47</v>
      </c>
      <c r="B41" s="14" t="s">
        <v>84</v>
      </c>
      <c r="C41" s="21">
        <v>348343819.52839112</v>
      </c>
      <c r="D41" s="22">
        <v>340378083.57741874</v>
      </c>
      <c r="E41" s="22">
        <f>C41 - D41</f>
        <v>7965735.9509723783</v>
      </c>
      <c r="F41" s="23">
        <f>IF(D41 =0,0,( C41 - D41 ) / D41 )</f>
        <v>2.340261120002627E-2</v>
      </c>
      <c r="G41" s="24">
        <v>2626045415.2282195</v>
      </c>
      <c r="H41" s="25">
        <v>2615032468</v>
      </c>
      <c r="I41" s="25">
        <f>G41 - H41</f>
        <v>11012947.228219509</v>
      </c>
      <c r="J41" s="26">
        <f>IF(H41 =0,0,( G41 - H41 ) / H41 )</f>
        <v>4.2113998059237516E-3</v>
      </c>
    </row>
    <row r="42" spans="1:10" x14ac:dyDescent="0.3">
      <c r="A42" s="6" t="s">
        <v>48</v>
      </c>
    </row>
    <row r="43" spans="1:10" x14ac:dyDescent="0.3">
      <c r="A43" s="6" t="s">
        <v>49</v>
      </c>
      <c r="B43" s="96" t="s">
        <v>85</v>
      </c>
      <c r="C43" s="97" t="s">
        <v>52</v>
      </c>
      <c r="D43" s="98" t="s">
        <v>52</v>
      </c>
      <c r="E43" s="98" t="s">
        <v>52</v>
      </c>
      <c r="F43" s="99" t="s">
        <v>52</v>
      </c>
      <c r="G43" s="100" t="s">
        <v>52</v>
      </c>
      <c r="H43" s="101" t="s">
        <v>52</v>
      </c>
      <c r="I43" s="101" t="s">
        <v>52</v>
      </c>
      <c r="J43" s="102" t="s">
        <v>52</v>
      </c>
    </row>
    <row r="44" spans="1:10" x14ac:dyDescent="0.3">
      <c r="A44" s="6" t="s">
        <v>50</v>
      </c>
      <c r="B44" s="14" t="s">
        <v>86</v>
      </c>
      <c r="C44" s="21">
        <v>-12313801.083333334</v>
      </c>
      <c r="D44" s="22">
        <v>-12313801</v>
      </c>
      <c r="E44" s="22">
        <f>C44 - D44</f>
        <v>-8.333333395421505E-2</v>
      </c>
      <c r="F44" s="23">
        <f>IF(D44 =0,0,( C44 - D44 ) / D44 )</f>
        <v>6.7674744747145943E-9</v>
      </c>
      <c r="G44" s="24">
        <v>-110824210</v>
      </c>
      <c r="H44" s="25">
        <v>-110824209</v>
      </c>
      <c r="I44" s="25">
        <f>G44 - H44</f>
        <v>-1</v>
      </c>
      <c r="J44" s="26">
        <f>IF(H44 =0,0,( G44 - H44 ) / H44 )</f>
        <v>9.023299232390641E-9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6" t="s">
        <v>12</v>
      </c>
      <c r="B46" s="14" t="s">
        <v>87</v>
      </c>
      <c r="C46" s="21">
        <v>-1722090.04</v>
      </c>
      <c r="D46" s="22">
        <v>-1722090</v>
      </c>
      <c r="E46" s="22">
        <f t="shared" ref="E46:E57" si="4">C46 - D46</f>
        <v>-4.0000000037252903E-2</v>
      </c>
      <c r="F46" s="23">
        <f t="shared" ref="F46:F57" si="5">IF(D46 =0,0,( C46 - D46 ) / D46 )</f>
        <v>2.3227589752714958E-8</v>
      </c>
      <c r="G46" s="24">
        <v>-15498810</v>
      </c>
      <c r="H46" s="25">
        <v>-15498810</v>
      </c>
      <c r="I46" s="25">
        <f t="shared" ref="I46:I57" si="6">G46 - H46</f>
        <v>0</v>
      </c>
      <c r="J46" s="26">
        <f t="shared" ref="J46:J57" si="7">IF(H46 =0,0,( G46 - H46 ) / H46 )</f>
        <v>0</v>
      </c>
    </row>
    <row r="47" spans="1:10" x14ac:dyDescent="0.3">
      <c r="A47" s="6" t="s">
        <v>13</v>
      </c>
      <c r="B47" s="103" t="s">
        <v>88</v>
      </c>
      <c r="C47" s="104">
        <v>334307928.40505779</v>
      </c>
      <c r="D47" s="105">
        <v>326342193</v>
      </c>
      <c r="E47" s="105">
        <f t="shared" si="4"/>
        <v>7965735.4050577879</v>
      </c>
      <c r="F47" s="106">
        <f t="shared" si="5"/>
        <v>2.4409149585685932E-2</v>
      </c>
      <c r="G47" s="107">
        <v>2499722395</v>
      </c>
      <c r="H47" s="108">
        <v>2488709449</v>
      </c>
      <c r="I47" s="108">
        <f t="shared" si="6"/>
        <v>11012946</v>
      </c>
      <c r="J47" s="109">
        <f t="shared" si="7"/>
        <v>4.4251634132803901E-3</v>
      </c>
    </row>
    <row r="48" spans="1:10" x14ac:dyDescent="0.3">
      <c r="A48" s="6" t="s">
        <v>15</v>
      </c>
      <c r="B48" s="14" t="s">
        <v>89</v>
      </c>
      <c r="C48" s="110">
        <v>324371621.45999998</v>
      </c>
      <c r="D48" s="111">
        <v>343423198.50001442</v>
      </c>
      <c r="E48" s="111">
        <f t="shared" si="4"/>
        <v>-19051577.040014446</v>
      </c>
      <c r="F48" s="112">
        <f t="shared" si="5"/>
        <v>-5.547550987593998E-2</v>
      </c>
      <c r="G48" s="113">
        <v>2881330685</v>
      </c>
      <c r="H48" s="114">
        <v>2886797984</v>
      </c>
      <c r="I48" s="114">
        <f t="shared" si="6"/>
        <v>-5467299</v>
      </c>
      <c r="J48" s="115">
        <f t="shared" si="7"/>
        <v>-1.8938973320275119E-3</v>
      </c>
    </row>
    <row r="49" spans="1:10" x14ac:dyDescent="0.3">
      <c r="A49" s="6" t="s">
        <v>16</v>
      </c>
      <c r="B49" s="14" t="s">
        <v>90</v>
      </c>
      <c r="C49" s="21">
        <v>324371621.45999998</v>
      </c>
      <c r="D49" s="22">
        <v>343423199</v>
      </c>
      <c r="E49" s="22">
        <f t="shared" si="4"/>
        <v>-19051577.540000021</v>
      </c>
      <c r="F49" s="23">
        <f t="shared" si="5"/>
        <v>-5.5475511251061468E-2</v>
      </c>
      <c r="G49" s="24">
        <v>2881330685</v>
      </c>
      <c r="H49" s="25">
        <v>2886797986</v>
      </c>
      <c r="I49" s="25">
        <f t="shared" si="6"/>
        <v>-5467301</v>
      </c>
      <c r="J49" s="26">
        <f t="shared" si="7"/>
        <v>-1.8938980235245321E-3</v>
      </c>
    </row>
    <row r="50" spans="1:10" x14ac:dyDescent="0.3">
      <c r="A50" s="6" t="s">
        <v>17</v>
      </c>
      <c r="B50" s="14" t="s">
        <v>91</v>
      </c>
      <c r="C50" s="116">
        <v>0.94273090000000004</v>
      </c>
      <c r="D50" s="117">
        <v>0.95025090000000001</v>
      </c>
      <c r="E50" s="117">
        <f t="shared" si="4"/>
        <v>-7.5199999999999712E-3</v>
      </c>
      <c r="F50" s="118">
        <f t="shared" si="5"/>
        <v>-7.913699424015248E-3</v>
      </c>
      <c r="G50" s="119">
        <v>0</v>
      </c>
      <c r="H50" s="120">
        <v>0</v>
      </c>
      <c r="I50" s="120">
        <f t="shared" si="6"/>
        <v>0</v>
      </c>
      <c r="J50" s="121">
        <f t="shared" si="7"/>
        <v>0</v>
      </c>
    </row>
    <row r="51" spans="1:10" x14ac:dyDescent="0.3">
      <c r="A51" s="6" t="s">
        <v>18</v>
      </c>
      <c r="B51" s="14" t="s">
        <v>92</v>
      </c>
      <c r="C51" s="122">
        <v>306311944.43801558</v>
      </c>
      <c r="D51" s="123">
        <v>326889715.4952718</v>
      </c>
      <c r="E51" s="123">
        <f t="shared" si="4"/>
        <v>-20577771.057256222</v>
      </c>
      <c r="F51" s="124">
        <f t="shared" si="5"/>
        <v>-6.2950194153642197E-2</v>
      </c>
      <c r="G51" s="125">
        <v>2749816806</v>
      </c>
      <c r="H51" s="126">
        <v>2760002018</v>
      </c>
      <c r="I51" s="126">
        <f t="shared" si="6"/>
        <v>-10185212</v>
      </c>
      <c r="J51" s="127">
        <f t="shared" si="7"/>
        <v>-3.6902915047071533E-3</v>
      </c>
    </row>
    <row r="52" spans="1:10" x14ac:dyDescent="0.3">
      <c r="A52" s="6" t="s">
        <v>19</v>
      </c>
      <c r="B52" s="14" t="s">
        <v>93</v>
      </c>
      <c r="C52" s="128">
        <v>27995983.967042208</v>
      </c>
      <c r="D52" s="129">
        <v>-547522.49527180195</v>
      </c>
      <c r="E52" s="129">
        <f t="shared" si="4"/>
        <v>28543506.46231401</v>
      </c>
      <c r="F52" s="130">
        <f t="shared" si="5"/>
        <v>-52.132116413124542</v>
      </c>
      <c r="G52" s="131">
        <v>-250094411</v>
      </c>
      <c r="H52" s="132">
        <v>-271292569</v>
      </c>
      <c r="I52" s="132">
        <f t="shared" si="6"/>
        <v>21198158</v>
      </c>
      <c r="J52" s="133">
        <f t="shared" si="7"/>
        <v>-7.8137628605669626E-2</v>
      </c>
    </row>
    <row r="53" spans="1:10" x14ac:dyDescent="0.3">
      <c r="A53" s="6" t="s">
        <v>20</v>
      </c>
      <c r="B53" s="14" t="s">
        <v>94</v>
      </c>
      <c r="C53" s="134">
        <v>-16659.804980636029</v>
      </c>
      <c r="D53" s="135">
        <v>-15715.07</v>
      </c>
      <c r="E53" s="135">
        <f t="shared" si="4"/>
        <v>-944.73498063602892</v>
      </c>
      <c r="F53" s="136">
        <f t="shared" si="5"/>
        <v>6.0116498407963119E-2</v>
      </c>
      <c r="G53" s="137">
        <v>-103947</v>
      </c>
      <c r="H53" s="138">
        <v>-101480</v>
      </c>
      <c r="I53" s="138">
        <f t="shared" si="6"/>
        <v>-2467</v>
      </c>
      <c r="J53" s="139">
        <f t="shared" si="7"/>
        <v>2.4310208908159242E-2</v>
      </c>
    </row>
    <row r="54" spans="1:10" x14ac:dyDescent="0.3">
      <c r="A54" s="6" t="s">
        <v>21</v>
      </c>
      <c r="B54" s="14" t="s">
        <v>95</v>
      </c>
      <c r="C54" s="21">
        <v>-327432886.18000001</v>
      </c>
      <c r="D54" s="22">
        <v>-320086014.06999999</v>
      </c>
      <c r="E54" s="22">
        <f t="shared" si="4"/>
        <v>-7346872.1100000143</v>
      </c>
      <c r="F54" s="23">
        <f t="shared" si="5"/>
        <v>2.2952805767993717E-2</v>
      </c>
      <c r="G54" s="24">
        <v>-147765613</v>
      </c>
      <c r="H54" s="25">
        <v>-147765613</v>
      </c>
      <c r="I54" s="25">
        <f t="shared" si="6"/>
        <v>0</v>
      </c>
      <c r="J54" s="26">
        <f t="shared" si="7"/>
        <v>0</v>
      </c>
    </row>
    <row r="55" spans="1:10" x14ac:dyDescent="0.3">
      <c r="A55" s="6" t="s">
        <v>22</v>
      </c>
      <c r="B55" s="14" t="s">
        <v>96</v>
      </c>
      <c r="C55" s="140">
        <v>-98482</v>
      </c>
      <c r="D55" s="141">
        <v>-98482</v>
      </c>
      <c r="E55" s="141">
        <f t="shared" si="4"/>
        <v>0</v>
      </c>
      <c r="F55" s="142">
        <f t="shared" si="5"/>
        <v>0</v>
      </c>
      <c r="G55" s="143">
        <v>-98482</v>
      </c>
      <c r="H55" s="144">
        <v>-98482</v>
      </c>
      <c r="I55" s="144">
        <f t="shared" si="6"/>
        <v>0</v>
      </c>
      <c r="J55" s="145">
        <f t="shared" si="7"/>
        <v>0</v>
      </c>
    </row>
    <row r="56" spans="1:10" x14ac:dyDescent="0.3">
      <c r="A56" s="6" t="s">
        <v>23</v>
      </c>
      <c r="B56" s="14" t="s">
        <v>97</v>
      </c>
      <c r="C56" s="21">
        <v>12313801.083333334</v>
      </c>
      <c r="D56" s="22">
        <v>12313801.08</v>
      </c>
      <c r="E56" s="22">
        <f t="shared" si="4"/>
        <v>3.3333338797092438E-3</v>
      </c>
      <c r="F56" s="23">
        <f t="shared" si="5"/>
        <v>2.706990195840685E-10</v>
      </c>
      <c r="G56" s="24">
        <v>110824210</v>
      </c>
      <c r="H56" s="25">
        <v>110824210</v>
      </c>
      <c r="I56" s="25">
        <f t="shared" si="6"/>
        <v>0</v>
      </c>
      <c r="J56" s="26">
        <f t="shared" si="7"/>
        <v>0</v>
      </c>
    </row>
    <row r="57" spans="1:10" x14ac:dyDescent="0.3">
      <c r="A57" s="6" t="s">
        <v>24</v>
      </c>
      <c r="B57" s="146" t="s">
        <v>98</v>
      </c>
      <c r="C57" s="147">
        <v>-287238242.93460512</v>
      </c>
      <c r="D57" s="148">
        <v>-308433932.58999997</v>
      </c>
      <c r="E57" s="148">
        <f t="shared" si="4"/>
        <v>21195689.655394852</v>
      </c>
      <c r="F57" s="149">
        <f t="shared" si="5"/>
        <v>-6.872035601728102E-2</v>
      </c>
      <c r="G57" s="150">
        <v>-287238243</v>
      </c>
      <c r="H57" s="151">
        <v>-308433932</v>
      </c>
      <c r="I57" s="151">
        <f t="shared" si="6"/>
        <v>21195689</v>
      </c>
      <c r="J57" s="152">
        <f t="shared" si="7"/>
        <v>-6.8720354023823815E-2</v>
      </c>
    </row>
    <row r="58" spans="1:10" x14ac:dyDescent="0.3">
      <c r="A58" s="6" t="s">
        <v>25</v>
      </c>
    </row>
    <row r="59" spans="1:10" x14ac:dyDescent="0.3">
      <c r="A59" s="6" t="s">
        <v>26</v>
      </c>
      <c r="B59" s="153" t="s">
        <v>99</v>
      </c>
      <c r="C59" s="154" t="s">
        <v>52</v>
      </c>
      <c r="D59" s="155" t="s">
        <v>52</v>
      </c>
      <c r="E59" s="155" t="s">
        <v>52</v>
      </c>
      <c r="F59" s="156" t="s">
        <v>52</v>
      </c>
      <c r="G59" s="157" t="s">
        <v>52</v>
      </c>
      <c r="H59" s="158" t="s">
        <v>52</v>
      </c>
      <c r="I59" s="158" t="s">
        <v>52</v>
      </c>
      <c r="J59" s="159" t="s">
        <v>52</v>
      </c>
    </row>
    <row r="60" spans="1:10" x14ac:dyDescent="0.3">
      <c r="A60" s="6" t="s">
        <v>27</v>
      </c>
      <c r="B60" s="14" t="s">
        <v>100</v>
      </c>
      <c r="C60" s="160">
        <v>-327531368.18000001</v>
      </c>
      <c r="D60" s="161">
        <v>0</v>
      </c>
      <c r="E60" s="161">
        <f t="shared" ref="E60:E69" si="8">C60 - D60</f>
        <v>-327531368.18000001</v>
      </c>
      <c r="F60" s="162">
        <f t="shared" ref="F60:F69" si="9">IF(D60 =0,0,( C60 - D60 ) / D60 )</f>
        <v>0</v>
      </c>
      <c r="G60" s="163">
        <v>0</v>
      </c>
      <c r="H60" s="164">
        <v>0</v>
      </c>
      <c r="I60" s="164">
        <f t="shared" ref="I60:I69" si="10">G60 - H60</f>
        <v>0</v>
      </c>
      <c r="J60" s="165">
        <f t="shared" ref="J60:J69" si="11">IF(H60 =0,0,( G60 - H60 ) / H60 )</f>
        <v>0</v>
      </c>
    </row>
    <row r="61" spans="1:10" x14ac:dyDescent="0.3">
      <c r="A61" s="6" t="s">
        <v>28</v>
      </c>
      <c r="B61" s="14" t="s">
        <v>101</v>
      </c>
      <c r="C61" s="166">
        <v>-287221583.12962449</v>
      </c>
      <c r="D61" s="167">
        <v>0</v>
      </c>
      <c r="E61" s="167">
        <f t="shared" si="8"/>
        <v>-287221583.12962449</v>
      </c>
      <c r="F61" s="168">
        <f t="shared" si="9"/>
        <v>0</v>
      </c>
      <c r="G61" s="169">
        <v>0</v>
      </c>
      <c r="H61" s="170">
        <v>0</v>
      </c>
      <c r="I61" s="170">
        <f t="shared" si="10"/>
        <v>0</v>
      </c>
      <c r="J61" s="171">
        <f t="shared" si="11"/>
        <v>0</v>
      </c>
    </row>
    <row r="62" spans="1:10" x14ac:dyDescent="0.3">
      <c r="A62" s="6" t="s">
        <v>30</v>
      </c>
      <c r="B62" s="14" t="s">
        <v>102</v>
      </c>
      <c r="C62" s="172">
        <v>-614752951.30962443</v>
      </c>
      <c r="D62" s="173">
        <v>0</v>
      </c>
      <c r="E62" s="173">
        <f t="shared" si="8"/>
        <v>-614752951.30962443</v>
      </c>
      <c r="F62" s="174">
        <f t="shared" si="9"/>
        <v>0</v>
      </c>
      <c r="G62" s="175">
        <v>0</v>
      </c>
      <c r="H62" s="176">
        <v>0</v>
      </c>
      <c r="I62" s="176">
        <f t="shared" si="10"/>
        <v>0</v>
      </c>
      <c r="J62" s="177">
        <f t="shared" si="11"/>
        <v>0</v>
      </c>
    </row>
    <row r="63" spans="1:10" x14ac:dyDescent="0.3">
      <c r="A63" s="6" t="s">
        <v>32</v>
      </c>
      <c r="B63" s="14" t="s">
        <v>103</v>
      </c>
      <c r="C63" s="178">
        <v>-307376475.65481222</v>
      </c>
      <c r="D63" s="179">
        <v>0</v>
      </c>
      <c r="E63" s="179">
        <f t="shared" si="8"/>
        <v>-307376475.65481222</v>
      </c>
      <c r="F63" s="180">
        <f t="shared" si="9"/>
        <v>0</v>
      </c>
      <c r="G63" s="181">
        <v>0</v>
      </c>
      <c r="H63" s="182">
        <v>0</v>
      </c>
      <c r="I63" s="182">
        <f t="shared" si="10"/>
        <v>0</v>
      </c>
      <c r="J63" s="183">
        <f t="shared" si="11"/>
        <v>0</v>
      </c>
    </row>
    <row r="64" spans="1:10" x14ac:dyDescent="0.3">
      <c r="A64" s="6" t="s">
        <v>33</v>
      </c>
      <c r="B64" s="14" t="s">
        <v>104</v>
      </c>
      <c r="C64" s="184">
        <v>6.9999999999999999E-4</v>
      </c>
      <c r="D64" s="185">
        <v>0</v>
      </c>
      <c r="E64" s="185">
        <f t="shared" si="8"/>
        <v>6.9999999999999999E-4</v>
      </c>
      <c r="F64" s="186">
        <f t="shared" si="9"/>
        <v>0</v>
      </c>
      <c r="G64" s="187">
        <v>0</v>
      </c>
      <c r="H64" s="188">
        <v>0</v>
      </c>
      <c r="I64" s="188">
        <f t="shared" si="10"/>
        <v>0</v>
      </c>
      <c r="J64" s="189">
        <f t="shared" si="11"/>
        <v>0</v>
      </c>
    </row>
    <row r="65" spans="1:10" x14ac:dyDescent="0.3">
      <c r="A65" s="6" t="s">
        <v>35</v>
      </c>
      <c r="B65" s="14" t="s">
        <v>105</v>
      </c>
      <c r="C65" s="190">
        <v>5.9999999999999995E-4</v>
      </c>
      <c r="D65" s="191">
        <v>0</v>
      </c>
      <c r="E65" s="191">
        <f t="shared" si="8"/>
        <v>5.9999999999999995E-4</v>
      </c>
      <c r="F65" s="192">
        <f t="shared" si="9"/>
        <v>0</v>
      </c>
      <c r="G65" s="193">
        <v>0</v>
      </c>
      <c r="H65" s="194">
        <v>0</v>
      </c>
      <c r="I65" s="194">
        <f t="shared" si="10"/>
        <v>0</v>
      </c>
      <c r="J65" s="195">
        <f t="shared" si="11"/>
        <v>0</v>
      </c>
    </row>
    <row r="66" spans="1:10" x14ac:dyDescent="0.3">
      <c r="A66" s="6" t="s">
        <v>36</v>
      </c>
      <c r="B66" s="14" t="s">
        <v>106</v>
      </c>
      <c r="C66" s="196">
        <v>1.2999999999999999E-3</v>
      </c>
      <c r="D66" s="197">
        <v>0</v>
      </c>
      <c r="E66" s="197">
        <f t="shared" si="8"/>
        <v>1.2999999999999999E-3</v>
      </c>
      <c r="F66" s="198">
        <f t="shared" si="9"/>
        <v>0</v>
      </c>
      <c r="G66" s="199">
        <v>0</v>
      </c>
      <c r="H66" s="200">
        <v>0</v>
      </c>
      <c r="I66" s="200">
        <f t="shared" si="10"/>
        <v>0</v>
      </c>
      <c r="J66" s="201">
        <f t="shared" si="11"/>
        <v>0</v>
      </c>
    </row>
    <row r="67" spans="1:10" x14ac:dyDescent="0.3">
      <c r="A67" s="6" t="s">
        <v>37</v>
      </c>
      <c r="B67" s="14" t="s">
        <v>107</v>
      </c>
      <c r="C67" s="202">
        <v>6.4999999999999997E-4</v>
      </c>
      <c r="D67" s="203">
        <v>0</v>
      </c>
      <c r="E67" s="203">
        <f t="shared" si="8"/>
        <v>6.4999999999999997E-4</v>
      </c>
      <c r="F67" s="204">
        <f t="shared" si="9"/>
        <v>0</v>
      </c>
      <c r="G67" s="205">
        <v>0</v>
      </c>
      <c r="H67" s="206">
        <v>0</v>
      </c>
      <c r="I67" s="206">
        <f t="shared" si="10"/>
        <v>0</v>
      </c>
      <c r="J67" s="207">
        <f t="shared" si="11"/>
        <v>0</v>
      </c>
    </row>
    <row r="68" spans="1:10" x14ac:dyDescent="0.3">
      <c r="A68" s="6" t="s">
        <v>38</v>
      </c>
      <c r="B68" s="14" t="s">
        <v>108</v>
      </c>
      <c r="C68" s="208">
        <v>5.4200000000000003E-5</v>
      </c>
      <c r="D68" s="209">
        <v>0</v>
      </c>
      <c r="E68" s="209">
        <f t="shared" si="8"/>
        <v>5.4200000000000003E-5</v>
      </c>
      <c r="F68" s="210">
        <f t="shared" si="9"/>
        <v>0</v>
      </c>
      <c r="G68" s="211">
        <v>0</v>
      </c>
      <c r="H68" s="212">
        <v>0</v>
      </c>
      <c r="I68" s="212">
        <f t="shared" si="10"/>
        <v>0</v>
      </c>
      <c r="J68" s="213">
        <f t="shared" si="11"/>
        <v>0</v>
      </c>
    </row>
    <row r="69" spans="1:10" x14ac:dyDescent="0.3">
      <c r="A69" s="6" t="s">
        <v>39</v>
      </c>
      <c r="B69" s="214" t="s">
        <v>109</v>
      </c>
      <c r="C69" s="215">
        <v>-16659.804980636029</v>
      </c>
      <c r="D69" s="216">
        <v>0</v>
      </c>
      <c r="E69" s="216">
        <f t="shared" si="8"/>
        <v>-16659.804980636029</v>
      </c>
      <c r="F69" s="217">
        <f t="shared" si="9"/>
        <v>0</v>
      </c>
      <c r="G69" s="218">
        <v>0</v>
      </c>
      <c r="H69" s="219">
        <v>0</v>
      </c>
      <c r="I69" s="219">
        <f t="shared" si="10"/>
        <v>0</v>
      </c>
      <c r="J69" s="220">
        <f t="shared" si="11"/>
        <v>0</v>
      </c>
    </row>
    <row r="70" spans="1:10" x14ac:dyDescent="0.3">
      <c r="A70" s="6" t="s">
        <v>40</v>
      </c>
      <c r="B70" s="221" t="s">
        <v>52</v>
      </c>
    </row>
    <row r="71" spans="1:10" x14ac:dyDescent="0.3">
      <c r="A71" s="6" t="s">
        <v>41</v>
      </c>
      <c r="B71" s="221" t="s">
        <v>110</v>
      </c>
    </row>
    <row r="72" spans="1:10" x14ac:dyDescent="0.3">
      <c r="A72" s="6" t="s">
        <v>42</v>
      </c>
      <c r="B72" s="221" t="s">
        <v>111</v>
      </c>
    </row>
    <row r="73" spans="1:10" x14ac:dyDescent="0.3">
      <c r="A73" s="6" t="s">
        <v>43</v>
      </c>
      <c r="B73" s="221" t="s">
        <v>112</v>
      </c>
    </row>
    <row r="74" spans="1:10" x14ac:dyDescent="0.3">
      <c r="A74" s="6" t="s">
        <v>44</v>
      </c>
      <c r="B74" s="221" t="s">
        <v>54</v>
      </c>
    </row>
    <row r="75" spans="1:10" x14ac:dyDescent="0.3">
      <c r="A75" s="6" t="s">
        <v>45</v>
      </c>
      <c r="B75" s="221" t="s">
        <v>55</v>
      </c>
    </row>
    <row r="76" spans="1:10" x14ac:dyDescent="0.3">
      <c r="A76" s="6" t="s">
        <v>46</v>
      </c>
      <c r="B76" s="222" t="s">
        <v>52</v>
      </c>
    </row>
    <row r="77" spans="1:10" x14ac:dyDescent="0.3">
      <c r="A77" s="6" t="s">
        <v>47</v>
      </c>
      <c r="B77" s="222" t="s">
        <v>113</v>
      </c>
    </row>
    <row r="78" spans="1:10" x14ac:dyDescent="0.3">
      <c r="A78" s="6" t="s">
        <v>48</v>
      </c>
    </row>
    <row r="79" spans="1:10" x14ac:dyDescent="0.3">
      <c r="A79" s="6" t="s">
        <v>49</v>
      </c>
    </row>
    <row r="80" spans="1:10" x14ac:dyDescent="0.3">
      <c r="A80" s="6" t="s">
        <v>50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1" sqref="B1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93" customFormat="1" x14ac:dyDescent="0.3">
      <c r="B1" s="393" t="s">
        <v>192</v>
      </c>
    </row>
    <row r="2" spans="1:13" s="393" customFormat="1" x14ac:dyDescent="0.3">
      <c r="B2" s="393" t="s">
        <v>191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49" t="s">
        <v>114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350" t="s">
        <v>0</v>
      </c>
      <c r="C6" s="350" t="s">
        <v>1</v>
      </c>
      <c r="D6" s="350" t="s">
        <v>2</v>
      </c>
      <c r="E6" s="350" t="s">
        <v>3</v>
      </c>
      <c r="F6" s="350" t="s">
        <v>4</v>
      </c>
      <c r="G6" s="350" t="s">
        <v>5</v>
      </c>
      <c r="H6" s="350" t="s">
        <v>6</v>
      </c>
      <c r="I6" s="350" t="s">
        <v>7</v>
      </c>
      <c r="J6" s="350" t="s">
        <v>8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351" t="s">
        <v>9</v>
      </c>
      <c r="B8" s="351" t="s">
        <v>115</v>
      </c>
      <c r="C8" s="351" t="s">
        <v>116</v>
      </c>
      <c r="D8" s="351" t="s">
        <v>117</v>
      </c>
      <c r="E8" s="351" t="s">
        <v>118</v>
      </c>
      <c r="F8" s="351" t="s">
        <v>119</v>
      </c>
      <c r="G8" s="351" t="s">
        <v>120</v>
      </c>
      <c r="H8" s="351" t="s">
        <v>121</v>
      </c>
      <c r="I8" s="351" t="s">
        <v>122</v>
      </c>
      <c r="J8" s="351" t="s">
        <v>123</v>
      </c>
    </row>
    <row r="9" spans="1:13" x14ac:dyDescent="0.3">
      <c r="A9" s="352" t="s">
        <v>12</v>
      </c>
      <c r="B9" s="353" t="s">
        <v>11</v>
      </c>
      <c r="C9" s="354"/>
      <c r="D9" s="355"/>
      <c r="E9" s="356"/>
      <c r="F9" s="357"/>
      <c r="G9" s="358"/>
      <c r="H9" s="359"/>
      <c r="I9" s="359"/>
      <c r="J9" s="359"/>
    </row>
    <row r="10" spans="1:13" x14ac:dyDescent="0.3">
      <c r="A10" s="352" t="s">
        <v>13</v>
      </c>
      <c r="B10" s="360" t="s">
        <v>124</v>
      </c>
      <c r="C10" s="361"/>
      <c r="D10" s="362"/>
      <c r="E10" s="363"/>
      <c r="F10" s="364"/>
      <c r="G10" s="365"/>
      <c r="H10" s="359"/>
      <c r="I10" s="359"/>
      <c r="J10" s="359"/>
    </row>
    <row r="11" spans="1:13" x14ac:dyDescent="0.3">
      <c r="A11" s="352" t="s">
        <v>15</v>
      </c>
      <c r="B11" s="366" t="s">
        <v>125</v>
      </c>
      <c r="C11" s="367" t="s">
        <v>126</v>
      </c>
      <c r="D11" s="368">
        <v>70000</v>
      </c>
      <c r="E11" s="369">
        <v>70000</v>
      </c>
      <c r="F11" s="370">
        <f>IF(( E11 * 1000 ) =0,0,( H11 * 100 ) / ( E11 * 1000 ) )</f>
        <v>8.0239999999999991</v>
      </c>
      <c r="G11" s="371">
        <f>IF(( E11 * 1000 ) =0,0,( I11 * 100 ) / ( E11 * 1000 ) )</f>
        <v>9.2597142857142849</v>
      </c>
      <c r="H11" s="359">
        <v>5616800</v>
      </c>
      <c r="I11" s="359">
        <v>6481800</v>
      </c>
      <c r="J11" s="359">
        <v>626000</v>
      </c>
    </row>
    <row r="12" spans="1:13" x14ac:dyDescent="0.3">
      <c r="A12" s="352" t="s">
        <v>16</v>
      </c>
      <c r="B12" s="366" t="s">
        <v>127</v>
      </c>
      <c r="C12" s="367" t="s">
        <v>126</v>
      </c>
      <c r="D12" s="368">
        <v>49579.526735909101</v>
      </c>
      <c r="E12" s="369">
        <v>49579.526735909101</v>
      </c>
      <c r="F12" s="370">
        <f>IF(( E12 * 1000 ) =0,0,( H12 * 100 ) / ( E12 * 1000 ) )</f>
        <v>0.73814400000000013</v>
      </c>
      <c r="G12" s="371">
        <f>IF(( E12 * 1000 ) =0,0,( I12 * 100 ) / ( E12 * 1000 ) )</f>
        <v>0.73814400000000013</v>
      </c>
      <c r="H12" s="359">
        <v>365968.30182950897</v>
      </c>
      <c r="I12" s="359">
        <v>365968.30182950897</v>
      </c>
      <c r="J12" s="359">
        <v>0</v>
      </c>
    </row>
    <row r="13" spans="1:13" x14ac:dyDescent="0.3">
      <c r="A13" s="352" t="s">
        <v>17</v>
      </c>
      <c r="B13" s="372" t="s">
        <v>128</v>
      </c>
      <c r="C13" s="373"/>
      <c r="D13" s="374">
        <v>119579.52673590911</v>
      </c>
      <c r="E13" s="375">
        <v>119579.52673590911</v>
      </c>
      <c r="F13" s="376">
        <f>IF(( E13 * 1000 ) =0,0,( H13 * 100 ) / ( E13 * 1000 ) )</f>
        <v>5.0031710821555846</v>
      </c>
      <c r="G13" s="377">
        <f>IF(( E13 * 1000 ) =0,0,( I13 * 100 ) / ( E13 * 1000 ) )</f>
        <v>5.7265390562656915</v>
      </c>
      <c r="H13" s="378">
        <v>5982768.3018295094</v>
      </c>
      <c r="I13" s="378">
        <v>6847768.3018295094</v>
      </c>
      <c r="J13" s="378">
        <v>626000</v>
      </c>
    </row>
    <row r="14" spans="1:13" x14ac:dyDescent="0.3">
      <c r="A14" s="352" t="s">
        <v>18</v>
      </c>
    </row>
    <row r="15" spans="1:13" x14ac:dyDescent="0.3">
      <c r="A15" s="352" t="s">
        <v>19</v>
      </c>
      <c r="B15" s="379" t="s">
        <v>129</v>
      </c>
      <c r="C15" s="380"/>
      <c r="D15" s="381">
        <v>119579.52673590911</v>
      </c>
      <c r="E15" s="382">
        <v>119579.52673590911</v>
      </c>
      <c r="F15" s="383">
        <f>IF(( E15 * 1000 ) =0,0,( H15 * 100 ) / ( E15 * 1000 ) )</f>
        <v>5.0031710821555846</v>
      </c>
      <c r="G15" s="384">
        <f>IF(( E15 * 1000 ) =0,0,( I15 * 100 ) / ( E15 * 1000 ) )</f>
        <v>5.7265390562656915</v>
      </c>
      <c r="H15" s="385">
        <v>5982768.3018295094</v>
      </c>
      <c r="I15" s="385">
        <v>6847768.3018295094</v>
      </c>
      <c r="J15" s="385">
        <v>626000</v>
      </c>
    </row>
    <row r="16" spans="1:13" x14ac:dyDescent="0.3">
      <c r="A16" s="352" t="s">
        <v>20</v>
      </c>
    </row>
    <row r="17" spans="1:10" x14ac:dyDescent="0.3">
      <c r="A17" s="352" t="s">
        <v>21</v>
      </c>
      <c r="B17" s="386" t="s">
        <v>10</v>
      </c>
      <c r="C17" s="354"/>
      <c r="D17" s="355"/>
      <c r="E17" s="356"/>
      <c r="F17" s="357"/>
      <c r="G17" s="358"/>
      <c r="H17" s="359"/>
      <c r="I17" s="359"/>
      <c r="J17" s="359"/>
    </row>
    <row r="18" spans="1:10" x14ac:dyDescent="0.3">
      <c r="A18" s="352" t="s">
        <v>22</v>
      </c>
      <c r="B18" s="387" t="s">
        <v>130</v>
      </c>
      <c r="C18" s="361"/>
      <c r="D18" s="362"/>
      <c r="E18" s="363"/>
      <c r="F18" s="364"/>
      <c r="G18" s="365"/>
      <c r="H18" s="359"/>
      <c r="I18" s="359"/>
      <c r="J18" s="359"/>
    </row>
    <row r="19" spans="1:10" x14ac:dyDescent="0.3">
      <c r="A19" s="352" t="s">
        <v>23</v>
      </c>
      <c r="B19" s="388" t="s">
        <v>131</v>
      </c>
      <c r="C19" s="367" t="s">
        <v>132</v>
      </c>
      <c r="D19" s="368">
        <v>30729</v>
      </c>
      <c r="E19" s="369">
        <v>30729</v>
      </c>
      <c r="F19" s="370">
        <f>IF(( E19 * 1000 ) =0,0,( H19 * 100 ) / ( E19 * 1000 ) )</f>
        <v>0.74218165251065771</v>
      </c>
      <c r="G19" s="371">
        <f>IF(( E19 * 1000 ) =0,0,( I19 * 100 ) / ( E19 * 1000 ) )</f>
        <v>0.74218165251065771</v>
      </c>
      <c r="H19" s="359">
        <v>228065</v>
      </c>
      <c r="I19" s="359">
        <v>228065</v>
      </c>
      <c r="J19" s="359">
        <v>0</v>
      </c>
    </row>
    <row r="20" spans="1:10" x14ac:dyDescent="0.3">
      <c r="A20" s="352" t="s">
        <v>24</v>
      </c>
      <c r="B20" s="388" t="s">
        <v>133</v>
      </c>
      <c r="C20" s="367" t="s">
        <v>132</v>
      </c>
      <c r="D20" s="368">
        <v>21250</v>
      </c>
      <c r="E20" s="369">
        <v>21250</v>
      </c>
      <c r="F20" s="370">
        <f>IF(( E20 * 1000 ) =0,0,( H20 * 100 ) / ( E20 * 1000 ) )</f>
        <v>0.85057383529411767</v>
      </c>
      <c r="G20" s="371">
        <f>IF(( E20 * 1000 ) =0,0,( I20 * 100 ) / ( E20 * 1000 ) )</f>
        <v>0.85057383529411767</v>
      </c>
      <c r="H20" s="359">
        <v>180746.94</v>
      </c>
      <c r="I20" s="359">
        <v>180746.94</v>
      </c>
      <c r="J20" s="359">
        <v>0</v>
      </c>
    </row>
    <row r="21" spans="1:10" x14ac:dyDescent="0.3">
      <c r="A21" s="352" t="s">
        <v>25</v>
      </c>
      <c r="B21" s="389" t="s">
        <v>134</v>
      </c>
      <c r="C21" s="373"/>
      <c r="D21" s="374">
        <v>51979</v>
      </c>
      <c r="E21" s="375">
        <v>51979</v>
      </c>
      <c r="F21" s="376">
        <f>IF(( E21 * 1000 ) =0,0,( H21 * 100 ) / ( E21 * 1000 ) )</f>
        <v>0.78649443044306355</v>
      </c>
      <c r="G21" s="377">
        <f>IF(( E21 * 1000 ) =0,0,( I21 * 100 ) / ( E21 * 1000 ) )</f>
        <v>0.78649443044306355</v>
      </c>
      <c r="H21" s="378">
        <v>408811.94</v>
      </c>
      <c r="I21" s="378">
        <v>408811.94</v>
      </c>
      <c r="J21" s="378">
        <v>0</v>
      </c>
    </row>
    <row r="22" spans="1:10" x14ac:dyDescent="0.3">
      <c r="A22" s="352" t="s">
        <v>26</v>
      </c>
    </row>
    <row r="23" spans="1:10" x14ac:dyDescent="0.3">
      <c r="A23" s="352" t="s">
        <v>27</v>
      </c>
      <c r="B23" s="387" t="s">
        <v>135</v>
      </c>
      <c r="C23" s="361"/>
      <c r="D23" s="362"/>
      <c r="E23" s="363"/>
      <c r="F23" s="364"/>
      <c r="G23" s="365"/>
      <c r="H23" s="359"/>
      <c r="I23" s="359"/>
      <c r="J23" s="359"/>
    </row>
    <row r="24" spans="1:10" x14ac:dyDescent="0.3">
      <c r="A24" s="352" t="s">
        <v>28</v>
      </c>
      <c r="B24" s="388" t="s">
        <v>136</v>
      </c>
      <c r="C24" s="367" t="s">
        <v>126</v>
      </c>
      <c r="D24" s="368">
        <v>350</v>
      </c>
      <c r="E24" s="369">
        <v>350</v>
      </c>
      <c r="F24" s="370">
        <f t="shared" ref="F24:F43" si="0">IF(( E24 * 1000 ) =0,0,( H24 * 100 ) / ( E24 * 1000 ) )</f>
        <v>2.9630999999999998</v>
      </c>
      <c r="G24" s="371">
        <f t="shared" ref="G24:G43" si="1">IF(( E24 * 1000 ) =0,0,( I24 * 100 ) / ( E24 * 1000 ) )</f>
        <v>4.3</v>
      </c>
      <c r="H24" s="359">
        <v>10370.85</v>
      </c>
      <c r="I24" s="359">
        <v>15050</v>
      </c>
      <c r="J24" s="359">
        <v>2992.1399999999994</v>
      </c>
    </row>
    <row r="25" spans="1:10" x14ac:dyDescent="0.3">
      <c r="A25" s="352" t="s">
        <v>30</v>
      </c>
      <c r="B25" s="388" t="s">
        <v>137</v>
      </c>
      <c r="C25" s="367" t="s">
        <v>126</v>
      </c>
      <c r="D25" s="368">
        <v>6640</v>
      </c>
      <c r="E25" s="369">
        <v>6640</v>
      </c>
      <c r="F25" s="370">
        <f t="shared" si="0"/>
        <v>2.7483615963855423</v>
      </c>
      <c r="G25" s="371">
        <f t="shared" si="1"/>
        <v>4.007153614457831</v>
      </c>
      <c r="H25" s="359">
        <v>182491.21</v>
      </c>
      <c r="I25" s="359">
        <v>266075</v>
      </c>
      <c r="J25" s="359">
        <v>56278.37000000001</v>
      </c>
    </row>
    <row r="26" spans="1:10" x14ac:dyDescent="0.3">
      <c r="A26" s="352" t="s">
        <v>32</v>
      </c>
      <c r="B26" s="388" t="s">
        <v>138</v>
      </c>
      <c r="C26" s="367" t="s">
        <v>126</v>
      </c>
      <c r="D26" s="368">
        <v>6921</v>
      </c>
      <c r="E26" s="369">
        <v>6921</v>
      </c>
      <c r="F26" s="370">
        <f t="shared" si="0"/>
        <v>2.7867274960265855</v>
      </c>
      <c r="G26" s="371">
        <f t="shared" si="1"/>
        <v>3.8589799161970815</v>
      </c>
      <c r="H26" s="359">
        <v>192869.41</v>
      </c>
      <c r="I26" s="359">
        <v>267080</v>
      </c>
      <c r="J26" s="359">
        <v>49250.549999999996</v>
      </c>
    </row>
    <row r="27" spans="1:10" x14ac:dyDescent="0.3">
      <c r="A27" s="352" t="s">
        <v>33</v>
      </c>
      <c r="B27" s="388" t="s">
        <v>139</v>
      </c>
      <c r="C27" s="367" t="s">
        <v>126</v>
      </c>
      <c r="D27" s="368">
        <v>4549</v>
      </c>
      <c r="E27" s="369">
        <v>4549</v>
      </c>
      <c r="F27" s="370">
        <f t="shared" si="0"/>
        <v>2.6927663222686307</v>
      </c>
      <c r="G27" s="371">
        <f t="shared" si="1"/>
        <v>3.8484721916904814</v>
      </c>
      <c r="H27" s="359">
        <v>122493.94</v>
      </c>
      <c r="I27" s="359">
        <v>175067</v>
      </c>
      <c r="J27" s="359">
        <v>36011.599999999999</v>
      </c>
    </row>
    <row r="28" spans="1:10" x14ac:dyDescent="0.3">
      <c r="A28" s="352" t="s">
        <v>35</v>
      </c>
      <c r="B28" s="388" t="s">
        <v>140</v>
      </c>
      <c r="C28" s="367" t="s">
        <v>126</v>
      </c>
      <c r="D28" s="368">
        <v>400</v>
      </c>
      <c r="E28" s="369">
        <v>400</v>
      </c>
      <c r="F28" s="370">
        <f t="shared" si="0"/>
        <v>3.831</v>
      </c>
      <c r="G28" s="371">
        <f t="shared" si="1"/>
        <v>5.2</v>
      </c>
      <c r="H28" s="359">
        <v>15324</v>
      </c>
      <c r="I28" s="359">
        <v>20800</v>
      </c>
      <c r="J28" s="359">
        <v>5476</v>
      </c>
    </row>
    <row r="29" spans="1:10" x14ac:dyDescent="0.3">
      <c r="A29" s="352" t="s">
        <v>36</v>
      </c>
      <c r="B29" s="388" t="s">
        <v>141</v>
      </c>
      <c r="C29" s="367" t="s">
        <v>126</v>
      </c>
      <c r="D29" s="368">
        <v>270</v>
      </c>
      <c r="E29" s="369">
        <v>270</v>
      </c>
      <c r="F29" s="370">
        <f t="shared" si="0"/>
        <v>2.7124074074074076</v>
      </c>
      <c r="G29" s="371">
        <f t="shared" si="1"/>
        <v>4.0062962962962967</v>
      </c>
      <c r="H29" s="359">
        <v>7323.5</v>
      </c>
      <c r="I29" s="359">
        <v>10817</v>
      </c>
      <c r="J29" s="359">
        <v>2430.7799999999997</v>
      </c>
    </row>
    <row r="30" spans="1:10" x14ac:dyDescent="0.3">
      <c r="A30" s="352" t="s">
        <v>37</v>
      </c>
      <c r="B30" s="388" t="s">
        <v>142</v>
      </c>
      <c r="C30" s="367" t="s">
        <v>143</v>
      </c>
      <c r="D30" s="368">
        <v>0</v>
      </c>
      <c r="E30" s="369">
        <v>0</v>
      </c>
      <c r="F30" s="370">
        <f t="shared" si="0"/>
        <v>0</v>
      </c>
      <c r="G30" s="371">
        <f t="shared" si="1"/>
        <v>0</v>
      </c>
      <c r="H30" s="359">
        <v>12.3</v>
      </c>
      <c r="I30" s="359">
        <v>12.3</v>
      </c>
      <c r="J30" s="359">
        <v>0</v>
      </c>
    </row>
    <row r="31" spans="1:10" x14ac:dyDescent="0.3">
      <c r="A31" s="352" t="s">
        <v>38</v>
      </c>
      <c r="B31" s="388" t="s">
        <v>144</v>
      </c>
      <c r="C31" s="367" t="s">
        <v>126</v>
      </c>
      <c r="D31" s="368">
        <v>2790</v>
      </c>
      <c r="E31" s="369">
        <v>2790</v>
      </c>
      <c r="F31" s="370">
        <f t="shared" si="0"/>
        <v>2.9146856630824374</v>
      </c>
      <c r="G31" s="371">
        <f t="shared" si="1"/>
        <v>4.0032974910394268</v>
      </c>
      <c r="H31" s="359">
        <v>81319.73</v>
      </c>
      <c r="I31" s="359">
        <v>111692</v>
      </c>
      <c r="J31" s="359">
        <v>18451.920000000006</v>
      </c>
    </row>
    <row r="32" spans="1:10" x14ac:dyDescent="0.3">
      <c r="A32" s="352" t="s">
        <v>39</v>
      </c>
      <c r="B32" s="388" t="s">
        <v>145</v>
      </c>
      <c r="C32" s="367" t="s">
        <v>126</v>
      </c>
      <c r="D32" s="368">
        <v>4745</v>
      </c>
      <c r="E32" s="369">
        <v>4745</v>
      </c>
      <c r="F32" s="370">
        <f t="shared" si="0"/>
        <v>2.7584891464699686</v>
      </c>
      <c r="G32" s="371">
        <f t="shared" si="1"/>
        <v>4.0457534246575344</v>
      </c>
      <c r="H32" s="359">
        <v>130890.31</v>
      </c>
      <c r="I32" s="359">
        <v>191971</v>
      </c>
      <c r="J32" s="359">
        <v>44690.559999999998</v>
      </c>
    </row>
    <row r="33" spans="1:13" x14ac:dyDescent="0.3">
      <c r="A33" s="352" t="s">
        <v>40</v>
      </c>
      <c r="B33" s="388" t="s">
        <v>146</v>
      </c>
      <c r="C33" s="367" t="s">
        <v>126</v>
      </c>
      <c r="D33" s="368">
        <v>3748</v>
      </c>
      <c r="E33" s="369">
        <v>3748</v>
      </c>
      <c r="F33" s="370">
        <f t="shared" si="0"/>
        <v>2.8689284951974385</v>
      </c>
      <c r="G33" s="371">
        <f t="shared" si="1"/>
        <v>4.0049893276414084</v>
      </c>
      <c r="H33" s="359">
        <v>107527.44</v>
      </c>
      <c r="I33" s="359">
        <v>150107</v>
      </c>
      <c r="J33" s="359">
        <v>42292.869999999995</v>
      </c>
    </row>
    <row r="34" spans="1:13" x14ac:dyDescent="0.3">
      <c r="A34" s="352" t="s">
        <v>41</v>
      </c>
      <c r="B34" s="388" t="s">
        <v>147</v>
      </c>
      <c r="C34" s="367" t="s">
        <v>126</v>
      </c>
      <c r="D34" s="368">
        <v>1690</v>
      </c>
      <c r="E34" s="369">
        <v>1690</v>
      </c>
      <c r="F34" s="370">
        <f t="shared" si="0"/>
        <v>2.6938390532544378</v>
      </c>
      <c r="G34" s="371">
        <f t="shared" si="1"/>
        <v>3.918639053254438</v>
      </c>
      <c r="H34" s="359">
        <v>45525.88</v>
      </c>
      <c r="I34" s="359">
        <v>66225</v>
      </c>
      <c r="J34" s="359">
        <v>13204.390000000003</v>
      </c>
    </row>
    <row r="35" spans="1:13" x14ac:dyDescent="0.3">
      <c r="A35" s="352" t="s">
        <v>42</v>
      </c>
      <c r="B35" s="388" t="s">
        <v>148</v>
      </c>
      <c r="C35" s="367" t="s">
        <v>126</v>
      </c>
      <c r="D35" s="368">
        <v>1650</v>
      </c>
      <c r="E35" s="369">
        <v>1650</v>
      </c>
      <c r="F35" s="370">
        <f t="shared" si="0"/>
        <v>3.775449090909091</v>
      </c>
      <c r="G35" s="371">
        <f t="shared" si="1"/>
        <v>5.127272727272727</v>
      </c>
      <c r="H35" s="359">
        <v>62294.91</v>
      </c>
      <c r="I35" s="359">
        <v>84600</v>
      </c>
      <c r="J35" s="359">
        <v>15046.569999999996</v>
      </c>
    </row>
    <row r="36" spans="1:13" x14ac:dyDescent="0.3">
      <c r="A36" s="352" t="s">
        <v>43</v>
      </c>
      <c r="B36" s="388" t="s">
        <v>149</v>
      </c>
      <c r="C36" s="367" t="s">
        <v>126</v>
      </c>
      <c r="D36" s="368">
        <v>4815</v>
      </c>
      <c r="E36" s="369">
        <v>4815</v>
      </c>
      <c r="F36" s="370">
        <f t="shared" si="0"/>
        <v>2.7049759086188994</v>
      </c>
      <c r="G36" s="371">
        <f t="shared" si="1"/>
        <v>3.9588785046728971</v>
      </c>
      <c r="H36" s="359">
        <v>130244.59</v>
      </c>
      <c r="I36" s="359">
        <v>190620</v>
      </c>
      <c r="J36" s="359">
        <v>48298.400000000001</v>
      </c>
    </row>
    <row r="37" spans="1:13" x14ac:dyDescent="0.3">
      <c r="A37" s="352" t="s">
        <v>44</v>
      </c>
      <c r="B37" s="388" t="s">
        <v>150</v>
      </c>
      <c r="C37" s="367" t="s">
        <v>126</v>
      </c>
      <c r="D37" s="368">
        <v>10280</v>
      </c>
      <c r="E37" s="369">
        <v>10280</v>
      </c>
      <c r="F37" s="370">
        <f t="shared" si="0"/>
        <v>3.0552729571984436</v>
      </c>
      <c r="G37" s="371">
        <f t="shared" si="1"/>
        <v>3.9101167315175096</v>
      </c>
      <c r="H37" s="359">
        <v>314082.06</v>
      </c>
      <c r="I37" s="359">
        <v>401960</v>
      </c>
      <c r="J37" s="359">
        <v>87877.94</v>
      </c>
    </row>
    <row r="38" spans="1:13" x14ac:dyDescent="0.3">
      <c r="A38" s="352" t="s">
        <v>45</v>
      </c>
      <c r="B38" s="388" t="s">
        <v>151</v>
      </c>
      <c r="C38" s="367" t="s">
        <v>126</v>
      </c>
      <c r="D38" s="368">
        <v>13280</v>
      </c>
      <c r="E38" s="369">
        <v>13280</v>
      </c>
      <c r="F38" s="370">
        <f t="shared" si="0"/>
        <v>2.9045486445783131</v>
      </c>
      <c r="G38" s="371">
        <f t="shared" si="1"/>
        <v>3.6986144578313254</v>
      </c>
      <c r="H38" s="359">
        <v>385724.06</v>
      </c>
      <c r="I38" s="359">
        <v>491176</v>
      </c>
      <c r="J38" s="359">
        <v>95018.14</v>
      </c>
    </row>
    <row r="39" spans="1:13" x14ac:dyDescent="0.3">
      <c r="A39" s="352" t="s">
        <v>46</v>
      </c>
      <c r="B39" s="388" t="s">
        <v>152</v>
      </c>
      <c r="C39" s="367" t="s">
        <v>126</v>
      </c>
      <c r="D39" s="368">
        <v>925</v>
      </c>
      <c r="E39" s="369">
        <v>925</v>
      </c>
      <c r="F39" s="370">
        <f t="shared" si="0"/>
        <v>2.8898529729729732</v>
      </c>
      <c r="G39" s="371">
        <f t="shared" si="1"/>
        <v>4.6256756756756756</v>
      </c>
      <c r="H39" s="359">
        <v>26731.14</v>
      </c>
      <c r="I39" s="359">
        <v>42787.5</v>
      </c>
      <c r="J39" s="359">
        <v>13113.390000000001</v>
      </c>
    </row>
    <row r="40" spans="1:13" x14ac:dyDescent="0.3">
      <c r="A40" s="352" t="s">
        <v>47</v>
      </c>
      <c r="B40" s="388" t="s">
        <v>153</v>
      </c>
      <c r="C40" s="367" t="s">
        <v>126</v>
      </c>
      <c r="D40" s="368">
        <v>20909</v>
      </c>
      <c r="E40" s="369">
        <v>20909</v>
      </c>
      <c r="F40" s="370">
        <f t="shared" si="0"/>
        <v>3.0613815103543929</v>
      </c>
      <c r="G40" s="371">
        <f t="shared" si="1"/>
        <v>4.3062078530776224</v>
      </c>
      <c r="H40" s="359">
        <v>640104.26</v>
      </c>
      <c r="I40" s="359">
        <v>900385</v>
      </c>
      <c r="J40" s="359">
        <v>209385.84</v>
      </c>
    </row>
    <row r="41" spans="1:13" x14ac:dyDescent="0.3">
      <c r="A41" s="352" t="s">
        <v>48</v>
      </c>
      <c r="B41" s="388" t="s">
        <v>154</v>
      </c>
      <c r="C41" s="367" t="s">
        <v>126</v>
      </c>
      <c r="D41" s="368">
        <v>4897</v>
      </c>
      <c r="E41" s="369">
        <v>4897</v>
      </c>
      <c r="F41" s="370">
        <f t="shared" si="0"/>
        <v>3.0242007351439653</v>
      </c>
      <c r="G41" s="371">
        <f t="shared" si="1"/>
        <v>4.1818664488462325</v>
      </c>
      <c r="H41" s="359">
        <v>148095.10999999999</v>
      </c>
      <c r="I41" s="359">
        <v>204786</v>
      </c>
      <c r="J41" s="359">
        <v>6907.9900000000125</v>
      </c>
    </row>
    <row r="42" spans="1:13" x14ac:dyDescent="0.3">
      <c r="A42" s="352" t="s">
        <v>49</v>
      </c>
      <c r="B42" s="388" t="s">
        <v>155</v>
      </c>
      <c r="C42" s="367" t="s">
        <v>126</v>
      </c>
      <c r="D42" s="368">
        <v>80</v>
      </c>
      <c r="E42" s="369">
        <v>80</v>
      </c>
      <c r="F42" s="370">
        <f t="shared" si="0"/>
        <v>2.5724999999999998</v>
      </c>
      <c r="G42" s="371">
        <f t="shared" si="1"/>
        <v>3.3839999999999999</v>
      </c>
      <c r="H42" s="359">
        <v>2058</v>
      </c>
      <c r="I42" s="359">
        <v>2707.2</v>
      </c>
      <c r="J42" s="359">
        <v>649.19999999999982</v>
      </c>
    </row>
    <row r="43" spans="1:13" x14ac:dyDescent="0.3">
      <c r="A43" s="352" t="s">
        <v>50</v>
      </c>
      <c r="B43" s="389" t="s">
        <v>156</v>
      </c>
      <c r="C43" s="373"/>
      <c r="D43" s="374">
        <v>88939</v>
      </c>
      <c r="E43" s="375">
        <v>88939</v>
      </c>
      <c r="F43" s="376">
        <f t="shared" si="0"/>
        <v>2.9295165225604061</v>
      </c>
      <c r="G43" s="377">
        <f t="shared" si="1"/>
        <v>4.0408797040668327</v>
      </c>
      <c r="H43" s="378">
        <v>2605482.6999999997</v>
      </c>
      <c r="I43" s="378">
        <v>3593918</v>
      </c>
      <c r="J43" s="378">
        <v>747376.64999999991</v>
      </c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352" t="s">
        <v>12</v>
      </c>
    </row>
    <row r="46" spans="1:13" x14ac:dyDescent="0.3">
      <c r="A46" s="352" t="s">
        <v>13</v>
      </c>
      <c r="B46" s="387" t="s">
        <v>157</v>
      </c>
      <c r="C46" s="361"/>
      <c r="D46" s="362"/>
      <c r="E46" s="363"/>
      <c r="F46" s="364"/>
      <c r="G46" s="365"/>
      <c r="H46" s="359"/>
      <c r="I46" s="359"/>
      <c r="J46" s="359"/>
    </row>
    <row r="47" spans="1:13" x14ac:dyDescent="0.3">
      <c r="A47" s="352" t="s">
        <v>15</v>
      </c>
      <c r="B47" s="388" t="s">
        <v>158</v>
      </c>
      <c r="C47" s="367" t="s">
        <v>157</v>
      </c>
      <c r="D47" s="368">
        <v>1056</v>
      </c>
      <c r="E47" s="369">
        <v>1056</v>
      </c>
      <c r="F47" s="370">
        <f>IF(( E47 * 1000 ) =0,0,( H47 * 100 ) / ( E47 * 1000 ) )</f>
        <v>2.4657689393939393</v>
      </c>
      <c r="G47" s="371">
        <f>IF(( E47 * 1000 ) =0,0,( I47 * 100 ) / ( E47 * 1000 ) )</f>
        <v>3.0888456439393939</v>
      </c>
      <c r="H47" s="359">
        <v>26038.52</v>
      </c>
      <c r="I47" s="359">
        <v>32618.21</v>
      </c>
      <c r="J47" s="359">
        <v>6579.6899999999987</v>
      </c>
    </row>
    <row r="48" spans="1:13" x14ac:dyDescent="0.3">
      <c r="A48" s="352" t="s">
        <v>16</v>
      </c>
      <c r="B48" s="388" t="s">
        <v>159</v>
      </c>
      <c r="C48" s="367" t="s">
        <v>157</v>
      </c>
      <c r="D48" s="368">
        <v>190</v>
      </c>
      <c r="E48" s="369">
        <v>190</v>
      </c>
      <c r="F48" s="370">
        <f>IF(( E48 * 1000 ) =0,0,( H48 * 100 ) / ( E48 * 1000 ) )</f>
        <v>2.5367368421052632</v>
      </c>
      <c r="G48" s="371">
        <f>IF(( E48 * 1000 ) =0,0,( I48 * 100 ) / ( E48 * 1000 ) )</f>
        <v>3.1157631578947367</v>
      </c>
      <c r="H48" s="359">
        <v>4819.8</v>
      </c>
      <c r="I48" s="359">
        <v>5919.95</v>
      </c>
      <c r="J48" s="359">
        <v>1100.1499999999996</v>
      </c>
    </row>
    <row r="49" spans="1:10" x14ac:dyDescent="0.3">
      <c r="A49" s="352" t="s">
        <v>17</v>
      </c>
      <c r="B49" s="388" t="s">
        <v>160</v>
      </c>
      <c r="C49" s="367" t="s">
        <v>157</v>
      </c>
      <c r="D49" s="368">
        <v>60</v>
      </c>
      <c r="E49" s="369">
        <v>60</v>
      </c>
      <c r="F49" s="370">
        <f>IF(( E49 * 1000 ) =0,0,( H49 * 100 ) / ( E49 * 1000 ) )</f>
        <v>3.8669999999999995</v>
      </c>
      <c r="G49" s="371">
        <f>IF(( E49 * 1000 ) =0,0,( I49 * 100 ) / ( E49 * 1000 ) )</f>
        <v>4.1890000000000001</v>
      </c>
      <c r="H49" s="359">
        <v>2320.1999999999998</v>
      </c>
      <c r="I49" s="359">
        <v>2513.4</v>
      </c>
      <c r="J49" s="359">
        <v>193.20000000000027</v>
      </c>
    </row>
    <row r="50" spans="1:10" x14ac:dyDescent="0.3">
      <c r="A50" s="352" t="s">
        <v>18</v>
      </c>
      <c r="B50" s="388" t="s">
        <v>161</v>
      </c>
      <c r="C50" s="367" t="s">
        <v>157</v>
      </c>
      <c r="D50" s="368">
        <v>50</v>
      </c>
      <c r="E50" s="369">
        <v>50</v>
      </c>
      <c r="F50" s="370">
        <f>IF(( E50 * 1000 ) =0,0,( H50 * 100 ) / ( E50 * 1000 ) )</f>
        <v>2.4209999999999998</v>
      </c>
      <c r="G50" s="371">
        <f>IF(( E50 * 1000 ) =0,0,( I50 * 100 ) / ( E50 * 1000 ) )</f>
        <v>3.1819999999999999</v>
      </c>
      <c r="H50" s="359">
        <v>1210.5</v>
      </c>
      <c r="I50" s="359">
        <v>1591</v>
      </c>
      <c r="J50" s="359">
        <v>380.5</v>
      </c>
    </row>
    <row r="51" spans="1:10" x14ac:dyDescent="0.3">
      <c r="A51" s="352" t="s">
        <v>19</v>
      </c>
      <c r="B51" s="389" t="s">
        <v>162</v>
      </c>
      <c r="C51" s="373"/>
      <c r="D51" s="374">
        <v>1356</v>
      </c>
      <c r="E51" s="375">
        <v>1356</v>
      </c>
      <c r="F51" s="376">
        <f>IF(( E51 * 1000 ) =0,0,( H51 * 100 ) / ( E51 * 1000 ) )</f>
        <v>2.5360634218289082</v>
      </c>
      <c r="G51" s="377">
        <f>IF(( E51 * 1000 ) =0,0,( I51 * 100 ) / ( E51 * 1000 ) )</f>
        <v>3.1447315634218289</v>
      </c>
      <c r="H51" s="378">
        <v>34389.019999999997</v>
      </c>
      <c r="I51" s="378">
        <v>42642.559999999998</v>
      </c>
      <c r="J51" s="378">
        <v>8253.5399999999991</v>
      </c>
    </row>
    <row r="52" spans="1:10" x14ac:dyDescent="0.3">
      <c r="A52" s="352" t="s">
        <v>20</v>
      </c>
    </row>
    <row r="53" spans="1:10" x14ac:dyDescent="0.3">
      <c r="A53" s="352" t="s">
        <v>21</v>
      </c>
      <c r="B53" s="390" t="s">
        <v>163</v>
      </c>
      <c r="C53" s="380"/>
      <c r="D53" s="381">
        <v>142274</v>
      </c>
      <c r="E53" s="382">
        <v>142274</v>
      </c>
      <c r="F53" s="383">
        <f>IF(( E53 * 1000 ) =0,0,( H53 * 100 ) / ( E53 * 1000 ) )</f>
        <v>2.1428255760012367</v>
      </c>
      <c r="G53" s="384">
        <f>IF(( E53 * 1000 ) =0,0,( I53 * 100 ) / ( E53 * 1000 ) )</f>
        <v>2.8433673756273108</v>
      </c>
      <c r="H53" s="385">
        <v>3048683.6599999997</v>
      </c>
      <c r="I53" s="385">
        <v>4045372.5</v>
      </c>
      <c r="J53" s="385">
        <v>755630.19</v>
      </c>
    </row>
    <row r="54" spans="1:10" x14ac:dyDescent="0.3">
      <c r="A54" s="352" t="s">
        <v>22</v>
      </c>
    </row>
    <row r="55" spans="1:10" x14ac:dyDescent="0.3">
      <c r="A55" s="352" t="s">
        <v>23</v>
      </c>
    </row>
    <row r="56" spans="1:10" x14ac:dyDescent="0.3">
      <c r="A56" s="352" t="s">
        <v>24</v>
      </c>
    </row>
    <row r="57" spans="1:10" x14ac:dyDescent="0.3">
      <c r="A57" s="352" t="s">
        <v>25</v>
      </c>
    </row>
    <row r="58" spans="1:10" x14ac:dyDescent="0.3">
      <c r="A58" s="352" t="s">
        <v>26</v>
      </c>
    </row>
    <row r="59" spans="1:10" x14ac:dyDescent="0.3">
      <c r="A59" s="352" t="s">
        <v>27</v>
      </c>
    </row>
    <row r="60" spans="1:10" x14ac:dyDescent="0.3">
      <c r="A60" s="352" t="s">
        <v>28</v>
      </c>
    </row>
    <row r="61" spans="1:10" x14ac:dyDescent="0.3">
      <c r="A61" s="352" t="s">
        <v>30</v>
      </c>
    </row>
    <row r="62" spans="1:10" x14ac:dyDescent="0.3">
      <c r="A62" s="352" t="s">
        <v>32</v>
      </c>
    </row>
    <row r="63" spans="1:10" x14ac:dyDescent="0.3">
      <c r="A63" s="352" t="s">
        <v>33</v>
      </c>
    </row>
    <row r="64" spans="1:10" x14ac:dyDescent="0.3">
      <c r="A64" s="352" t="s">
        <v>35</v>
      </c>
    </row>
    <row r="65" spans="1:13" x14ac:dyDescent="0.3">
      <c r="A65" s="352" t="s">
        <v>36</v>
      </c>
    </row>
    <row r="66" spans="1:13" x14ac:dyDescent="0.3">
      <c r="A66" s="352" t="s">
        <v>37</v>
      </c>
    </row>
    <row r="67" spans="1:13" x14ac:dyDescent="0.3">
      <c r="A67" s="352" t="s">
        <v>38</v>
      </c>
    </row>
    <row r="68" spans="1:13" x14ac:dyDescent="0.3">
      <c r="A68" s="352" t="s">
        <v>39</v>
      </c>
    </row>
    <row r="69" spans="1:13" x14ac:dyDescent="0.3">
      <c r="A69" s="352" t="s">
        <v>40</v>
      </c>
    </row>
    <row r="70" spans="1:13" x14ac:dyDescent="0.3">
      <c r="A70" s="352" t="s">
        <v>41</v>
      </c>
    </row>
    <row r="71" spans="1:13" x14ac:dyDescent="0.3">
      <c r="A71" s="352" t="s">
        <v>42</v>
      </c>
    </row>
    <row r="72" spans="1:13" x14ac:dyDescent="0.3">
      <c r="A72" s="352" t="s">
        <v>43</v>
      </c>
    </row>
    <row r="73" spans="1:13" x14ac:dyDescent="0.3">
      <c r="A73" s="352" t="s">
        <v>44</v>
      </c>
    </row>
    <row r="74" spans="1:13" x14ac:dyDescent="0.3">
      <c r="A74" s="352" t="s">
        <v>45</v>
      </c>
    </row>
    <row r="75" spans="1:13" x14ac:dyDescent="0.3">
      <c r="A75" s="352" t="s">
        <v>46</v>
      </c>
    </row>
    <row r="76" spans="1:13" x14ac:dyDescent="0.3">
      <c r="A76" s="352" t="s">
        <v>47</v>
      </c>
    </row>
    <row r="77" spans="1:13" x14ac:dyDescent="0.3">
      <c r="A77" s="352" t="s">
        <v>48</v>
      </c>
    </row>
    <row r="78" spans="1:13" x14ac:dyDescent="0.3">
      <c r="A78" s="352" t="s">
        <v>49</v>
      </c>
    </row>
    <row r="79" spans="1:13" x14ac:dyDescent="0.3">
      <c r="A79" s="352" t="s">
        <v>50</v>
      </c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1" sqref="B1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393" customFormat="1" x14ac:dyDescent="0.3">
      <c r="B1" s="393" t="s">
        <v>193</v>
      </c>
    </row>
    <row r="2" spans="1:12" s="393" customFormat="1" x14ac:dyDescent="0.3">
      <c r="B2" s="393" t="s">
        <v>191</v>
      </c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280" t="s">
        <v>114</v>
      </c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281" t="s">
        <v>0</v>
      </c>
      <c r="C6" s="281" t="s">
        <v>1</v>
      </c>
      <c r="D6" s="281" t="s">
        <v>2</v>
      </c>
      <c r="E6" s="281" t="s">
        <v>3</v>
      </c>
      <c r="F6" s="281" t="s">
        <v>4</v>
      </c>
      <c r="G6" s="281" t="s">
        <v>5</v>
      </c>
      <c r="H6" s="281" t="s">
        <v>6</v>
      </c>
      <c r="I6" s="281" t="s">
        <v>7</v>
      </c>
      <c r="J6" s="281" t="s">
        <v>8</v>
      </c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.6" x14ac:dyDescent="0.3">
      <c r="A8" s="282" t="s">
        <v>9</v>
      </c>
      <c r="B8" s="282" t="s">
        <v>115</v>
      </c>
      <c r="C8" s="282" t="s">
        <v>116</v>
      </c>
      <c r="D8" s="282" t="s">
        <v>117</v>
      </c>
      <c r="E8" s="282" t="s">
        <v>118</v>
      </c>
      <c r="F8" s="282" t="s">
        <v>119</v>
      </c>
      <c r="G8" s="282" t="s">
        <v>120</v>
      </c>
      <c r="H8" s="282" t="s">
        <v>121</v>
      </c>
      <c r="I8" s="282" t="s">
        <v>122</v>
      </c>
      <c r="J8" s="282" t="s">
        <v>123</v>
      </c>
    </row>
    <row r="9" spans="1:12" x14ac:dyDescent="0.3">
      <c r="A9" s="283" t="s">
        <v>12</v>
      </c>
      <c r="B9" s="284" t="s">
        <v>164</v>
      </c>
      <c r="C9" s="285"/>
      <c r="D9" s="286"/>
      <c r="E9" s="287"/>
      <c r="F9" s="288"/>
      <c r="G9" s="289"/>
      <c r="H9" s="290"/>
      <c r="I9" s="291"/>
      <c r="J9" s="292"/>
    </row>
    <row r="10" spans="1:12" x14ac:dyDescent="0.3">
      <c r="A10" s="283" t="s">
        <v>13</v>
      </c>
      <c r="B10" s="293" t="s">
        <v>165</v>
      </c>
      <c r="C10" s="294">
        <v>0</v>
      </c>
      <c r="D10" s="295">
        <v>0</v>
      </c>
      <c r="E10" s="296">
        <v>0</v>
      </c>
      <c r="F10" s="297">
        <v>0</v>
      </c>
      <c r="G10" s="298">
        <v>0</v>
      </c>
      <c r="H10" s="299">
        <v>0</v>
      </c>
      <c r="I10" s="300">
        <v>0</v>
      </c>
      <c r="J10" s="301">
        <v>755630.19</v>
      </c>
    </row>
    <row r="11" spans="1:12" x14ac:dyDescent="0.3">
      <c r="A11" s="283" t="s">
        <v>15</v>
      </c>
      <c r="B11" s="293" t="s">
        <v>166</v>
      </c>
      <c r="C11" s="285" t="s">
        <v>52</v>
      </c>
      <c r="D11" s="302">
        <v>0</v>
      </c>
      <c r="E11" s="303">
        <v>0</v>
      </c>
      <c r="F11" s="304">
        <v>0</v>
      </c>
      <c r="G11" s="305">
        <v>0</v>
      </c>
      <c r="H11" s="306">
        <v>0</v>
      </c>
      <c r="I11" s="307">
        <v>0</v>
      </c>
      <c r="J11" s="308">
        <v>-2476.4</v>
      </c>
    </row>
    <row r="12" spans="1:12" x14ac:dyDescent="0.3">
      <c r="A12" s="283" t="s">
        <v>16</v>
      </c>
      <c r="B12" s="293" t="s">
        <v>167</v>
      </c>
      <c r="C12" s="309">
        <v>0</v>
      </c>
      <c r="D12" s="310">
        <v>0</v>
      </c>
      <c r="E12" s="311">
        <v>0</v>
      </c>
      <c r="F12" s="312">
        <v>0</v>
      </c>
      <c r="G12" s="313">
        <v>0</v>
      </c>
      <c r="H12" s="314">
        <v>0</v>
      </c>
      <c r="I12" s="315">
        <v>0</v>
      </c>
      <c r="J12" s="316">
        <v>753153.78999999992</v>
      </c>
    </row>
    <row r="13" spans="1:12" x14ac:dyDescent="0.3">
      <c r="A13" s="283" t="s">
        <v>17</v>
      </c>
      <c r="B13" s="293" t="s">
        <v>168</v>
      </c>
      <c r="C13" s="285" t="s">
        <v>52</v>
      </c>
      <c r="D13" s="302">
        <v>0</v>
      </c>
      <c r="E13" s="303">
        <v>0</v>
      </c>
      <c r="F13" s="304">
        <v>0</v>
      </c>
      <c r="G13" s="305">
        <v>0</v>
      </c>
      <c r="H13" s="306">
        <v>0</v>
      </c>
      <c r="I13" s="307">
        <v>0</v>
      </c>
      <c r="J13" s="308">
        <v>-605.02</v>
      </c>
    </row>
    <row r="14" spans="1:12" x14ac:dyDescent="0.3">
      <c r="A14" s="283" t="s">
        <v>18</v>
      </c>
      <c r="B14" s="293" t="s">
        <v>169</v>
      </c>
      <c r="C14" s="285" t="s">
        <v>52</v>
      </c>
      <c r="D14" s="302">
        <v>0</v>
      </c>
      <c r="E14" s="303">
        <v>0</v>
      </c>
      <c r="F14" s="304">
        <v>0</v>
      </c>
      <c r="G14" s="305">
        <v>0</v>
      </c>
      <c r="H14" s="306">
        <v>0</v>
      </c>
      <c r="I14" s="307">
        <v>0</v>
      </c>
      <c r="J14" s="308">
        <v>-136346</v>
      </c>
    </row>
    <row r="15" spans="1:12" x14ac:dyDescent="0.3">
      <c r="A15" s="283" t="s">
        <v>19</v>
      </c>
      <c r="B15" s="293" t="s">
        <v>170</v>
      </c>
      <c r="C15" s="317">
        <v>0</v>
      </c>
      <c r="D15" s="318">
        <v>0</v>
      </c>
      <c r="E15" s="319">
        <v>0</v>
      </c>
      <c r="F15" s="320">
        <v>0</v>
      </c>
      <c r="G15" s="321">
        <v>0</v>
      </c>
      <c r="H15" s="322">
        <v>0</v>
      </c>
      <c r="I15" s="323">
        <v>0</v>
      </c>
      <c r="J15" s="324">
        <v>616202.7699999999</v>
      </c>
    </row>
    <row r="16" spans="1:12" x14ac:dyDescent="0.3">
      <c r="A16" s="283" t="s">
        <v>20</v>
      </c>
    </row>
    <row r="17" spans="1:10" x14ac:dyDescent="0.3">
      <c r="A17" s="283" t="s">
        <v>21</v>
      </c>
      <c r="B17" s="284" t="s">
        <v>171</v>
      </c>
      <c r="C17" s="285"/>
      <c r="D17" s="286"/>
      <c r="E17" s="287"/>
      <c r="F17" s="288"/>
      <c r="G17" s="289"/>
      <c r="H17" s="290"/>
      <c r="I17" s="291"/>
      <c r="J17" s="292"/>
    </row>
    <row r="18" spans="1:10" x14ac:dyDescent="0.3">
      <c r="A18" s="283" t="s">
        <v>22</v>
      </c>
      <c r="B18" s="293" t="s">
        <v>172</v>
      </c>
      <c r="C18" s="285" t="s">
        <v>52</v>
      </c>
      <c r="D18" s="302">
        <v>0</v>
      </c>
      <c r="E18" s="303">
        <v>0</v>
      </c>
      <c r="F18" s="304">
        <v>0</v>
      </c>
      <c r="G18" s="305">
        <v>0</v>
      </c>
      <c r="H18" s="306">
        <v>0</v>
      </c>
      <c r="I18" s="307">
        <v>0</v>
      </c>
      <c r="J18" s="308">
        <v>626000</v>
      </c>
    </row>
    <row r="19" spans="1:10" x14ac:dyDescent="0.3">
      <c r="A19" s="283" t="s">
        <v>23</v>
      </c>
      <c r="B19" s="293" t="s">
        <v>166</v>
      </c>
      <c r="C19" s="285" t="s">
        <v>52</v>
      </c>
      <c r="D19" s="302">
        <v>0</v>
      </c>
      <c r="E19" s="303">
        <v>0</v>
      </c>
      <c r="F19" s="304">
        <v>0</v>
      </c>
      <c r="G19" s="305">
        <v>0</v>
      </c>
      <c r="H19" s="306">
        <v>0</v>
      </c>
      <c r="I19" s="307">
        <v>0</v>
      </c>
      <c r="J19" s="308">
        <v>9.9999999999999995E-8</v>
      </c>
    </row>
    <row r="20" spans="1:10" x14ac:dyDescent="0.3">
      <c r="A20" s="283" t="s">
        <v>24</v>
      </c>
      <c r="B20" s="293" t="s">
        <v>169</v>
      </c>
      <c r="C20" s="285" t="s">
        <v>52</v>
      </c>
      <c r="D20" s="302">
        <v>0</v>
      </c>
      <c r="E20" s="303">
        <v>0</v>
      </c>
      <c r="F20" s="304">
        <v>0</v>
      </c>
      <c r="G20" s="305">
        <v>0</v>
      </c>
      <c r="H20" s="306">
        <v>0</v>
      </c>
      <c r="I20" s="307">
        <v>0</v>
      </c>
      <c r="J20" s="308">
        <v>-105700</v>
      </c>
    </row>
    <row r="21" spans="1:10" x14ac:dyDescent="0.3">
      <c r="A21" s="283" t="s">
        <v>25</v>
      </c>
      <c r="B21" s="293" t="s">
        <v>71</v>
      </c>
      <c r="C21" s="325">
        <v>0</v>
      </c>
      <c r="D21" s="326">
        <v>0</v>
      </c>
      <c r="E21" s="327">
        <v>0</v>
      </c>
      <c r="F21" s="328">
        <v>0</v>
      </c>
      <c r="G21" s="329">
        <v>0</v>
      </c>
      <c r="H21" s="330">
        <v>0</v>
      </c>
      <c r="I21" s="331">
        <v>0</v>
      </c>
      <c r="J21" s="332">
        <v>520300.0000001</v>
      </c>
    </row>
    <row r="22" spans="1:10" x14ac:dyDescent="0.3">
      <c r="A22" s="283" t="s">
        <v>26</v>
      </c>
    </row>
    <row r="23" spans="1:10" x14ac:dyDescent="0.3">
      <c r="A23" s="283" t="s">
        <v>27</v>
      </c>
      <c r="B23" s="284" t="s">
        <v>57</v>
      </c>
      <c r="C23" s="285"/>
      <c r="D23" s="286"/>
      <c r="E23" s="287"/>
      <c r="F23" s="288"/>
      <c r="G23" s="289"/>
      <c r="H23" s="290"/>
      <c r="I23" s="291"/>
      <c r="J23" s="292"/>
    </row>
    <row r="24" spans="1:10" x14ac:dyDescent="0.3">
      <c r="A24" s="283" t="s">
        <v>28</v>
      </c>
      <c r="B24" s="293" t="s">
        <v>10</v>
      </c>
      <c r="C24" s="285" t="s">
        <v>52</v>
      </c>
      <c r="D24" s="302">
        <v>142274</v>
      </c>
      <c r="E24" s="303">
        <v>142274</v>
      </c>
      <c r="F24" s="304">
        <v>2.1428255760012371</v>
      </c>
      <c r="G24" s="305">
        <v>2.8433673756273108</v>
      </c>
      <c r="H24" s="306">
        <v>3048683.6599999997</v>
      </c>
      <c r="I24" s="307">
        <v>4045372.5</v>
      </c>
      <c r="J24" s="308">
        <v>616202.7699999999</v>
      </c>
    </row>
    <row r="25" spans="1:10" x14ac:dyDescent="0.3">
      <c r="A25" s="283" t="s">
        <v>30</v>
      </c>
      <c r="B25" s="293" t="s">
        <v>59</v>
      </c>
      <c r="C25" s="285" t="s">
        <v>52</v>
      </c>
      <c r="D25" s="302">
        <v>119579.52673590911</v>
      </c>
      <c r="E25" s="303">
        <v>119579.52673590911</v>
      </c>
      <c r="F25" s="304">
        <v>5.0031710821555846</v>
      </c>
      <c r="G25" s="305">
        <v>5.7265390562656915</v>
      </c>
      <c r="H25" s="306">
        <v>5982768.3018295094</v>
      </c>
      <c r="I25" s="307">
        <v>6847768.3018295094</v>
      </c>
      <c r="J25" s="308">
        <v>520300</v>
      </c>
    </row>
    <row r="26" spans="1:10" x14ac:dyDescent="0.3">
      <c r="A26" s="283" t="s">
        <v>32</v>
      </c>
      <c r="B26" s="293" t="s">
        <v>173</v>
      </c>
      <c r="C26" s="333">
        <v>0</v>
      </c>
      <c r="D26" s="334">
        <v>22694.473264090891</v>
      </c>
      <c r="E26" s="335">
        <v>22694.473264090891</v>
      </c>
      <c r="F26" s="336">
        <v>-2.8603455061543475</v>
      </c>
      <c r="G26" s="337">
        <v>-2.8831716806383807</v>
      </c>
      <c r="H26" s="338">
        <v>-2934084.6418295098</v>
      </c>
      <c r="I26" s="339">
        <v>-2802395.8018295094</v>
      </c>
      <c r="J26" s="340">
        <v>95902.769999999902</v>
      </c>
    </row>
    <row r="27" spans="1:10" x14ac:dyDescent="0.3">
      <c r="A27" s="283" t="s">
        <v>33</v>
      </c>
      <c r="B27" s="293" t="s">
        <v>174</v>
      </c>
      <c r="C27" s="341">
        <v>0</v>
      </c>
      <c r="D27" s="342">
        <v>0.18978560865365809</v>
      </c>
      <c r="E27" s="343">
        <v>0.18978560865365809</v>
      </c>
      <c r="F27" s="344">
        <v>-0.57170651556492158</v>
      </c>
      <c r="G27" s="345">
        <v>-0.50347542421521752</v>
      </c>
      <c r="H27" s="346">
        <v>-0.49042257593901423</v>
      </c>
      <c r="I27" s="347">
        <v>-0.40924220538840322</v>
      </c>
      <c r="J27" s="348">
        <v>0.1843220641937342</v>
      </c>
    </row>
    <row r="28" spans="1:10" x14ac:dyDescent="0.3">
      <c r="A28" s="283" t="s">
        <v>35</v>
      </c>
    </row>
    <row r="29" spans="1:10" x14ac:dyDescent="0.3">
      <c r="A29" s="283" t="s">
        <v>36</v>
      </c>
      <c r="B29" s="284" t="s">
        <v>175</v>
      </c>
      <c r="C29" s="285"/>
      <c r="D29" s="286"/>
      <c r="E29" s="287"/>
      <c r="F29" s="288"/>
      <c r="G29" s="289"/>
      <c r="H29" s="290"/>
      <c r="I29" s="291"/>
      <c r="J29" s="292"/>
    </row>
    <row r="30" spans="1:10" x14ac:dyDescent="0.3">
      <c r="A30" s="283" t="s">
        <v>37</v>
      </c>
      <c r="B30" s="293" t="s">
        <v>10</v>
      </c>
      <c r="C30" s="285" t="s">
        <v>52</v>
      </c>
      <c r="D30" s="302">
        <v>2186554</v>
      </c>
      <c r="E30" s="303">
        <v>2186554</v>
      </c>
      <c r="F30" s="304">
        <v>2.6780628447537627</v>
      </c>
      <c r="G30" s="305">
        <v>4.6380739560971289</v>
      </c>
      <c r="H30" s="306">
        <v>58557290.254477181</v>
      </c>
      <c r="I30" s="307">
        <v>101413991.61000001</v>
      </c>
      <c r="J30" s="308">
        <v>38153318.865523219</v>
      </c>
    </row>
    <row r="31" spans="1:10" x14ac:dyDescent="0.3">
      <c r="A31" s="283" t="s">
        <v>38</v>
      </c>
      <c r="B31" s="293" t="s">
        <v>59</v>
      </c>
      <c r="C31" s="285" t="s">
        <v>52</v>
      </c>
      <c r="D31" s="302">
        <v>2176387.2876449241</v>
      </c>
      <c r="E31" s="303">
        <v>2176387.2876449241</v>
      </c>
      <c r="F31" s="304">
        <v>3.0193134086506292</v>
      </c>
      <c r="G31" s="305">
        <v>5.0005437719368571</v>
      </c>
      <c r="H31" s="306">
        <v>65711953.20003093</v>
      </c>
      <c r="I31" s="307">
        <v>108831198.96555373</v>
      </c>
      <c r="J31" s="308">
        <v>38572525.909999996</v>
      </c>
    </row>
    <row r="32" spans="1:10" x14ac:dyDescent="0.3">
      <c r="A32" s="283" t="s">
        <v>39</v>
      </c>
      <c r="B32" s="293" t="s">
        <v>173</v>
      </c>
      <c r="C32" s="333">
        <v>0</v>
      </c>
      <c r="D32" s="334">
        <v>10166.71235507587</v>
      </c>
      <c r="E32" s="335">
        <v>10166.71235507587</v>
      </c>
      <c r="F32" s="336">
        <v>-0.34125056389686659</v>
      </c>
      <c r="G32" s="337">
        <v>-0.36246981583972815</v>
      </c>
      <c r="H32" s="338">
        <v>-7154662.9455537498</v>
      </c>
      <c r="I32" s="339">
        <v>-7417207.3555537164</v>
      </c>
      <c r="J32" s="340">
        <v>-419207.04447677732</v>
      </c>
    </row>
    <row r="33" spans="1:12" x14ac:dyDescent="0.3">
      <c r="A33" s="283" t="s">
        <v>40</v>
      </c>
      <c r="B33" s="293" t="s">
        <v>174</v>
      </c>
      <c r="C33" s="341">
        <v>0</v>
      </c>
      <c r="D33" s="342">
        <v>4.6713709516642615E-3</v>
      </c>
      <c r="E33" s="343">
        <v>4.6713709516642615E-3</v>
      </c>
      <c r="F33" s="344">
        <v>-0.11302257093256707</v>
      </c>
      <c r="G33" s="345">
        <v>-7.2486079988723501E-2</v>
      </c>
      <c r="H33" s="346">
        <v>-0.10887917033563967</v>
      </c>
      <c r="I33" s="347">
        <v>-6.815331840551847E-2</v>
      </c>
      <c r="J33" s="348">
        <v>-1.0868021592749702E-2</v>
      </c>
    </row>
    <row r="34" spans="1:12" x14ac:dyDescent="0.3">
      <c r="A34" s="283" t="s">
        <v>41</v>
      </c>
    </row>
    <row r="35" spans="1:12" x14ac:dyDescent="0.3">
      <c r="A35" s="283" t="s">
        <v>42</v>
      </c>
    </row>
    <row r="36" spans="1:12" x14ac:dyDescent="0.3">
      <c r="A36" s="283" t="s">
        <v>43</v>
      </c>
    </row>
    <row r="37" spans="1:12" x14ac:dyDescent="0.3">
      <c r="A37" s="283" t="s">
        <v>44</v>
      </c>
    </row>
    <row r="38" spans="1:12" x14ac:dyDescent="0.3">
      <c r="A38" s="283" t="s">
        <v>45</v>
      </c>
    </row>
    <row r="39" spans="1:12" x14ac:dyDescent="0.3">
      <c r="A39" s="283" t="s">
        <v>46</v>
      </c>
    </row>
    <row r="40" spans="1:12" x14ac:dyDescent="0.3">
      <c r="A40" s="283" t="s">
        <v>47</v>
      </c>
    </row>
    <row r="41" spans="1:12" x14ac:dyDescent="0.3">
      <c r="A41" s="283" t="s">
        <v>48</v>
      </c>
    </row>
    <row r="42" spans="1:12" x14ac:dyDescent="0.3">
      <c r="A42" s="283" t="s">
        <v>49</v>
      </c>
    </row>
    <row r="43" spans="1:12" x14ac:dyDescent="0.3">
      <c r="A43" s="283" t="s">
        <v>50</v>
      </c>
    </row>
    <row r="44" spans="1:12" x14ac:dyDescent="0.3">
      <c r="A44" s="283" t="s">
        <v>51</v>
      </c>
    </row>
    <row r="45" spans="1:12" x14ac:dyDescent="0.3">
      <c r="A45" s="283" t="s">
        <v>53</v>
      </c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1" sqref="B1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393" customFormat="1" x14ac:dyDescent="0.3">
      <c r="B1" s="393" t="s">
        <v>194</v>
      </c>
    </row>
    <row r="2" spans="1:13" s="393" customFormat="1" x14ac:dyDescent="0.3">
      <c r="B2" s="393" t="s">
        <v>191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48" t="s">
        <v>179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49" t="s">
        <v>0</v>
      </c>
      <c r="C6" s="249" t="s">
        <v>1</v>
      </c>
      <c r="D6" s="249" t="s">
        <v>2</v>
      </c>
      <c r="E6" s="249" t="s">
        <v>3</v>
      </c>
      <c r="F6" s="249" t="s">
        <v>4</v>
      </c>
      <c r="G6" s="249" t="s">
        <v>5</v>
      </c>
      <c r="H6" s="249" t="s">
        <v>6</v>
      </c>
      <c r="I6" s="249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50" t="s">
        <v>9</v>
      </c>
      <c r="B8" s="250" t="s">
        <v>180</v>
      </c>
      <c r="C8" s="250" t="s">
        <v>116</v>
      </c>
      <c r="D8" s="250" t="s">
        <v>177</v>
      </c>
      <c r="E8" s="250" t="s">
        <v>181</v>
      </c>
      <c r="F8" s="250" t="s">
        <v>182</v>
      </c>
      <c r="G8" s="250" t="s">
        <v>183</v>
      </c>
      <c r="H8" s="250" t="s">
        <v>184</v>
      </c>
      <c r="I8" s="250" t="s">
        <v>185</v>
      </c>
    </row>
    <row r="9" spans="1:13" x14ac:dyDescent="0.3">
      <c r="A9" s="251" t="s">
        <v>12</v>
      </c>
      <c r="B9" s="252" t="s">
        <v>11</v>
      </c>
      <c r="C9" s="253"/>
      <c r="D9" s="254"/>
      <c r="E9" s="255"/>
      <c r="F9" s="256"/>
      <c r="G9" s="257"/>
      <c r="H9" s="256"/>
      <c r="I9" s="256"/>
    </row>
    <row r="10" spans="1:13" x14ac:dyDescent="0.3">
      <c r="A10" s="251" t="s">
        <v>13</v>
      </c>
      <c r="B10" s="258" t="s">
        <v>186</v>
      </c>
      <c r="C10" s="259"/>
      <c r="D10" s="260"/>
      <c r="E10" s="261"/>
      <c r="F10" s="256"/>
      <c r="G10" s="262"/>
      <c r="H10" s="256"/>
      <c r="I10" s="256"/>
    </row>
    <row r="11" spans="1:13" x14ac:dyDescent="0.3">
      <c r="A11" s="251" t="s">
        <v>15</v>
      </c>
      <c r="B11" s="263" t="s">
        <v>186</v>
      </c>
      <c r="C11" s="264" t="s">
        <v>124</v>
      </c>
      <c r="D11" s="265">
        <v>30800</v>
      </c>
      <c r="E11" s="266">
        <f>IF(( D11 * 1000 ) =0,0,( F11 * 100 ) / ( D11 * 1000 ) )</f>
        <v>5.4194805194805191</v>
      </c>
      <c r="F11" s="256">
        <v>1669200</v>
      </c>
      <c r="G11" s="267">
        <f>IF(( D11 * 1000 ) =0,0,( H11 * 100 ) / ( D11 * 1000 ) )</f>
        <v>8.9678181818181812</v>
      </c>
      <c r="H11" s="256">
        <v>2762088</v>
      </c>
      <c r="I11" s="256">
        <v>1092888</v>
      </c>
    </row>
    <row r="12" spans="1:13" x14ac:dyDescent="0.3">
      <c r="A12" s="251" t="s">
        <v>16</v>
      </c>
      <c r="B12" s="268" t="s">
        <v>187</v>
      </c>
      <c r="C12" s="269"/>
      <c r="D12" s="270">
        <v>30800</v>
      </c>
      <c r="E12" s="271">
        <f>IF(( D12 * 1000 ) =0,0,( F12 * 100 ) / ( D12 * 1000 ) )</f>
        <v>5.4194805194805191</v>
      </c>
      <c r="F12" s="272">
        <v>1669200</v>
      </c>
      <c r="G12" s="273">
        <f>IF(( D12 * 1000 ) =0,0,( H12 * 100 ) / ( D12 * 1000 ) )</f>
        <v>8.9678181818181812</v>
      </c>
      <c r="H12" s="272">
        <v>2762088</v>
      </c>
      <c r="I12" s="272">
        <v>1092888</v>
      </c>
    </row>
    <row r="13" spans="1:13" x14ac:dyDescent="0.3">
      <c r="A13" s="251" t="s">
        <v>17</v>
      </c>
      <c r="B13" s="274" t="s">
        <v>129</v>
      </c>
      <c r="C13" s="275"/>
      <c r="D13" s="276">
        <v>30800</v>
      </c>
      <c r="E13" s="277">
        <f>IF(( D13 * 1000 ) =0,0,( F13 * 100 ) / ( D13 * 1000 ) )</f>
        <v>5.4194805194805191</v>
      </c>
      <c r="F13" s="278">
        <v>1669200</v>
      </c>
      <c r="G13" s="279">
        <f>IF(( D13 * 1000 ) =0,0,( H13 * 100 ) / ( D13 * 1000 ) )</f>
        <v>8.9678181818181812</v>
      </c>
      <c r="H13" s="278">
        <v>2762088</v>
      </c>
      <c r="I13" s="278">
        <v>1092888</v>
      </c>
    </row>
    <row r="14" spans="1:13" x14ac:dyDescent="0.3">
      <c r="A14" s="251" t="s">
        <v>18</v>
      </c>
    </row>
    <row r="15" spans="1:13" x14ac:dyDescent="0.3">
      <c r="A15" s="251" t="s">
        <v>19</v>
      </c>
      <c r="B15" s="252" t="s">
        <v>10</v>
      </c>
      <c r="C15" s="253"/>
      <c r="D15" s="254"/>
      <c r="E15" s="255"/>
      <c r="F15" s="256"/>
      <c r="G15" s="257"/>
      <c r="H15" s="256"/>
      <c r="I15" s="256"/>
    </row>
    <row r="16" spans="1:13" x14ac:dyDescent="0.3">
      <c r="A16" s="251" t="s">
        <v>20</v>
      </c>
      <c r="B16" s="258" t="s">
        <v>186</v>
      </c>
      <c r="C16" s="259"/>
      <c r="D16" s="260"/>
      <c r="E16" s="261"/>
      <c r="F16" s="256"/>
      <c r="G16" s="262"/>
      <c r="H16" s="256"/>
      <c r="I16" s="256"/>
    </row>
    <row r="17" spans="1:9" x14ac:dyDescent="0.3">
      <c r="A17" s="251" t="s">
        <v>21</v>
      </c>
      <c r="B17" s="263" t="s">
        <v>136</v>
      </c>
      <c r="C17" s="264" t="s">
        <v>126</v>
      </c>
      <c r="D17" s="265">
        <v>5127</v>
      </c>
      <c r="E17" s="266">
        <f t="shared" ref="E17:E24" si="0">IF(( D17 * 1000 ) =0,0,( F17 * 100 ) / ( D17 * 1000 ) )</f>
        <v>4.2736693973083675</v>
      </c>
      <c r="F17" s="256">
        <v>219111.03</v>
      </c>
      <c r="G17" s="267">
        <f t="shared" ref="G17:G24" si="1">IF(( D17 * 1000 ) =0,0,( H17 * 100 ) / ( D17 * 1000 ) )</f>
        <v>4.7389999999999999</v>
      </c>
      <c r="H17" s="256">
        <v>242968.53</v>
      </c>
      <c r="I17" s="256">
        <v>23857.5</v>
      </c>
    </row>
    <row r="18" spans="1:9" x14ac:dyDescent="0.3">
      <c r="A18" s="251" t="s">
        <v>22</v>
      </c>
      <c r="B18" s="263" t="s">
        <v>137</v>
      </c>
      <c r="C18" s="264" t="s">
        <v>126</v>
      </c>
      <c r="D18" s="265">
        <v>775</v>
      </c>
      <c r="E18" s="266">
        <f t="shared" si="0"/>
        <v>6.0498877419354837</v>
      </c>
      <c r="F18" s="256">
        <v>46886.63</v>
      </c>
      <c r="G18" s="267">
        <f t="shared" si="1"/>
        <v>5.3984838709677421</v>
      </c>
      <c r="H18" s="256">
        <v>41838.25</v>
      </c>
      <c r="I18" s="256">
        <v>-5048.3799999999974</v>
      </c>
    </row>
    <row r="19" spans="1:9" x14ac:dyDescent="0.3">
      <c r="A19" s="251" t="s">
        <v>23</v>
      </c>
      <c r="B19" s="263" t="s">
        <v>138</v>
      </c>
      <c r="C19" s="264" t="s">
        <v>126</v>
      </c>
      <c r="D19" s="265">
        <v>1084</v>
      </c>
      <c r="E19" s="266">
        <f t="shared" si="0"/>
        <v>4.7383339483394833</v>
      </c>
      <c r="F19" s="256">
        <v>51363.54</v>
      </c>
      <c r="G19" s="267">
        <f t="shared" si="1"/>
        <v>5.5479335793357931</v>
      </c>
      <c r="H19" s="256">
        <v>60139.6</v>
      </c>
      <c r="I19" s="256">
        <v>8776.0599999999977</v>
      </c>
    </row>
    <row r="20" spans="1:9" x14ac:dyDescent="0.3">
      <c r="A20" s="251" t="s">
        <v>24</v>
      </c>
      <c r="B20" s="263" t="s">
        <v>139</v>
      </c>
      <c r="C20" s="264" t="s">
        <v>126</v>
      </c>
      <c r="D20" s="265">
        <v>427</v>
      </c>
      <c r="E20" s="266">
        <f t="shared" si="0"/>
        <v>6.1373419203747073</v>
      </c>
      <c r="F20" s="256">
        <v>26206.45</v>
      </c>
      <c r="G20" s="267">
        <f t="shared" si="1"/>
        <v>10.344948477751803</v>
      </c>
      <c r="H20" s="256">
        <v>44172.930000000197</v>
      </c>
      <c r="I20" s="256">
        <v>17966.480000000196</v>
      </c>
    </row>
    <row r="21" spans="1:9" x14ac:dyDescent="0.3">
      <c r="A21" s="251" t="s">
        <v>25</v>
      </c>
      <c r="B21" s="263" t="s">
        <v>145</v>
      </c>
      <c r="C21" s="264" t="s">
        <v>126</v>
      </c>
      <c r="D21" s="265">
        <v>210</v>
      </c>
      <c r="E21" s="266">
        <f t="shared" si="0"/>
        <v>5.5441904761904759</v>
      </c>
      <c r="F21" s="256">
        <v>11642.8</v>
      </c>
      <c r="G21" s="267">
        <f t="shared" si="1"/>
        <v>5.2442380952380949</v>
      </c>
      <c r="H21" s="256">
        <v>11012.9</v>
      </c>
      <c r="I21" s="256">
        <v>-629.89999999999964</v>
      </c>
    </row>
    <row r="22" spans="1:9" x14ac:dyDescent="0.3">
      <c r="A22" s="251" t="s">
        <v>26</v>
      </c>
      <c r="B22" s="263" t="s">
        <v>148</v>
      </c>
      <c r="C22" s="264" t="s">
        <v>126</v>
      </c>
      <c r="D22" s="265">
        <v>75</v>
      </c>
      <c r="E22" s="266">
        <f t="shared" si="0"/>
        <v>4.2</v>
      </c>
      <c r="F22" s="256">
        <v>3150</v>
      </c>
      <c r="G22" s="267">
        <f t="shared" si="1"/>
        <v>4.9829999999999997</v>
      </c>
      <c r="H22" s="256">
        <v>3737.25</v>
      </c>
      <c r="I22" s="256">
        <v>587.25</v>
      </c>
    </row>
    <row r="23" spans="1:9" x14ac:dyDescent="0.3">
      <c r="A23" s="251" t="s">
        <v>27</v>
      </c>
      <c r="B23" s="268" t="s">
        <v>187</v>
      </c>
      <c r="C23" s="269"/>
      <c r="D23" s="270">
        <v>7698</v>
      </c>
      <c r="E23" s="271">
        <f t="shared" si="0"/>
        <v>4.6552409716809553</v>
      </c>
      <c r="F23" s="272">
        <v>358360.44999999995</v>
      </c>
      <c r="G23" s="273">
        <f t="shared" si="1"/>
        <v>5.2464206287347395</v>
      </c>
      <c r="H23" s="272">
        <v>403869.4600000002</v>
      </c>
      <c r="I23" s="272">
        <v>45509.010000000191</v>
      </c>
    </row>
    <row r="24" spans="1:9" x14ac:dyDescent="0.3">
      <c r="A24" s="251" t="s">
        <v>28</v>
      </c>
      <c r="B24" s="274" t="s">
        <v>163</v>
      </c>
      <c r="C24" s="275"/>
      <c r="D24" s="276">
        <v>7698</v>
      </c>
      <c r="E24" s="277">
        <f t="shared" si="0"/>
        <v>4.6552409716809553</v>
      </c>
      <c r="F24" s="278">
        <v>358360.44999999995</v>
      </c>
      <c r="G24" s="279">
        <f t="shared" si="1"/>
        <v>5.2464206287347395</v>
      </c>
      <c r="H24" s="278">
        <v>403869.4600000002</v>
      </c>
      <c r="I24" s="278">
        <v>45509.010000000191</v>
      </c>
    </row>
    <row r="25" spans="1:9" x14ac:dyDescent="0.3">
      <c r="A25" s="251" t="s">
        <v>30</v>
      </c>
    </row>
    <row r="26" spans="1:9" x14ac:dyDescent="0.3">
      <c r="A26" s="251" t="s">
        <v>32</v>
      </c>
    </row>
    <row r="27" spans="1:9" x14ac:dyDescent="0.3">
      <c r="A27" s="251" t="s">
        <v>33</v>
      </c>
    </row>
    <row r="28" spans="1:9" x14ac:dyDescent="0.3">
      <c r="A28" s="251" t="s">
        <v>35</v>
      </c>
    </row>
    <row r="29" spans="1:9" x14ac:dyDescent="0.3">
      <c r="A29" s="251" t="s">
        <v>36</v>
      </c>
    </row>
    <row r="30" spans="1:9" x14ac:dyDescent="0.3">
      <c r="A30" s="251" t="s">
        <v>37</v>
      </c>
    </row>
    <row r="31" spans="1:9" x14ac:dyDescent="0.3">
      <c r="A31" s="251" t="s">
        <v>38</v>
      </c>
    </row>
    <row r="32" spans="1:9" x14ac:dyDescent="0.3">
      <c r="A32" s="251" t="s">
        <v>39</v>
      </c>
    </row>
    <row r="33" spans="1:13" x14ac:dyDescent="0.3">
      <c r="A33" s="251" t="s">
        <v>40</v>
      </c>
    </row>
    <row r="34" spans="1:13" x14ac:dyDescent="0.3">
      <c r="A34" s="251" t="s">
        <v>41</v>
      </c>
    </row>
    <row r="35" spans="1:13" x14ac:dyDescent="0.3">
      <c r="A35" s="251" t="s">
        <v>42</v>
      </c>
    </row>
    <row r="36" spans="1:13" x14ac:dyDescent="0.3">
      <c r="A36" s="251" t="s">
        <v>43</v>
      </c>
    </row>
    <row r="37" spans="1:13" x14ac:dyDescent="0.3">
      <c r="A37" s="251" t="s">
        <v>44</v>
      </c>
    </row>
    <row r="38" spans="1:13" x14ac:dyDescent="0.3">
      <c r="A38" s="251" t="s">
        <v>45</v>
      </c>
    </row>
    <row r="39" spans="1:13" x14ac:dyDescent="0.3">
      <c r="A39" s="251" t="s">
        <v>46</v>
      </c>
    </row>
    <row r="40" spans="1:13" x14ac:dyDescent="0.3">
      <c r="A40" s="251" t="s">
        <v>47</v>
      </c>
    </row>
    <row r="41" spans="1:13" x14ac:dyDescent="0.3">
      <c r="A41" s="251" t="s">
        <v>48</v>
      </c>
    </row>
    <row r="42" spans="1:13" x14ac:dyDescent="0.3">
      <c r="A42" s="251" t="s">
        <v>49</v>
      </c>
    </row>
    <row r="43" spans="1:13" x14ac:dyDescent="0.3">
      <c r="A43" s="251" t="s">
        <v>50</v>
      </c>
    </row>
    <row r="44" spans="1:13" x14ac:dyDescent="0.3">
      <c r="A44" s="251" t="s">
        <v>51</v>
      </c>
    </row>
    <row r="45" spans="1:13" x14ac:dyDescent="0.3">
      <c r="A45" s="251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s="393" customFormat="1" x14ac:dyDescent="0.3">
      <c r="B1" s="393" t="s">
        <v>195</v>
      </c>
    </row>
    <row r="2" spans="1:13" s="393" customFormat="1" x14ac:dyDescent="0.3">
      <c r="B2" s="393" t="s">
        <v>191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223" t="s">
        <v>56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224" t="s">
        <v>0</v>
      </c>
      <c r="C6" s="224" t="s">
        <v>1</v>
      </c>
      <c r="D6" s="224" t="s">
        <v>2</v>
      </c>
      <c r="E6" s="224" t="s">
        <v>3</v>
      </c>
      <c r="F6" s="224" t="s">
        <v>4</v>
      </c>
      <c r="G6" s="224" t="s">
        <v>5</v>
      </c>
      <c r="H6" s="224" t="s">
        <v>6</v>
      </c>
      <c r="I6" s="224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225" t="s">
        <v>9</v>
      </c>
      <c r="B8" s="225" t="s">
        <v>176</v>
      </c>
      <c r="C8" s="225" t="s">
        <v>116</v>
      </c>
      <c r="D8" s="225" t="s">
        <v>177</v>
      </c>
      <c r="E8" s="225" t="s">
        <v>188</v>
      </c>
      <c r="F8" s="225" t="s">
        <v>182</v>
      </c>
      <c r="G8" s="225" t="s">
        <v>189</v>
      </c>
      <c r="H8" s="225" t="s">
        <v>184</v>
      </c>
      <c r="I8" s="225" t="s">
        <v>185</v>
      </c>
    </row>
    <row r="9" spans="1:13" x14ac:dyDescent="0.3">
      <c r="A9" s="226" t="s">
        <v>12</v>
      </c>
      <c r="B9" s="227" t="s">
        <v>57</v>
      </c>
      <c r="C9" s="228"/>
      <c r="D9" s="229"/>
      <c r="E9" s="230"/>
      <c r="F9" s="231"/>
      <c r="G9" s="232"/>
      <c r="H9" s="231"/>
      <c r="I9" s="231"/>
    </row>
    <row r="10" spans="1:13" x14ac:dyDescent="0.3">
      <c r="A10" s="226" t="s">
        <v>13</v>
      </c>
      <c r="B10" s="233" t="s">
        <v>10</v>
      </c>
      <c r="C10" s="234">
        <v>0</v>
      </c>
      <c r="D10" s="235">
        <v>7698</v>
      </c>
      <c r="E10" s="236">
        <v>4.6552409716809562</v>
      </c>
      <c r="F10" s="231">
        <v>358360.44999999995</v>
      </c>
      <c r="G10" s="237">
        <v>5.2464206287347395</v>
      </c>
      <c r="H10" s="231">
        <v>403869.4600000002</v>
      </c>
      <c r="I10" s="231">
        <v>45509.010000000242</v>
      </c>
    </row>
    <row r="11" spans="1:13" x14ac:dyDescent="0.3">
      <c r="A11" s="226" t="s">
        <v>15</v>
      </c>
      <c r="B11" s="233" t="s">
        <v>59</v>
      </c>
      <c r="C11" s="234">
        <v>0</v>
      </c>
      <c r="D11" s="235">
        <v>30800</v>
      </c>
      <c r="E11" s="236">
        <v>5.41948051948052</v>
      </c>
      <c r="F11" s="231">
        <v>1669200</v>
      </c>
      <c r="G11" s="237">
        <v>8.9678181818181812</v>
      </c>
      <c r="H11" s="231">
        <v>2762088</v>
      </c>
      <c r="I11" s="231">
        <v>1092888</v>
      </c>
    </row>
    <row r="12" spans="1:13" x14ac:dyDescent="0.3">
      <c r="A12" s="226" t="s">
        <v>16</v>
      </c>
      <c r="B12" s="233" t="s">
        <v>173</v>
      </c>
      <c r="C12" s="238">
        <v>0</v>
      </c>
      <c r="D12" s="239">
        <v>-23102</v>
      </c>
      <c r="E12" s="240">
        <v>-0.76423954779956382</v>
      </c>
      <c r="F12" s="241">
        <v>-1310839.55</v>
      </c>
      <c r="G12" s="242">
        <v>-3.7213975530834418</v>
      </c>
      <c r="H12" s="241">
        <v>-2358218.54</v>
      </c>
      <c r="I12" s="241">
        <v>-1047378.9899999998</v>
      </c>
    </row>
    <row r="13" spans="1:13" x14ac:dyDescent="0.3">
      <c r="A13" s="226" t="s">
        <v>17</v>
      </c>
      <c r="B13" s="233" t="s">
        <v>174</v>
      </c>
      <c r="C13" s="243">
        <v>0</v>
      </c>
      <c r="D13" s="244">
        <v>-0.7500649350649351</v>
      </c>
      <c r="E13" s="245">
        <v>-0.14101712240730027</v>
      </c>
      <c r="F13" s="246">
        <v>-0.78531005871075965</v>
      </c>
      <c r="G13" s="247">
        <v>-0.4149724579194074</v>
      </c>
      <c r="H13" s="246">
        <v>-0.85378110328128576</v>
      </c>
      <c r="I13" s="246">
        <v>-0.95835894437490365</v>
      </c>
    </row>
    <row r="14" spans="1:13" x14ac:dyDescent="0.3">
      <c r="A14" s="226" t="s">
        <v>18</v>
      </c>
    </row>
    <row r="15" spans="1:13" x14ac:dyDescent="0.3">
      <c r="A15" s="226" t="s">
        <v>19</v>
      </c>
      <c r="B15" s="227" t="s">
        <v>178</v>
      </c>
      <c r="C15" s="228"/>
      <c r="D15" s="229"/>
      <c r="E15" s="230"/>
      <c r="F15" s="231"/>
      <c r="G15" s="232"/>
      <c r="H15" s="231"/>
      <c r="I15" s="231"/>
    </row>
    <row r="16" spans="1:13" x14ac:dyDescent="0.3">
      <c r="A16" s="226" t="s">
        <v>20</v>
      </c>
      <c r="B16" s="233" t="s">
        <v>10</v>
      </c>
      <c r="C16" s="234">
        <v>0</v>
      </c>
      <c r="D16" s="235">
        <v>388355</v>
      </c>
      <c r="E16" s="236">
        <v>4.9409568024101667</v>
      </c>
      <c r="F16" s="231">
        <v>19188452.789999999</v>
      </c>
      <c r="G16" s="237">
        <v>7.3695956740611042</v>
      </c>
      <c r="H16" s="231">
        <v>28620193.279999997</v>
      </c>
      <c r="I16" s="231">
        <v>9431740.4899999984</v>
      </c>
    </row>
    <row r="17" spans="1:9" x14ac:dyDescent="0.3">
      <c r="A17" s="226" t="s">
        <v>21</v>
      </c>
      <c r="B17" s="233" t="s">
        <v>59</v>
      </c>
      <c r="C17" s="234">
        <v>0</v>
      </c>
      <c r="D17" s="235">
        <v>226024</v>
      </c>
      <c r="E17" s="236">
        <v>5.3500253291685844</v>
      </c>
      <c r="F17" s="231">
        <v>12092341.25</v>
      </c>
      <c r="G17" s="237">
        <v>8.883127097122431</v>
      </c>
      <c r="H17" s="231">
        <v>20077999.190000001</v>
      </c>
      <c r="I17" s="231">
        <v>7985657.9400000013</v>
      </c>
    </row>
    <row r="18" spans="1:9" x14ac:dyDescent="0.3">
      <c r="A18" s="226" t="s">
        <v>22</v>
      </c>
      <c r="B18" s="233" t="s">
        <v>173</v>
      </c>
      <c r="C18" s="238">
        <v>0</v>
      </c>
      <c r="D18" s="239">
        <v>162331</v>
      </c>
      <c r="E18" s="240">
        <v>-0.40906852675841776</v>
      </c>
      <c r="F18" s="241">
        <v>7096111.5399999991</v>
      </c>
      <c r="G18" s="242">
        <v>-1.5135314230613268</v>
      </c>
      <c r="H18" s="241">
        <v>8542194.0899999961</v>
      </c>
      <c r="I18" s="241">
        <v>1446082.549999997</v>
      </c>
    </row>
    <row r="19" spans="1:9" x14ac:dyDescent="0.3">
      <c r="A19" s="226" t="s">
        <v>23</v>
      </c>
      <c r="B19" s="233" t="s">
        <v>174</v>
      </c>
      <c r="C19" s="243">
        <v>0</v>
      </c>
      <c r="D19" s="244">
        <v>0.71820249177078543</v>
      </c>
      <c r="E19" s="245">
        <v>-7.6461044871723755E-2</v>
      </c>
      <c r="F19" s="246">
        <v>0.58682693394879171</v>
      </c>
      <c r="G19" s="247">
        <v>-0.17038272744646588</v>
      </c>
      <c r="H19" s="246">
        <v>0.42545046491756511</v>
      </c>
      <c r="I19" s="246">
        <v>0.18108496017048242</v>
      </c>
    </row>
    <row r="20" spans="1:9" x14ac:dyDescent="0.3">
      <c r="A20" s="226" t="s">
        <v>24</v>
      </c>
    </row>
    <row r="21" spans="1:9" x14ac:dyDescent="0.3">
      <c r="A21" s="226" t="s">
        <v>25</v>
      </c>
    </row>
    <row r="22" spans="1:9" x14ac:dyDescent="0.3">
      <c r="A22" s="226" t="s">
        <v>26</v>
      </c>
    </row>
    <row r="23" spans="1:9" x14ac:dyDescent="0.3">
      <c r="A23" s="226" t="s">
        <v>27</v>
      </c>
    </row>
    <row r="24" spans="1:9" x14ac:dyDescent="0.3">
      <c r="A24" s="226" t="s">
        <v>28</v>
      </c>
    </row>
    <row r="25" spans="1:9" x14ac:dyDescent="0.3">
      <c r="A25" s="226" t="s">
        <v>30</v>
      </c>
    </row>
    <row r="26" spans="1:9" x14ac:dyDescent="0.3">
      <c r="A26" s="226" t="s">
        <v>32</v>
      </c>
    </row>
    <row r="27" spans="1:9" x14ac:dyDescent="0.3">
      <c r="A27" s="226" t="s">
        <v>33</v>
      </c>
    </row>
    <row r="28" spans="1:9" x14ac:dyDescent="0.3">
      <c r="A28" s="226" t="s">
        <v>35</v>
      </c>
    </row>
    <row r="29" spans="1:9" x14ac:dyDescent="0.3">
      <c r="A29" s="226" t="s">
        <v>36</v>
      </c>
    </row>
    <row r="30" spans="1:9" x14ac:dyDescent="0.3">
      <c r="A30" s="226" t="s">
        <v>37</v>
      </c>
    </row>
    <row r="31" spans="1:9" x14ac:dyDescent="0.3">
      <c r="A31" s="226" t="s">
        <v>38</v>
      </c>
    </row>
    <row r="32" spans="1:9" x14ac:dyDescent="0.3">
      <c r="A32" s="226" t="s">
        <v>39</v>
      </c>
    </row>
    <row r="33" spans="1:13" x14ac:dyDescent="0.3">
      <c r="A33" s="226" t="s">
        <v>40</v>
      </c>
    </row>
    <row r="34" spans="1:13" x14ac:dyDescent="0.3">
      <c r="A34" s="226" t="s">
        <v>41</v>
      </c>
    </row>
    <row r="35" spans="1:13" x14ac:dyDescent="0.3">
      <c r="A35" s="226" t="s">
        <v>42</v>
      </c>
    </row>
    <row r="36" spans="1:13" x14ac:dyDescent="0.3">
      <c r="A36" s="226" t="s">
        <v>43</v>
      </c>
    </row>
    <row r="37" spans="1:13" x14ac:dyDescent="0.3">
      <c r="A37" s="226" t="s">
        <v>44</v>
      </c>
    </row>
    <row r="38" spans="1:13" x14ac:dyDescent="0.3">
      <c r="A38" s="226" t="s">
        <v>45</v>
      </c>
    </row>
    <row r="39" spans="1:13" x14ac:dyDescent="0.3">
      <c r="A39" s="226" t="s">
        <v>46</v>
      </c>
    </row>
    <row r="40" spans="1:13" x14ac:dyDescent="0.3">
      <c r="A40" s="226" t="s">
        <v>47</v>
      </c>
    </row>
    <row r="41" spans="1:13" x14ac:dyDescent="0.3">
      <c r="A41" s="226" t="s">
        <v>48</v>
      </c>
    </row>
    <row r="42" spans="1:13" x14ac:dyDescent="0.3">
      <c r="A42" s="226" t="s">
        <v>49</v>
      </c>
    </row>
    <row r="43" spans="1:13" x14ac:dyDescent="0.3">
      <c r="A43" s="226" t="s">
        <v>50</v>
      </c>
    </row>
    <row r="44" spans="1:13" x14ac:dyDescent="0.3">
      <c r="A44" s="226" t="s">
        <v>51</v>
      </c>
    </row>
    <row r="45" spans="1:13" x14ac:dyDescent="0.3">
      <c r="A45" s="226" t="s">
        <v>53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9A2EA5-DCE6-449F-A004-268186E5D04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3486D8E3-EC64-4782-99B6-C2846EE30F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9BD560-B17B-434E-A65A-2C4B526EB0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2016-05-23T17:47:59Z</dcterms:created>
  <dcterms:modified xsi:type="dcterms:W3CDTF">2016-05-28T15:05:48Z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