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150" windowWidth="19410" windowHeight="9270" tabRatio="939"/>
  </bookViews>
  <sheets>
    <sheet name="E_1_Att_2_Test MDS" sheetId="5" r:id="rId1"/>
    <sheet name="E_1_Att_2_Test AS FILED" sheetId="2" r:id="rId2"/>
    <sheet name="E_1_Att 2_Diff." sheetId="7" r:id="rId3"/>
    <sheet name="E_6B Att 2_MDS" sheetId="12" r:id="rId4"/>
    <sheet name="E_6B Att 2_AS FILED" sheetId="13" r:id="rId5"/>
    <sheet name="E_6B_Att 2_MDS vs. AS FILED" sheetId="15" r:id="rId6"/>
    <sheet name="E_3A_MDS" sheetId="9" r:id="rId7"/>
    <sheet name="E_3A_AS FILED" sheetId="10" r:id="rId8"/>
    <sheet name="E_3A_Diff." sheetId="11" r:id="rId9"/>
    <sheet name="COS_Rate_Base_MDS" sheetId="16" r:id="rId10"/>
    <sheet name="COS_Rate_Base_AS FILED" sheetId="17" r:id="rId11"/>
    <sheet name="COS_Rate_Base_MDS vs. AS FILED" sheetId="18" r:id="rId12"/>
    <sheet name="REVENUE REQUIREMENT CHANGES" sheetId="8" state="hidden" r:id="rId13"/>
  </sheets>
  <definedNames>
    <definedName name="_xlnm.Print_Area" localSheetId="8">E_3A_Diff.!$A$3:$K$37</definedName>
    <definedName name="_xlnm.Print_Titles" localSheetId="1">'E_1_Att_2_Test AS FILED'!$A:$B,'E_1_Att_2_Test AS FILED'!$3:$10</definedName>
    <definedName name="_xlnm.Print_Titles" localSheetId="7">'E_3A_AS FILED'!$A:$B,'E_3A_AS FILED'!$3:$14</definedName>
    <definedName name="_xlnm.Print_Titles" localSheetId="8">E_3A_Diff.!$A:$B,E_3A_Diff.!$3:$7</definedName>
    <definedName name="_xlnm.Print_Titles" localSheetId="6">E_3A_MDS!$A:$B,E_3A_MDS!$3:$14</definedName>
  </definedNames>
  <calcPr calcId="145621"/>
</workbook>
</file>

<file path=xl/calcChain.xml><?xml version="1.0" encoding="utf-8"?>
<calcChain xmlns="http://schemas.openxmlformats.org/spreadsheetml/2006/main">
  <c r="C10" i="7" l="1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B11" i="7"/>
  <c r="C11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B12" i="7"/>
  <c r="C12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B13" i="7"/>
  <c r="C13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B14" i="7"/>
  <c r="C14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B15" i="7"/>
  <c r="C15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B16" i="7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B17" i="7"/>
  <c r="C17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B18" i="7"/>
  <c r="C18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B19" i="7"/>
  <c r="C19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B20" i="7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B23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B24" i="7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B25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B28" i="7"/>
  <c r="C28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B29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B30" i="7"/>
  <c r="C30" i="7"/>
  <c r="D30" i="7"/>
  <c r="E30" i="7"/>
  <c r="F30" i="7"/>
  <c r="G30" i="7"/>
  <c r="H30" i="7"/>
  <c r="I30" i="7"/>
  <c r="J30" i="7"/>
  <c r="K30" i="7"/>
  <c r="L30" i="7"/>
  <c r="M30" i="7"/>
  <c r="N30" i="7"/>
  <c r="O30" i="7"/>
  <c r="P30" i="7"/>
  <c r="Q30" i="7"/>
  <c r="R30" i="7"/>
  <c r="S30" i="7"/>
  <c r="B31" i="7"/>
  <c r="C31" i="7"/>
  <c r="D31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S31" i="7"/>
  <c r="B32" i="7"/>
  <c r="C32" i="7"/>
  <c r="D32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B33" i="7"/>
  <c r="C33" i="7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B35" i="7"/>
  <c r="C35" i="7"/>
  <c r="D35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B36" i="7"/>
  <c r="C36" i="7"/>
  <c r="D36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B37" i="7"/>
  <c r="C37" i="7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B39" i="7"/>
  <c r="C39" i="7"/>
  <c r="D39" i="7"/>
  <c r="E39" i="7"/>
  <c r="F39" i="7"/>
  <c r="G39" i="7"/>
  <c r="H39" i="7"/>
  <c r="I39" i="7"/>
  <c r="J39" i="7"/>
  <c r="K39" i="7"/>
  <c r="L39" i="7"/>
  <c r="M39" i="7"/>
  <c r="N39" i="7"/>
  <c r="O39" i="7"/>
  <c r="P39" i="7"/>
  <c r="Q39" i="7"/>
  <c r="R39" i="7"/>
  <c r="S39" i="7"/>
  <c r="B41" i="7"/>
  <c r="C41" i="7"/>
  <c r="D41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B42" i="7"/>
  <c r="C42" i="7"/>
  <c r="D42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B43" i="7"/>
  <c r="C43" i="7"/>
  <c r="D43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B45" i="7"/>
  <c r="C45" i="7"/>
  <c r="D45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B47" i="7"/>
  <c r="C47" i="7"/>
  <c r="D47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B51" i="7"/>
  <c r="C51" i="7"/>
  <c r="D51" i="7"/>
  <c r="E51" i="7"/>
  <c r="F51" i="7"/>
  <c r="G51" i="7"/>
  <c r="H51" i="7"/>
  <c r="I51" i="7"/>
  <c r="J51" i="7"/>
  <c r="K51" i="7"/>
  <c r="L51" i="7"/>
  <c r="M51" i="7"/>
  <c r="N51" i="7"/>
  <c r="O51" i="7"/>
  <c r="P51" i="7"/>
  <c r="Q51" i="7"/>
  <c r="R51" i="7"/>
  <c r="S51" i="7"/>
  <c r="B52" i="7"/>
  <c r="C52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Q52" i="7"/>
  <c r="R52" i="7"/>
  <c r="S52" i="7"/>
  <c r="B54" i="7"/>
  <c r="C54" i="7"/>
  <c r="D54" i="7"/>
  <c r="E54" i="7"/>
  <c r="F54" i="7"/>
  <c r="G54" i="7"/>
  <c r="H54" i="7"/>
  <c r="I54" i="7"/>
  <c r="J54" i="7"/>
  <c r="K54" i="7"/>
  <c r="L54" i="7"/>
  <c r="M54" i="7"/>
  <c r="N54" i="7"/>
  <c r="O54" i="7"/>
  <c r="P54" i="7"/>
  <c r="Q54" i="7"/>
  <c r="R54" i="7"/>
  <c r="S54" i="7"/>
  <c r="AL221" i="10" l="1"/>
  <c r="AJ221" i="10"/>
  <c r="AH221" i="10"/>
  <c r="AF221" i="10"/>
  <c r="AD221" i="10"/>
  <c r="AB221" i="10"/>
  <c r="Z221" i="10"/>
  <c r="X221" i="10"/>
  <c r="V221" i="10"/>
  <c r="T221" i="10"/>
  <c r="R221" i="10"/>
  <c r="P221" i="10"/>
  <c r="N221" i="10"/>
  <c r="L221" i="10"/>
  <c r="J221" i="10"/>
  <c r="H221" i="10"/>
  <c r="F221" i="10"/>
  <c r="D221" i="10"/>
  <c r="AL219" i="10"/>
  <c r="AJ219" i="10"/>
  <c r="AH219" i="10"/>
  <c r="AF219" i="10"/>
  <c r="AD219" i="10"/>
  <c r="AB219" i="10"/>
  <c r="Z219" i="10"/>
  <c r="X219" i="10"/>
  <c r="V219" i="10"/>
  <c r="T219" i="10"/>
  <c r="R219" i="10"/>
  <c r="P219" i="10"/>
  <c r="N219" i="10"/>
  <c r="L219" i="10"/>
  <c r="J219" i="10"/>
  <c r="H219" i="10"/>
  <c r="F219" i="10"/>
  <c r="D219" i="10"/>
  <c r="AL217" i="10"/>
  <c r="AJ217" i="10"/>
  <c r="AH217" i="10"/>
  <c r="AF217" i="10"/>
  <c r="AD217" i="10"/>
  <c r="AB217" i="10"/>
  <c r="Z217" i="10"/>
  <c r="X217" i="10"/>
  <c r="V217" i="10"/>
  <c r="T217" i="10"/>
  <c r="R217" i="10"/>
  <c r="P217" i="10"/>
  <c r="N217" i="10"/>
  <c r="L217" i="10"/>
  <c r="J217" i="10"/>
  <c r="H217" i="10"/>
  <c r="F217" i="10"/>
  <c r="D217" i="10"/>
  <c r="AL216" i="10"/>
  <c r="AJ216" i="10"/>
  <c r="AH216" i="10"/>
  <c r="AF216" i="10"/>
  <c r="AD216" i="10"/>
  <c r="AB216" i="10"/>
  <c r="Z216" i="10"/>
  <c r="X216" i="10"/>
  <c r="V216" i="10"/>
  <c r="T216" i="10"/>
  <c r="R216" i="10"/>
  <c r="P216" i="10"/>
  <c r="N216" i="10"/>
  <c r="L216" i="10"/>
  <c r="J216" i="10"/>
  <c r="H216" i="10"/>
  <c r="F216" i="10"/>
  <c r="D216" i="10"/>
  <c r="AL215" i="10"/>
  <c r="AJ215" i="10"/>
  <c r="AH215" i="10"/>
  <c r="AF215" i="10"/>
  <c r="AD215" i="10"/>
  <c r="AB215" i="10"/>
  <c r="Z215" i="10"/>
  <c r="X215" i="10"/>
  <c r="V215" i="10"/>
  <c r="T215" i="10"/>
  <c r="R215" i="10"/>
  <c r="P215" i="10"/>
  <c r="N215" i="10"/>
  <c r="L215" i="10"/>
  <c r="J215" i="10"/>
  <c r="H215" i="10"/>
  <c r="F215" i="10"/>
  <c r="D215" i="10"/>
  <c r="AL214" i="10"/>
  <c r="AJ214" i="10"/>
  <c r="AH214" i="10"/>
  <c r="AF214" i="10"/>
  <c r="AD214" i="10"/>
  <c r="AB214" i="10"/>
  <c r="Z214" i="10"/>
  <c r="X214" i="10"/>
  <c r="V214" i="10"/>
  <c r="T214" i="10"/>
  <c r="R214" i="10"/>
  <c r="P214" i="10"/>
  <c r="N214" i="10"/>
  <c r="L214" i="10"/>
  <c r="J214" i="10"/>
  <c r="H214" i="10"/>
  <c r="F214" i="10"/>
  <c r="D214" i="10"/>
  <c r="AL211" i="10"/>
  <c r="AJ211" i="10"/>
  <c r="AH211" i="10"/>
  <c r="AF211" i="10"/>
  <c r="AD211" i="10"/>
  <c r="AB211" i="10"/>
  <c r="Z211" i="10"/>
  <c r="X211" i="10"/>
  <c r="V211" i="10"/>
  <c r="T211" i="10"/>
  <c r="R211" i="10"/>
  <c r="P211" i="10"/>
  <c r="N211" i="10"/>
  <c r="L211" i="10"/>
  <c r="J211" i="10"/>
  <c r="H211" i="10"/>
  <c r="F211" i="10"/>
  <c r="D211" i="10"/>
  <c r="AL210" i="10"/>
  <c r="AJ210" i="10"/>
  <c r="AH210" i="10"/>
  <c r="AF210" i="10"/>
  <c r="AD210" i="10"/>
  <c r="AB210" i="10"/>
  <c r="Z210" i="10"/>
  <c r="X210" i="10"/>
  <c r="V210" i="10"/>
  <c r="T210" i="10"/>
  <c r="R210" i="10"/>
  <c r="P210" i="10"/>
  <c r="N210" i="10"/>
  <c r="L210" i="10"/>
  <c r="J210" i="10"/>
  <c r="H210" i="10"/>
  <c r="F210" i="10"/>
  <c r="D210" i="10"/>
  <c r="AL209" i="10"/>
  <c r="AJ209" i="10"/>
  <c r="AH209" i="10"/>
  <c r="AF209" i="10"/>
  <c r="AD209" i="10"/>
  <c r="AB209" i="10"/>
  <c r="Z209" i="10"/>
  <c r="X209" i="10"/>
  <c r="V209" i="10"/>
  <c r="T209" i="10"/>
  <c r="R209" i="10"/>
  <c r="P209" i="10"/>
  <c r="N209" i="10"/>
  <c r="L209" i="10"/>
  <c r="J209" i="10"/>
  <c r="H209" i="10"/>
  <c r="F209" i="10"/>
  <c r="D209" i="10"/>
  <c r="AL208" i="10"/>
  <c r="AJ208" i="10"/>
  <c r="AH208" i="10"/>
  <c r="AF208" i="10"/>
  <c r="AD208" i="10"/>
  <c r="AB208" i="10"/>
  <c r="Z208" i="10"/>
  <c r="X208" i="10"/>
  <c r="V208" i="10"/>
  <c r="T208" i="10"/>
  <c r="R208" i="10"/>
  <c r="P208" i="10"/>
  <c r="N208" i="10"/>
  <c r="L208" i="10"/>
  <c r="J208" i="10"/>
  <c r="H208" i="10"/>
  <c r="F208" i="10"/>
  <c r="D208" i="10"/>
  <c r="AL206" i="10"/>
  <c r="AJ206" i="10"/>
  <c r="AH206" i="10"/>
  <c r="AF206" i="10"/>
  <c r="AD206" i="10"/>
  <c r="AB206" i="10"/>
  <c r="Z206" i="10"/>
  <c r="X206" i="10"/>
  <c r="V206" i="10"/>
  <c r="T206" i="10"/>
  <c r="R206" i="10"/>
  <c r="P206" i="10"/>
  <c r="N206" i="10"/>
  <c r="L206" i="10"/>
  <c r="J206" i="10"/>
  <c r="H206" i="10"/>
  <c r="F206" i="10"/>
  <c r="D206" i="10"/>
  <c r="AL204" i="10"/>
  <c r="AJ204" i="10"/>
  <c r="AH204" i="10"/>
  <c r="AF204" i="10"/>
  <c r="AD204" i="10"/>
  <c r="AB204" i="10"/>
  <c r="Z204" i="10"/>
  <c r="X204" i="10"/>
  <c r="V204" i="10"/>
  <c r="T204" i="10"/>
  <c r="R204" i="10"/>
  <c r="P204" i="10"/>
  <c r="N204" i="10"/>
  <c r="L204" i="10"/>
  <c r="J204" i="10"/>
  <c r="H204" i="10"/>
  <c r="F204" i="10"/>
  <c r="D204" i="10"/>
  <c r="AL203" i="10"/>
  <c r="AJ203" i="10"/>
  <c r="AH203" i="10"/>
  <c r="AF203" i="10"/>
  <c r="AD203" i="10"/>
  <c r="AB203" i="10"/>
  <c r="Z203" i="10"/>
  <c r="X203" i="10"/>
  <c r="V203" i="10"/>
  <c r="T203" i="10"/>
  <c r="R203" i="10"/>
  <c r="P203" i="10"/>
  <c r="N203" i="10"/>
  <c r="L203" i="10"/>
  <c r="J203" i="10"/>
  <c r="H203" i="10"/>
  <c r="F203" i="10"/>
  <c r="D203" i="10"/>
  <c r="AL202" i="10"/>
  <c r="AJ202" i="10"/>
  <c r="AH202" i="10"/>
  <c r="AF202" i="10"/>
  <c r="AD202" i="10"/>
  <c r="AB202" i="10"/>
  <c r="Z202" i="10"/>
  <c r="X202" i="10"/>
  <c r="V202" i="10"/>
  <c r="T202" i="10"/>
  <c r="R202" i="10"/>
  <c r="P202" i="10"/>
  <c r="N202" i="10"/>
  <c r="L202" i="10"/>
  <c r="J202" i="10"/>
  <c r="H202" i="10"/>
  <c r="F202" i="10"/>
  <c r="D202" i="10"/>
  <c r="AL200" i="10"/>
  <c r="AJ200" i="10"/>
  <c r="AH200" i="10"/>
  <c r="AF200" i="10"/>
  <c r="AD200" i="10"/>
  <c r="AB200" i="10"/>
  <c r="Z200" i="10"/>
  <c r="X200" i="10"/>
  <c r="V200" i="10"/>
  <c r="T200" i="10"/>
  <c r="R200" i="10"/>
  <c r="P200" i="10"/>
  <c r="N200" i="10"/>
  <c r="L200" i="10"/>
  <c r="J200" i="10"/>
  <c r="H200" i="10"/>
  <c r="F200" i="10"/>
  <c r="D200" i="10"/>
  <c r="AL198" i="10"/>
  <c r="AJ198" i="10"/>
  <c r="AH198" i="10"/>
  <c r="AF198" i="10"/>
  <c r="AD198" i="10"/>
  <c r="AB198" i="10"/>
  <c r="Z198" i="10"/>
  <c r="X198" i="10"/>
  <c r="V198" i="10"/>
  <c r="T198" i="10"/>
  <c r="R198" i="10"/>
  <c r="P198" i="10"/>
  <c r="N198" i="10"/>
  <c r="L198" i="10"/>
  <c r="J198" i="10"/>
  <c r="H198" i="10"/>
  <c r="F198" i="10"/>
  <c r="D198" i="10"/>
  <c r="AL196" i="10"/>
  <c r="AJ196" i="10"/>
  <c r="AH196" i="10"/>
  <c r="AF196" i="10"/>
  <c r="AD196" i="10"/>
  <c r="AB196" i="10"/>
  <c r="Z196" i="10"/>
  <c r="X196" i="10"/>
  <c r="V196" i="10"/>
  <c r="T196" i="10"/>
  <c r="R196" i="10"/>
  <c r="P196" i="10"/>
  <c r="N196" i="10"/>
  <c r="L196" i="10"/>
  <c r="J196" i="10"/>
  <c r="H196" i="10"/>
  <c r="F196" i="10"/>
  <c r="D196" i="10"/>
  <c r="AL195" i="10"/>
  <c r="AJ195" i="10"/>
  <c r="AH195" i="10"/>
  <c r="AF195" i="10"/>
  <c r="AD195" i="10"/>
  <c r="AB195" i="10"/>
  <c r="Z195" i="10"/>
  <c r="X195" i="10"/>
  <c r="V195" i="10"/>
  <c r="T195" i="10"/>
  <c r="R195" i="10"/>
  <c r="P195" i="10"/>
  <c r="N195" i="10"/>
  <c r="L195" i="10"/>
  <c r="J195" i="10"/>
  <c r="H195" i="10"/>
  <c r="F195" i="10"/>
  <c r="D195" i="10"/>
  <c r="AL194" i="10"/>
  <c r="AJ194" i="10"/>
  <c r="AH194" i="10"/>
  <c r="AF194" i="10"/>
  <c r="AD194" i="10"/>
  <c r="AB194" i="10"/>
  <c r="Z194" i="10"/>
  <c r="X194" i="10"/>
  <c r="V194" i="10"/>
  <c r="T194" i="10"/>
  <c r="R194" i="10"/>
  <c r="P194" i="10"/>
  <c r="N194" i="10"/>
  <c r="L194" i="10"/>
  <c r="J194" i="10"/>
  <c r="H194" i="10"/>
  <c r="F194" i="10"/>
  <c r="D194" i="10"/>
  <c r="AL193" i="10"/>
  <c r="AJ193" i="10"/>
  <c r="AH193" i="10"/>
  <c r="AF193" i="10"/>
  <c r="AD193" i="10"/>
  <c r="AB193" i="10"/>
  <c r="Z193" i="10"/>
  <c r="X193" i="10"/>
  <c r="V193" i="10"/>
  <c r="T193" i="10"/>
  <c r="R193" i="10"/>
  <c r="P193" i="10"/>
  <c r="N193" i="10"/>
  <c r="L193" i="10"/>
  <c r="J193" i="10"/>
  <c r="H193" i="10"/>
  <c r="F193" i="10"/>
  <c r="D193" i="10"/>
  <c r="AL191" i="10"/>
  <c r="AJ191" i="10"/>
  <c r="AH191" i="10"/>
  <c r="AF191" i="10"/>
  <c r="AD191" i="10"/>
  <c r="AB191" i="10"/>
  <c r="Z191" i="10"/>
  <c r="X191" i="10"/>
  <c r="V191" i="10"/>
  <c r="T191" i="10"/>
  <c r="R191" i="10"/>
  <c r="P191" i="10"/>
  <c r="N191" i="10"/>
  <c r="L191" i="10"/>
  <c r="J191" i="10"/>
  <c r="H191" i="10"/>
  <c r="F191" i="10"/>
  <c r="D191" i="10"/>
  <c r="AL190" i="10"/>
  <c r="AJ190" i="10"/>
  <c r="AH190" i="10"/>
  <c r="AF190" i="10"/>
  <c r="AD190" i="10"/>
  <c r="AB190" i="10"/>
  <c r="Z190" i="10"/>
  <c r="X190" i="10"/>
  <c r="V190" i="10"/>
  <c r="T190" i="10"/>
  <c r="R190" i="10"/>
  <c r="P190" i="10"/>
  <c r="N190" i="10"/>
  <c r="L190" i="10"/>
  <c r="J190" i="10"/>
  <c r="H190" i="10"/>
  <c r="F190" i="10"/>
  <c r="D190" i="10"/>
  <c r="AL189" i="10"/>
  <c r="AJ189" i="10"/>
  <c r="AH189" i="10"/>
  <c r="AF189" i="10"/>
  <c r="AD189" i="10"/>
  <c r="AB189" i="10"/>
  <c r="Z189" i="10"/>
  <c r="X189" i="10"/>
  <c r="V189" i="10"/>
  <c r="T189" i="10"/>
  <c r="R189" i="10"/>
  <c r="P189" i="10"/>
  <c r="N189" i="10"/>
  <c r="L189" i="10"/>
  <c r="J189" i="10"/>
  <c r="H189" i="10"/>
  <c r="F189" i="10"/>
  <c r="D189" i="10"/>
  <c r="AL188" i="10"/>
  <c r="AJ188" i="10"/>
  <c r="AH188" i="10"/>
  <c r="AF188" i="10"/>
  <c r="AD188" i="10"/>
  <c r="AB188" i="10"/>
  <c r="Z188" i="10"/>
  <c r="X188" i="10"/>
  <c r="V188" i="10"/>
  <c r="T188" i="10"/>
  <c r="R188" i="10"/>
  <c r="P188" i="10"/>
  <c r="N188" i="10"/>
  <c r="L188" i="10"/>
  <c r="J188" i="10"/>
  <c r="H188" i="10"/>
  <c r="F188" i="10"/>
  <c r="D188" i="10"/>
  <c r="AL185" i="10"/>
  <c r="AJ185" i="10"/>
  <c r="AH185" i="10"/>
  <c r="AF185" i="10"/>
  <c r="AD185" i="10"/>
  <c r="AB185" i="10"/>
  <c r="Z185" i="10"/>
  <c r="X185" i="10"/>
  <c r="V185" i="10"/>
  <c r="T185" i="10"/>
  <c r="R185" i="10"/>
  <c r="P185" i="10"/>
  <c r="N185" i="10"/>
  <c r="L185" i="10"/>
  <c r="J185" i="10"/>
  <c r="H185" i="10"/>
  <c r="F185" i="10"/>
  <c r="D185" i="10"/>
  <c r="AL183" i="10"/>
  <c r="AJ183" i="10"/>
  <c r="AH183" i="10"/>
  <c r="AF183" i="10"/>
  <c r="AD183" i="10"/>
  <c r="AB183" i="10"/>
  <c r="Z183" i="10"/>
  <c r="X183" i="10"/>
  <c r="V183" i="10"/>
  <c r="T183" i="10"/>
  <c r="R183" i="10"/>
  <c r="P183" i="10"/>
  <c r="N183" i="10"/>
  <c r="L183" i="10"/>
  <c r="J183" i="10"/>
  <c r="H183" i="10"/>
  <c r="F183" i="10"/>
  <c r="D183" i="10"/>
  <c r="AL181" i="10"/>
  <c r="AJ181" i="10"/>
  <c r="AH181" i="10"/>
  <c r="AF181" i="10"/>
  <c r="AD181" i="10"/>
  <c r="AB181" i="10"/>
  <c r="Z181" i="10"/>
  <c r="X181" i="10"/>
  <c r="V181" i="10"/>
  <c r="T181" i="10"/>
  <c r="R181" i="10"/>
  <c r="P181" i="10"/>
  <c r="N181" i="10"/>
  <c r="L181" i="10"/>
  <c r="J181" i="10"/>
  <c r="H181" i="10"/>
  <c r="F181" i="10"/>
  <c r="D181" i="10"/>
  <c r="AL180" i="10"/>
  <c r="AJ180" i="10"/>
  <c r="AH180" i="10"/>
  <c r="AF180" i="10"/>
  <c r="AD180" i="10"/>
  <c r="AB180" i="10"/>
  <c r="Z180" i="10"/>
  <c r="X180" i="10"/>
  <c r="V180" i="10"/>
  <c r="T180" i="10"/>
  <c r="R180" i="10"/>
  <c r="P180" i="10"/>
  <c r="N180" i="10"/>
  <c r="L180" i="10"/>
  <c r="J180" i="10"/>
  <c r="H180" i="10"/>
  <c r="F180" i="10"/>
  <c r="D180" i="10"/>
  <c r="AL178" i="10"/>
  <c r="AJ178" i="10"/>
  <c r="AH178" i="10"/>
  <c r="AF178" i="10"/>
  <c r="AD178" i="10"/>
  <c r="AB178" i="10"/>
  <c r="Z178" i="10"/>
  <c r="X178" i="10"/>
  <c r="V178" i="10"/>
  <c r="T178" i="10"/>
  <c r="R178" i="10"/>
  <c r="P178" i="10"/>
  <c r="N178" i="10"/>
  <c r="L178" i="10"/>
  <c r="J178" i="10"/>
  <c r="H178" i="10"/>
  <c r="F178" i="10"/>
  <c r="D178" i="10"/>
  <c r="AL177" i="10"/>
  <c r="AJ177" i="10"/>
  <c r="AH177" i="10"/>
  <c r="AF177" i="10"/>
  <c r="AD177" i="10"/>
  <c r="AB177" i="10"/>
  <c r="Z177" i="10"/>
  <c r="X177" i="10"/>
  <c r="V177" i="10"/>
  <c r="T177" i="10"/>
  <c r="R177" i="10"/>
  <c r="P177" i="10"/>
  <c r="N177" i="10"/>
  <c r="L177" i="10"/>
  <c r="J177" i="10"/>
  <c r="H177" i="10"/>
  <c r="F177" i="10"/>
  <c r="D177" i="10"/>
  <c r="AL175" i="10"/>
  <c r="AJ175" i="10"/>
  <c r="AH175" i="10"/>
  <c r="AF175" i="10"/>
  <c r="AD175" i="10"/>
  <c r="AB175" i="10"/>
  <c r="Z175" i="10"/>
  <c r="X175" i="10"/>
  <c r="V175" i="10"/>
  <c r="T175" i="10"/>
  <c r="R175" i="10"/>
  <c r="P175" i="10"/>
  <c r="N175" i="10"/>
  <c r="L175" i="10"/>
  <c r="J175" i="10"/>
  <c r="H175" i="10"/>
  <c r="F175" i="10"/>
  <c r="D175" i="10"/>
  <c r="AL174" i="10"/>
  <c r="AJ174" i="10"/>
  <c r="AH174" i="10"/>
  <c r="AF174" i="10"/>
  <c r="AD174" i="10"/>
  <c r="AB174" i="10"/>
  <c r="Z174" i="10"/>
  <c r="X174" i="10"/>
  <c r="V174" i="10"/>
  <c r="T174" i="10"/>
  <c r="R174" i="10"/>
  <c r="P174" i="10"/>
  <c r="N174" i="10"/>
  <c r="L174" i="10"/>
  <c r="J174" i="10"/>
  <c r="H174" i="10"/>
  <c r="F174" i="10"/>
  <c r="D174" i="10"/>
  <c r="AL173" i="10"/>
  <c r="AJ173" i="10"/>
  <c r="AH173" i="10"/>
  <c r="AF173" i="10"/>
  <c r="AD173" i="10"/>
  <c r="AB173" i="10"/>
  <c r="Z173" i="10"/>
  <c r="X173" i="10"/>
  <c r="V173" i="10"/>
  <c r="T173" i="10"/>
  <c r="R173" i="10"/>
  <c r="P173" i="10"/>
  <c r="N173" i="10"/>
  <c r="L173" i="10"/>
  <c r="J173" i="10"/>
  <c r="H173" i="10"/>
  <c r="F173" i="10"/>
  <c r="D173" i="10"/>
  <c r="AL172" i="10"/>
  <c r="AJ172" i="10"/>
  <c r="AH172" i="10"/>
  <c r="AF172" i="10"/>
  <c r="AD172" i="10"/>
  <c r="AB172" i="10"/>
  <c r="Z172" i="10"/>
  <c r="X172" i="10"/>
  <c r="V172" i="10"/>
  <c r="T172" i="10"/>
  <c r="R172" i="10"/>
  <c r="P172" i="10"/>
  <c r="N172" i="10"/>
  <c r="L172" i="10"/>
  <c r="J172" i="10"/>
  <c r="H172" i="10"/>
  <c r="F172" i="10"/>
  <c r="D172" i="10"/>
  <c r="AL170" i="10"/>
  <c r="AJ170" i="10"/>
  <c r="AH170" i="10"/>
  <c r="AF170" i="10"/>
  <c r="AD170" i="10"/>
  <c r="AB170" i="10"/>
  <c r="Z170" i="10"/>
  <c r="X170" i="10"/>
  <c r="V170" i="10"/>
  <c r="T170" i="10"/>
  <c r="R170" i="10"/>
  <c r="P170" i="10"/>
  <c r="N170" i="10"/>
  <c r="L170" i="10"/>
  <c r="J170" i="10"/>
  <c r="H170" i="10"/>
  <c r="F170" i="10"/>
  <c r="D170" i="10"/>
  <c r="AL168" i="10"/>
  <c r="AJ168" i="10"/>
  <c r="AH168" i="10"/>
  <c r="AF168" i="10"/>
  <c r="AD168" i="10"/>
  <c r="AB168" i="10"/>
  <c r="Z168" i="10"/>
  <c r="X168" i="10"/>
  <c r="V168" i="10"/>
  <c r="T168" i="10"/>
  <c r="R168" i="10"/>
  <c r="P168" i="10"/>
  <c r="N168" i="10"/>
  <c r="L168" i="10"/>
  <c r="J168" i="10"/>
  <c r="H168" i="10"/>
  <c r="F168" i="10"/>
  <c r="D168" i="10"/>
  <c r="AL167" i="10"/>
  <c r="AJ167" i="10"/>
  <c r="AH167" i="10"/>
  <c r="AF167" i="10"/>
  <c r="AD167" i="10"/>
  <c r="AB167" i="10"/>
  <c r="Z167" i="10"/>
  <c r="X167" i="10"/>
  <c r="V167" i="10"/>
  <c r="T167" i="10"/>
  <c r="R167" i="10"/>
  <c r="P167" i="10"/>
  <c r="N167" i="10"/>
  <c r="L167" i="10"/>
  <c r="J167" i="10"/>
  <c r="H167" i="10"/>
  <c r="F167" i="10"/>
  <c r="D167" i="10"/>
  <c r="AL166" i="10"/>
  <c r="AJ166" i="10"/>
  <c r="AH166" i="10"/>
  <c r="AF166" i="10"/>
  <c r="AD166" i="10"/>
  <c r="AB166" i="10"/>
  <c r="Z166" i="10"/>
  <c r="X166" i="10"/>
  <c r="V166" i="10"/>
  <c r="T166" i="10"/>
  <c r="R166" i="10"/>
  <c r="P166" i="10"/>
  <c r="N166" i="10"/>
  <c r="L166" i="10"/>
  <c r="J166" i="10"/>
  <c r="H166" i="10"/>
  <c r="F166" i="10"/>
  <c r="D166" i="10"/>
  <c r="AL165" i="10"/>
  <c r="AJ165" i="10"/>
  <c r="AH165" i="10"/>
  <c r="AF165" i="10"/>
  <c r="AD165" i="10"/>
  <c r="AB165" i="10"/>
  <c r="Z165" i="10"/>
  <c r="X165" i="10"/>
  <c r="V165" i="10"/>
  <c r="T165" i="10"/>
  <c r="R165" i="10"/>
  <c r="P165" i="10"/>
  <c r="N165" i="10"/>
  <c r="L165" i="10"/>
  <c r="J165" i="10"/>
  <c r="H165" i="10"/>
  <c r="F165" i="10"/>
  <c r="D165" i="10"/>
  <c r="AL163" i="10"/>
  <c r="AJ163" i="10"/>
  <c r="AH163" i="10"/>
  <c r="AF163" i="10"/>
  <c r="AD163" i="10"/>
  <c r="AB163" i="10"/>
  <c r="Z163" i="10"/>
  <c r="X163" i="10"/>
  <c r="V163" i="10"/>
  <c r="T163" i="10"/>
  <c r="R163" i="10"/>
  <c r="P163" i="10"/>
  <c r="N163" i="10"/>
  <c r="L163" i="10"/>
  <c r="J163" i="10"/>
  <c r="H163" i="10"/>
  <c r="F163" i="10"/>
  <c r="D163" i="10"/>
  <c r="AL161" i="10"/>
  <c r="AJ161" i="10"/>
  <c r="AH161" i="10"/>
  <c r="AF161" i="10"/>
  <c r="AD161" i="10"/>
  <c r="AB161" i="10"/>
  <c r="Z161" i="10"/>
  <c r="X161" i="10"/>
  <c r="V161" i="10"/>
  <c r="T161" i="10"/>
  <c r="R161" i="10"/>
  <c r="P161" i="10"/>
  <c r="N161" i="10"/>
  <c r="L161" i="10"/>
  <c r="J161" i="10"/>
  <c r="H161" i="10"/>
  <c r="F161" i="10"/>
  <c r="D161" i="10"/>
  <c r="AL159" i="10"/>
  <c r="AJ159" i="10"/>
  <c r="AH159" i="10"/>
  <c r="AF159" i="10"/>
  <c r="AD159" i="10"/>
  <c r="AB159" i="10"/>
  <c r="Z159" i="10"/>
  <c r="X159" i="10"/>
  <c r="V159" i="10"/>
  <c r="T159" i="10"/>
  <c r="R159" i="10"/>
  <c r="P159" i="10"/>
  <c r="N159" i="10"/>
  <c r="L159" i="10"/>
  <c r="J159" i="10"/>
  <c r="H159" i="10"/>
  <c r="F159" i="10"/>
  <c r="D159" i="10"/>
  <c r="AL158" i="10"/>
  <c r="AJ158" i="10"/>
  <c r="AH158" i="10"/>
  <c r="AF158" i="10"/>
  <c r="AD158" i="10"/>
  <c r="AB158" i="10"/>
  <c r="Z158" i="10"/>
  <c r="X158" i="10"/>
  <c r="V158" i="10"/>
  <c r="T158" i="10"/>
  <c r="R158" i="10"/>
  <c r="P158" i="10"/>
  <c r="N158" i="10"/>
  <c r="L158" i="10"/>
  <c r="J158" i="10"/>
  <c r="H158" i="10"/>
  <c r="F158" i="10"/>
  <c r="D158" i="10"/>
  <c r="AL157" i="10"/>
  <c r="AJ157" i="10"/>
  <c r="AH157" i="10"/>
  <c r="AF157" i="10"/>
  <c r="AD157" i="10"/>
  <c r="AB157" i="10"/>
  <c r="Z157" i="10"/>
  <c r="X157" i="10"/>
  <c r="V157" i="10"/>
  <c r="T157" i="10"/>
  <c r="R157" i="10"/>
  <c r="P157" i="10"/>
  <c r="N157" i="10"/>
  <c r="L157" i="10"/>
  <c r="J157" i="10"/>
  <c r="H157" i="10"/>
  <c r="F157" i="10"/>
  <c r="D157" i="10"/>
  <c r="AL156" i="10"/>
  <c r="AJ156" i="10"/>
  <c r="AH156" i="10"/>
  <c r="AF156" i="10"/>
  <c r="AD156" i="10"/>
  <c r="AB156" i="10"/>
  <c r="Z156" i="10"/>
  <c r="X156" i="10"/>
  <c r="V156" i="10"/>
  <c r="T156" i="10"/>
  <c r="R156" i="10"/>
  <c r="P156" i="10"/>
  <c r="N156" i="10"/>
  <c r="L156" i="10"/>
  <c r="J156" i="10"/>
  <c r="H156" i="10"/>
  <c r="F156" i="10"/>
  <c r="D156" i="10"/>
  <c r="AL155" i="10"/>
  <c r="AJ155" i="10"/>
  <c r="AH155" i="10"/>
  <c r="AF155" i="10"/>
  <c r="AD155" i="10"/>
  <c r="AB155" i="10"/>
  <c r="Z155" i="10"/>
  <c r="X155" i="10"/>
  <c r="V155" i="10"/>
  <c r="T155" i="10"/>
  <c r="R155" i="10"/>
  <c r="P155" i="10"/>
  <c r="N155" i="10"/>
  <c r="L155" i="10"/>
  <c r="J155" i="10"/>
  <c r="H155" i="10"/>
  <c r="F155" i="10"/>
  <c r="D155" i="10"/>
  <c r="AL153" i="10"/>
  <c r="AJ153" i="10"/>
  <c r="AH153" i="10"/>
  <c r="AF153" i="10"/>
  <c r="AD153" i="10"/>
  <c r="AB153" i="10"/>
  <c r="Z153" i="10"/>
  <c r="X153" i="10"/>
  <c r="V153" i="10"/>
  <c r="T153" i="10"/>
  <c r="R153" i="10"/>
  <c r="P153" i="10"/>
  <c r="N153" i="10"/>
  <c r="L153" i="10"/>
  <c r="J153" i="10"/>
  <c r="H153" i="10"/>
  <c r="F153" i="10"/>
  <c r="D153" i="10"/>
  <c r="AL152" i="10"/>
  <c r="AJ152" i="10"/>
  <c r="AH152" i="10"/>
  <c r="AF152" i="10"/>
  <c r="AD152" i="10"/>
  <c r="AB152" i="10"/>
  <c r="Z152" i="10"/>
  <c r="X152" i="10"/>
  <c r="V152" i="10"/>
  <c r="T152" i="10"/>
  <c r="R152" i="10"/>
  <c r="P152" i="10"/>
  <c r="N152" i="10"/>
  <c r="L152" i="10"/>
  <c r="J152" i="10"/>
  <c r="H152" i="10"/>
  <c r="F152" i="10"/>
  <c r="D152" i="10"/>
  <c r="AL151" i="10"/>
  <c r="AJ151" i="10"/>
  <c r="AH151" i="10"/>
  <c r="AF151" i="10"/>
  <c r="AD151" i="10"/>
  <c r="AB151" i="10"/>
  <c r="Z151" i="10"/>
  <c r="X151" i="10"/>
  <c r="V151" i="10"/>
  <c r="T151" i="10"/>
  <c r="R151" i="10"/>
  <c r="P151" i="10"/>
  <c r="N151" i="10"/>
  <c r="L151" i="10"/>
  <c r="J151" i="10"/>
  <c r="H151" i="10"/>
  <c r="F151" i="10"/>
  <c r="D151" i="10"/>
  <c r="AL150" i="10"/>
  <c r="AJ150" i="10"/>
  <c r="AH150" i="10"/>
  <c r="AF150" i="10"/>
  <c r="AD150" i="10"/>
  <c r="AB150" i="10"/>
  <c r="Z150" i="10"/>
  <c r="X150" i="10"/>
  <c r="V150" i="10"/>
  <c r="T150" i="10"/>
  <c r="R150" i="10"/>
  <c r="P150" i="10"/>
  <c r="N150" i="10"/>
  <c r="L150" i="10"/>
  <c r="J150" i="10"/>
  <c r="H150" i="10"/>
  <c r="F150" i="10"/>
  <c r="D150" i="10"/>
  <c r="AL149" i="10"/>
  <c r="AJ149" i="10"/>
  <c r="AH149" i="10"/>
  <c r="AF149" i="10"/>
  <c r="AD149" i="10"/>
  <c r="AB149" i="10"/>
  <c r="Z149" i="10"/>
  <c r="X149" i="10"/>
  <c r="V149" i="10"/>
  <c r="T149" i="10"/>
  <c r="R149" i="10"/>
  <c r="P149" i="10"/>
  <c r="N149" i="10"/>
  <c r="L149" i="10"/>
  <c r="J149" i="10"/>
  <c r="H149" i="10"/>
  <c r="F149" i="10"/>
  <c r="D149" i="10"/>
  <c r="AL145" i="10"/>
  <c r="AJ145" i="10"/>
  <c r="AH145" i="10"/>
  <c r="AF145" i="10"/>
  <c r="AD145" i="10"/>
  <c r="AB145" i="10"/>
  <c r="Z145" i="10"/>
  <c r="X145" i="10"/>
  <c r="V145" i="10"/>
  <c r="T145" i="10"/>
  <c r="R145" i="10"/>
  <c r="P145" i="10"/>
  <c r="N145" i="10"/>
  <c r="L145" i="10"/>
  <c r="J145" i="10"/>
  <c r="H145" i="10"/>
  <c r="F145" i="10"/>
  <c r="D145" i="10"/>
  <c r="AL143" i="10"/>
  <c r="AJ143" i="10"/>
  <c r="AH143" i="10"/>
  <c r="AF143" i="10"/>
  <c r="AD143" i="10"/>
  <c r="AB143" i="10"/>
  <c r="Z143" i="10"/>
  <c r="X143" i="10"/>
  <c r="V143" i="10"/>
  <c r="T143" i="10"/>
  <c r="R143" i="10"/>
  <c r="P143" i="10"/>
  <c r="N143" i="10"/>
  <c r="L143" i="10"/>
  <c r="J143" i="10"/>
  <c r="H143" i="10"/>
  <c r="F143" i="10"/>
  <c r="D143" i="10"/>
  <c r="AL141" i="10"/>
  <c r="AJ141" i="10"/>
  <c r="AH141" i="10"/>
  <c r="AF141" i="10"/>
  <c r="AD141" i="10"/>
  <c r="AB141" i="10"/>
  <c r="Z141" i="10"/>
  <c r="X141" i="10"/>
  <c r="V141" i="10"/>
  <c r="T141" i="10"/>
  <c r="R141" i="10"/>
  <c r="P141" i="10"/>
  <c r="N141" i="10"/>
  <c r="L141" i="10"/>
  <c r="J141" i="10"/>
  <c r="H141" i="10"/>
  <c r="F141" i="10"/>
  <c r="D141" i="10"/>
  <c r="AL140" i="10"/>
  <c r="AJ140" i="10"/>
  <c r="AH140" i="10"/>
  <c r="AF140" i="10"/>
  <c r="AD140" i="10"/>
  <c r="AB140" i="10"/>
  <c r="Z140" i="10"/>
  <c r="X140" i="10"/>
  <c r="V140" i="10"/>
  <c r="T140" i="10"/>
  <c r="R140" i="10"/>
  <c r="P140" i="10"/>
  <c r="N140" i="10"/>
  <c r="L140" i="10"/>
  <c r="J140" i="10"/>
  <c r="H140" i="10"/>
  <c r="F140" i="10"/>
  <c r="D140" i="10"/>
  <c r="AL139" i="10"/>
  <c r="AJ139" i="10"/>
  <c r="AH139" i="10"/>
  <c r="AF139" i="10"/>
  <c r="AD139" i="10"/>
  <c r="AB139" i="10"/>
  <c r="Z139" i="10"/>
  <c r="X139" i="10"/>
  <c r="V139" i="10"/>
  <c r="T139" i="10"/>
  <c r="R139" i="10"/>
  <c r="P139" i="10"/>
  <c r="N139" i="10"/>
  <c r="L139" i="10"/>
  <c r="J139" i="10"/>
  <c r="H139" i="10"/>
  <c r="F139" i="10"/>
  <c r="D139" i="10"/>
  <c r="AL138" i="10"/>
  <c r="AJ138" i="10"/>
  <c r="AH138" i="10"/>
  <c r="AF138" i="10"/>
  <c r="AD138" i="10"/>
  <c r="AB138" i="10"/>
  <c r="Z138" i="10"/>
  <c r="X138" i="10"/>
  <c r="V138" i="10"/>
  <c r="T138" i="10"/>
  <c r="R138" i="10"/>
  <c r="P138" i="10"/>
  <c r="N138" i="10"/>
  <c r="L138" i="10"/>
  <c r="J138" i="10"/>
  <c r="H138" i="10"/>
  <c r="F138" i="10"/>
  <c r="D138" i="10"/>
  <c r="AL136" i="10"/>
  <c r="AJ136" i="10"/>
  <c r="AH136" i="10"/>
  <c r="AF136" i="10"/>
  <c r="AD136" i="10"/>
  <c r="AB136" i="10"/>
  <c r="Z136" i="10"/>
  <c r="X136" i="10"/>
  <c r="V136" i="10"/>
  <c r="T136" i="10"/>
  <c r="R136" i="10"/>
  <c r="P136" i="10"/>
  <c r="N136" i="10"/>
  <c r="L136" i="10"/>
  <c r="J136" i="10"/>
  <c r="H136" i="10"/>
  <c r="F136" i="10"/>
  <c r="D136" i="10"/>
  <c r="AL135" i="10"/>
  <c r="AJ135" i="10"/>
  <c r="AH135" i="10"/>
  <c r="AF135" i="10"/>
  <c r="AD135" i="10"/>
  <c r="AB135" i="10"/>
  <c r="Z135" i="10"/>
  <c r="X135" i="10"/>
  <c r="V135" i="10"/>
  <c r="T135" i="10"/>
  <c r="R135" i="10"/>
  <c r="P135" i="10"/>
  <c r="N135" i="10"/>
  <c r="L135" i="10"/>
  <c r="J135" i="10"/>
  <c r="H135" i="10"/>
  <c r="F135" i="10"/>
  <c r="D135" i="10"/>
  <c r="AL134" i="10"/>
  <c r="AJ134" i="10"/>
  <c r="AH134" i="10"/>
  <c r="AF134" i="10"/>
  <c r="AD134" i="10"/>
  <c r="AB134" i="10"/>
  <c r="Z134" i="10"/>
  <c r="X134" i="10"/>
  <c r="V134" i="10"/>
  <c r="T134" i="10"/>
  <c r="R134" i="10"/>
  <c r="P134" i="10"/>
  <c r="N134" i="10"/>
  <c r="L134" i="10"/>
  <c r="J134" i="10"/>
  <c r="H134" i="10"/>
  <c r="F134" i="10"/>
  <c r="D134" i="10"/>
  <c r="AL133" i="10"/>
  <c r="AJ133" i="10"/>
  <c r="AH133" i="10"/>
  <c r="AF133" i="10"/>
  <c r="AD133" i="10"/>
  <c r="AB133" i="10"/>
  <c r="Z133" i="10"/>
  <c r="X133" i="10"/>
  <c r="V133" i="10"/>
  <c r="T133" i="10"/>
  <c r="R133" i="10"/>
  <c r="P133" i="10"/>
  <c r="N133" i="10"/>
  <c r="L133" i="10"/>
  <c r="J133" i="10"/>
  <c r="H133" i="10"/>
  <c r="F133" i="10"/>
  <c r="D133" i="10"/>
  <c r="AL131" i="10"/>
  <c r="AJ131" i="10"/>
  <c r="AH131" i="10"/>
  <c r="AF131" i="10"/>
  <c r="AD131" i="10"/>
  <c r="AB131" i="10"/>
  <c r="Z131" i="10"/>
  <c r="X131" i="10"/>
  <c r="V131" i="10"/>
  <c r="T131" i="10"/>
  <c r="R131" i="10"/>
  <c r="P131" i="10"/>
  <c r="N131" i="10"/>
  <c r="L131" i="10"/>
  <c r="J131" i="10"/>
  <c r="H131" i="10"/>
  <c r="F131" i="10"/>
  <c r="D131" i="10"/>
  <c r="AL129" i="10"/>
  <c r="AJ129" i="10"/>
  <c r="AH129" i="10"/>
  <c r="AF129" i="10"/>
  <c r="AD129" i="10"/>
  <c r="AB129" i="10"/>
  <c r="Z129" i="10"/>
  <c r="X129" i="10"/>
  <c r="V129" i="10"/>
  <c r="T129" i="10"/>
  <c r="R129" i="10"/>
  <c r="P129" i="10"/>
  <c r="N129" i="10"/>
  <c r="L129" i="10"/>
  <c r="J129" i="10"/>
  <c r="H129" i="10"/>
  <c r="F129" i="10"/>
  <c r="D129" i="10"/>
  <c r="AL127" i="10"/>
  <c r="AJ127" i="10"/>
  <c r="AH127" i="10"/>
  <c r="AF127" i="10"/>
  <c r="AD127" i="10"/>
  <c r="AB127" i="10"/>
  <c r="Z127" i="10"/>
  <c r="X127" i="10"/>
  <c r="V127" i="10"/>
  <c r="T127" i="10"/>
  <c r="R127" i="10"/>
  <c r="P127" i="10"/>
  <c r="N127" i="10"/>
  <c r="L127" i="10"/>
  <c r="J127" i="10"/>
  <c r="H127" i="10"/>
  <c r="F127" i="10"/>
  <c r="D127" i="10"/>
  <c r="AL126" i="10"/>
  <c r="AJ126" i="10"/>
  <c r="AH126" i="10"/>
  <c r="AF126" i="10"/>
  <c r="AD126" i="10"/>
  <c r="AB126" i="10"/>
  <c r="Z126" i="10"/>
  <c r="X126" i="10"/>
  <c r="V126" i="10"/>
  <c r="T126" i="10"/>
  <c r="R126" i="10"/>
  <c r="P126" i="10"/>
  <c r="N126" i="10"/>
  <c r="L126" i="10"/>
  <c r="J126" i="10"/>
  <c r="H126" i="10"/>
  <c r="F126" i="10"/>
  <c r="D126" i="10"/>
  <c r="AL125" i="10"/>
  <c r="AJ125" i="10"/>
  <c r="AH125" i="10"/>
  <c r="AF125" i="10"/>
  <c r="AD125" i="10"/>
  <c r="AB125" i="10"/>
  <c r="Z125" i="10"/>
  <c r="X125" i="10"/>
  <c r="V125" i="10"/>
  <c r="T125" i="10"/>
  <c r="R125" i="10"/>
  <c r="P125" i="10"/>
  <c r="N125" i="10"/>
  <c r="L125" i="10"/>
  <c r="J125" i="10"/>
  <c r="H125" i="10"/>
  <c r="F125" i="10"/>
  <c r="D125" i="10"/>
  <c r="AL123" i="10"/>
  <c r="AJ123" i="10"/>
  <c r="AH123" i="10"/>
  <c r="AF123" i="10"/>
  <c r="AD123" i="10"/>
  <c r="AB123" i="10"/>
  <c r="Z123" i="10"/>
  <c r="X123" i="10"/>
  <c r="V123" i="10"/>
  <c r="T123" i="10"/>
  <c r="R123" i="10"/>
  <c r="P123" i="10"/>
  <c r="N123" i="10"/>
  <c r="L123" i="10"/>
  <c r="J123" i="10"/>
  <c r="H123" i="10"/>
  <c r="F123" i="10"/>
  <c r="D123" i="10"/>
  <c r="AL121" i="10"/>
  <c r="AJ121" i="10"/>
  <c r="AH121" i="10"/>
  <c r="AF121" i="10"/>
  <c r="AD121" i="10"/>
  <c r="AB121" i="10"/>
  <c r="Z121" i="10"/>
  <c r="X121" i="10"/>
  <c r="V121" i="10"/>
  <c r="T121" i="10"/>
  <c r="R121" i="10"/>
  <c r="P121" i="10"/>
  <c r="N121" i="10"/>
  <c r="L121" i="10"/>
  <c r="J121" i="10"/>
  <c r="H121" i="10"/>
  <c r="F121" i="10"/>
  <c r="D121" i="10"/>
  <c r="AL119" i="10"/>
  <c r="AJ119" i="10"/>
  <c r="AH119" i="10"/>
  <c r="AF119" i="10"/>
  <c r="AD119" i="10"/>
  <c r="AB119" i="10"/>
  <c r="Z119" i="10"/>
  <c r="X119" i="10"/>
  <c r="V119" i="10"/>
  <c r="T119" i="10"/>
  <c r="R119" i="10"/>
  <c r="P119" i="10"/>
  <c r="N119" i="10"/>
  <c r="L119" i="10"/>
  <c r="J119" i="10"/>
  <c r="H119" i="10"/>
  <c r="F119" i="10"/>
  <c r="D119" i="10"/>
  <c r="AL118" i="10"/>
  <c r="AJ118" i="10"/>
  <c r="AH118" i="10"/>
  <c r="AF118" i="10"/>
  <c r="AD118" i="10"/>
  <c r="AB118" i="10"/>
  <c r="Z118" i="10"/>
  <c r="X118" i="10"/>
  <c r="V118" i="10"/>
  <c r="T118" i="10"/>
  <c r="R118" i="10"/>
  <c r="P118" i="10"/>
  <c r="N118" i="10"/>
  <c r="L118" i="10"/>
  <c r="J118" i="10"/>
  <c r="H118" i="10"/>
  <c r="F118" i="10"/>
  <c r="D118" i="10"/>
  <c r="AL117" i="10"/>
  <c r="AJ117" i="10"/>
  <c r="AH117" i="10"/>
  <c r="AF117" i="10"/>
  <c r="AD117" i="10"/>
  <c r="AB117" i="10"/>
  <c r="Z117" i="10"/>
  <c r="X117" i="10"/>
  <c r="V117" i="10"/>
  <c r="T117" i="10"/>
  <c r="R117" i="10"/>
  <c r="P117" i="10"/>
  <c r="N117" i="10"/>
  <c r="L117" i="10"/>
  <c r="J117" i="10"/>
  <c r="H117" i="10"/>
  <c r="F117" i="10"/>
  <c r="D117" i="10"/>
  <c r="AL116" i="10"/>
  <c r="AJ116" i="10"/>
  <c r="AH116" i="10"/>
  <c r="AF116" i="10"/>
  <c r="AD116" i="10"/>
  <c r="AB116" i="10"/>
  <c r="Z116" i="10"/>
  <c r="X116" i="10"/>
  <c r="V116" i="10"/>
  <c r="T116" i="10"/>
  <c r="R116" i="10"/>
  <c r="P116" i="10"/>
  <c r="N116" i="10"/>
  <c r="L116" i="10"/>
  <c r="J116" i="10"/>
  <c r="H116" i="10"/>
  <c r="F116" i="10"/>
  <c r="D116" i="10"/>
  <c r="AL115" i="10"/>
  <c r="AJ115" i="10"/>
  <c r="AH115" i="10"/>
  <c r="AF115" i="10"/>
  <c r="AD115" i="10"/>
  <c r="AB115" i="10"/>
  <c r="Z115" i="10"/>
  <c r="X115" i="10"/>
  <c r="V115" i="10"/>
  <c r="T115" i="10"/>
  <c r="R115" i="10"/>
  <c r="P115" i="10"/>
  <c r="N115" i="10"/>
  <c r="L115" i="10"/>
  <c r="J115" i="10"/>
  <c r="H115" i="10"/>
  <c r="F115" i="10"/>
  <c r="D115" i="10"/>
  <c r="AL112" i="10"/>
  <c r="AJ112" i="10"/>
  <c r="AH112" i="10"/>
  <c r="AF112" i="10"/>
  <c r="AD112" i="10"/>
  <c r="AB112" i="10"/>
  <c r="Z112" i="10"/>
  <c r="X112" i="10"/>
  <c r="V112" i="10"/>
  <c r="T112" i="10"/>
  <c r="R112" i="10"/>
  <c r="P112" i="10"/>
  <c r="N112" i="10"/>
  <c r="L112" i="10"/>
  <c r="J112" i="10"/>
  <c r="H112" i="10"/>
  <c r="F112" i="10"/>
  <c r="D112" i="10"/>
  <c r="AL111" i="10"/>
  <c r="AJ111" i="10"/>
  <c r="AH111" i="10"/>
  <c r="AF111" i="10"/>
  <c r="AD111" i="10"/>
  <c r="AB111" i="10"/>
  <c r="Z111" i="10"/>
  <c r="X111" i="10"/>
  <c r="V111" i="10"/>
  <c r="T111" i="10"/>
  <c r="R111" i="10"/>
  <c r="P111" i="10"/>
  <c r="N111" i="10"/>
  <c r="L111" i="10"/>
  <c r="J111" i="10"/>
  <c r="H111" i="10"/>
  <c r="F111" i="10"/>
  <c r="D111" i="10"/>
  <c r="AL110" i="10"/>
  <c r="AJ110" i="10"/>
  <c r="AH110" i="10"/>
  <c r="AF110" i="10"/>
  <c r="AD110" i="10"/>
  <c r="AB110" i="10"/>
  <c r="Z110" i="10"/>
  <c r="X110" i="10"/>
  <c r="V110" i="10"/>
  <c r="T110" i="10"/>
  <c r="R110" i="10"/>
  <c r="P110" i="10"/>
  <c r="N110" i="10"/>
  <c r="L110" i="10"/>
  <c r="J110" i="10"/>
  <c r="H110" i="10"/>
  <c r="F110" i="10"/>
  <c r="D110" i="10"/>
  <c r="AL109" i="10"/>
  <c r="AJ109" i="10"/>
  <c r="AH109" i="10"/>
  <c r="AF109" i="10"/>
  <c r="AD109" i="10"/>
  <c r="AB109" i="10"/>
  <c r="Z109" i="10"/>
  <c r="X109" i="10"/>
  <c r="V109" i="10"/>
  <c r="T109" i="10"/>
  <c r="R109" i="10"/>
  <c r="P109" i="10"/>
  <c r="N109" i="10"/>
  <c r="L109" i="10"/>
  <c r="J109" i="10"/>
  <c r="H109" i="10"/>
  <c r="F109" i="10"/>
  <c r="D109" i="10"/>
  <c r="AL108" i="10"/>
  <c r="AJ108" i="10"/>
  <c r="AH108" i="10"/>
  <c r="AF108" i="10"/>
  <c r="AD108" i="10"/>
  <c r="AB108" i="10"/>
  <c r="Z108" i="10"/>
  <c r="X108" i="10"/>
  <c r="V108" i="10"/>
  <c r="T108" i="10"/>
  <c r="R108" i="10"/>
  <c r="P108" i="10"/>
  <c r="N108" i="10"/>
  <c r="L108" i="10"/>
  <c r="J108" i="10"/>
  <c r="H108" i="10"/>
  <c r="F108" i="10"/>
  <c r="D108" i="10"/>
  <c r="AL107" i="10"/>
  <c r="AJ107" i="10"/>
  <c r="AH107" i="10"/>
  <c r="AF107" i="10"/>
  <c r="AD107" i="10"/>
  <c r="AB107" i="10"/>
  <c r="Z107" i="10"/>
  <c r="X107" i="10"/>
  <c r="V107" i="10"/>
  <c r="T107" i="10"/>
  <c r="R107" i="10"/>
  <c r="P107" i="10"/>
  <c r="N107" i="10"/>
  <c r="L107" i="10"/>
  <c r="J107" i="10"/>
  <c r="H107" i="10"/>
  <c r="F107" i="10"/>
  <c r="D107" i="10"/>
  <c r="AL106" i="10"/>
  <c r="AJ106" i="10"/>
  <c r="AH106" i="10"/>
  <c r="AF106" i="10"/>
  <c r="AD106" i="10"/>
  <c r="AB106" i="10"/>
  <c r="Z106" i="10"/>
  <c r="X106" i="10"/>
  <c r="V106" i="10"/>
  <c r="T106" i="10"/>
  <c r="R106" i="10"/>
  <c r="P106" i="10"/>
  <c r="N106" i="10"/>
  <c r="L106" i="10"/>
  <c r="J106" i="10"/>
  <c r="H106" i="10"/>
  <c r="F106" i="10"/>
  <c r="D106" i="10"/>
  <c r="AL103" i="10"/>
  <c r="AJ103" i="10"/>
  <c r="AH103" i="10"/>
  <c r="AF103" i="10"/>
  <c r="AD103" i="10"/>
  <c r="AB103" i="10"/>
  <c r="Z103" i="10"/>
  <c r="X103" i="10"/>
  <c r="V103" i="10"/>
  <c r="T103" i="10"/>
  <c r="R103" i="10"/>
  <c r="P103" i="10"/>
  <c r="N103" i="10"/>
  <c r="L103" i="10"/>
  <c r="J103" i="10"/>
  <c r="H103" i="10"/>
  <c r="F103" i="10"/>
  <c r="D103" i="10"/>
  <c r="AL101" i="10"/>
  <c r="AJ101" i="10"/>
  <c r="AH101" i="10"/>
  <c r="AF101" i="10"/>
  <c r="AD101" i="10"/>
  <c r="AB101" i="10"/>
  <c r="Z101" i="10"/>
  <c r="X101" i="10"/>
  <c r="V101" i="10"/>
  <c r="T101" i="10"/>
  <c r="R101" i="10"/>
  <c r="P101" i="10"/>
  <c r="N101" i="10"/>
  <c r="L101" i="10"/>
  <c r="J101" i="10"/>
  <c r="H101" i="10"/>
  <c r="F101" i="10"/>
  <c r="D101" i="10"/>
  <c r="AL99" i="10"/>
  <c r="AJ99" i="10"/>
  <c r="AH99" i="10"/>
  <c r="AF99" i="10"/>
  <c r="AD99" i="10"/>
  <c r="AB99" i="10"/>
  <c r="Z99" i="10"/>
  <c r="X99" i="10"/>
  <c r="V99" i="10"/>
  <c r="T99" i="10"/>
  <c r="R99" i="10"/>
  <c r="P99" i="10"/>
  <c r="N99" i="10"/>
  <c r="L99" i="10"/>
  <c r="J99" i="10"/>
  <c r="H99" i="10"/>
  <c r="F99" i="10"/>
  <c r="D99" i="10"/>
  <c r="AL98" i="10"/>
  <c r="AJ98" i="10"/>
  <c r="AH98" i="10"/>
  <c r="AF98" i="10"/>
  <c r="AD98" i="10"/>
  <c r="AB98" i="10"/>
  <c r="Z98" i="10"/>
  <c r="X98" i="10"/>
  <c r="V98" i="10"/>
  <c r="T98" i="10"/>
  <c r="R98" i="10"/>
  <c r="P98" i="10"/>
  <c r="N98" i="10"/>
  <c r="L98" i="10"/>
  <c r="J98" i="10"/>
  <c r="H98" i="10"/>
  <c r="F98" i="10"/>
  <c r="D98" i="10"/>
  <c r="AL97" i="10"/>
  <c r="AJ97" i="10"/>
  <c r="AH97" i="10"/>
  <c r="AF97" i="10"/>
  <c r="AD97" i="10"/>
  <c r="AB97" i="10"/>
  <c r="Z97" i="10"/>
  <c r="X97" i="10"/>
  <c r="V97" i="10"/>
  <c r="T97" i="10"/>
  <c r="R97" i="10"/>
  <c r="P97" i="10"/>
  <c r="N97" i="10"/>
  <c r="L97" i="10"/>
  <c r="J97" i="10"/>
  <c r="H97" i="10"/>
  <c r="F97" i="10"/>
  <c r="D97" i="10"/>
  <c r="AL96" i="10"/>
  <c r="AJ96" i="10"/>
  <c r="AH96" i="10"/>
  <c r="AF96" i="10"/>
  <c r="AD96" i="10"/>
  <c r="AB96" i="10"/>
  <c r="Z96" i="10"/>
  <c r="X96" i="10"/>
  <c r="V96" i="10"/>
  <c r="T96" i="10"/>
  <c r="R96" i="10"/>
  <c r="P96" i="10"/>
  <c r="N96" i="10"/>
  <c r="L96" i="10"/>
  <c r="J96" i="10"/>
  <c r="H96" i="10"/>
  <c r="F96" i="10"/>
  <c r="D96" i="10"/>
  <c r="AL94" i="10"/>
  <c r="AJ94" i="10"/>
  <c r="AH94" i="10"/>
  <c r="AF94" i="10"/>
  <c r="AD94" i="10"/>
  <c r="AB94" i="10"/>
  <c r="Z94" i="10"/>
  <c r="X94" i="10"/>
  <c r="V94" i="10"/>
  <c r="T94" i="10"/>
  <c r="R94" i="10"/>
  <c r="P94" i="10"/>
  <c r="N94" i="10"/>
  <c r="L94" i="10"/>
  <c r="J94" i="10"/>
  <c r="H94" i="10"/>
  <c r="F94" i="10"/>
  <c r="D94" i="10"/>
  <c r="AL93" i="10"/>
  <c r="AJ93" i="10"/>
  <c r="AH93" i="10"/>
  <c r="AF93" i="10"/>
  <c r="AD93" i="10"/>
  <c r="AB93" i="10"/>
  <c r="Z93" i="10"/>
  <c r="X93" i="10"/>
  <c r="V93" i="10"/>
  <c r="T93" i="10"/>
  <c r="R93" i="10"/>
  <c r="P93" i="10"/>
  <c r="N93" i="10"/>
  <c r="L93" i="10"/>
  <c r="J93" i="10"/>
  <c r="H93" i="10"/>
  <c r="F93" i="10"/>
  <c r="D93" i="10"/>
  <c r="AL92" i="10"/>
  <c r="AJ92" i="10"/>
  <c r="AH92" i="10"/>
  <c r="AF92" i="10"/>
  <c r="AD92" i="10"/>
  <c r="AB92" i="10"/>
  <c r="Z92" i="10"/>
  <c r="X92" i="10"/>
  <c r="V92" i="10"/>
  <c r="T92" i="10"/>
  <c r="R92" i="10"/>
  <c r="P92" i="10"/>
  <c r="N92" i="10"/>
  <c r="L92" i="10"/>
  <c r="J92" i="10"/>
  <c r="H92" i="10"/>
  <c r="F92" i="10"/>
  <c r="D92" i="10"/>
  <c r="AL91" i="10"/>
  <c r="AJ91" i="10"/>
  <c r="AH91" i="10"/>
  <c r="AF91" i="10"/>
  <c r="AD91" i="10"/>
  <c r="AB91" i="10"/>
  <c r="Z91" i="10"/>
  <c r="X91" i="10"/>
  <c r="V91" i="10"/>
  <c r="T91" i="10"/>
  <c r="R91" i="10"/>
  <c r="P91" i="10"/>
  <c r="N91" i="10"/>
  <c r="L91" i="10"/>
  <c r="J91" i="10"/>
  <c r="H91" i="10"/>
  <c r="F91" i="10"/>
  <c r="D91" i="10"/>
  <c r="AL89" i="10"/>
  <c r="AJ89" i="10"/>
  <c r="AH89" i="10"/>
  <c r="AF89" i="10"/>
  <c r="AD89" i="10"/>
  <c r="AB89" i="10"/>
  <c r="Z89" i="10"/>
  <c r="X89" i="10"/>
  <c r="V89" i="10"/>
  <c r="T89" i="10"/>
  <c r="R89" i="10"/>
  <c r="P89" i="10"/>
  <c r="N89" i="10"/>
  <c r="L89" i="10"/>
  <c r="J89" i="10"/>
  <c r="H89" i="10"/>
  <c r="F89" i="10"/>
  <c r="D89" i="10"/>
  <c r="AL87" i="10"/>
  <c r="AJ87" i="10"/>
  <c r="AH87" i="10"/>
  <c r="AF87" i="10"/>
  <c r="AD87" i="10"/>
  <c r="AB87" i="10"/>
  <c r="Z87" i="10"/>
  <c r="X87" i="10"/>
  <c r="V87" i="10"/>
  <c r="T87" i="10"/>
  <c r="R87" i="10"/>
  <c r="P87" i="10"/>
  <c r="N87" i="10"/>
  <c r="L87" i="10"/>
  <c r="J87" i="10"/>
  <c r="H87" i="10"/>
  <c r="F87" i="10"/>
  <c r="D87" i="10"/>
  <c r="AL86" i="10"/>
  <c r="AJ86" i="10"/>
  <c r="AH86" i="10"/>
  <c r="AF86" i="10"/>
  <c r="AD86" i="10"/>
  <c r="AB86" i="10"/>
  <c r="Z86" i="10"/>
  <c r="X86" i="10"/>
  <c r="V86" i="10"/>
  <c r="T86" i="10"/>
  <c r="R86" i="10"/>
  <c r="P86" i="10"/>
  <c r="N86" i="10"/>
  <c r="L86" i="10"/>
  <c r="J86" i="10"/>
  <c r="H86" i="10"/>
  <c r="F86" i="10"/>
  <c r="D86" i="10"/>
  <c r="AL85" i="10"/>
  <c r="AJ85" i="10"/>
  <c r="AH85" i="10"/>
  <c r="AF85" i="10"/>
  <c r="AD85" i="10"/>
  <c r="AB85" i="10"/>
  <c r="Z85" i="10"/>
  <c r="X85" i="10"/>
  <c r="V85" i="10"/>
  <c r="T85" i="10"/>
  <c r="R85" i="10"/>
  <c r="P85" i="10"/>
  <c r="N85" i="10"/>
  <c r="L85" i="10"/>
  <c r="J85" i="10"/>
  <c r="H85" i="10"/>
  <c r="F85" i="10"/>
  <c r="D85" i="10"/>
  <c r="AL84" i="10"/>
  <c r="AJ84" i="10"/>
  <c r="AH84" i="10"/>
  <c r="AF84" i="10"/>
  <c r="AD84" i="10"/>
  <c r="AB84" i="10"/>
  <c r="Z84" i="10"/>
  <c r="X84" i="10"/>
  <c r="V84" i="10"/>
  <c r="T84" i="10"/>
  <c r="R84" i="10"/>
  <c r="P84" i="10"/>
  <c r="N84" i="10"/>
  <c r="L84" i="10"/>
  <c r="J84" i="10"/>
  <c r="H84" i="10"/>
  <c r="F84" i="10"/>
  <c r="D84" i="10"/>
  <c r="AL83" i="10"/>
  <c r="AJ83" i="10"/>
  <c r="AH83" i="10"/>
  <c r="AF83" i="10"/>
  <c r="AD83" i="10"/>
  <c r="AB83" i="10"/>
  <c r="Z83" i="10"/>
  <c r="X83" i="10"/>
  <c r="V83" i="10"/>
  <c r="T83" i="10"/>
  <c r="R83" i="10"/>
  <c r="P83" i="10"/>
  <c r="N83" i="10"/>
  <c r="L83" i="10"/>
  <c r="J83" i="10"/>
  <c r="H83" i="10"/>
  <c r="F83" i="10"/>
  <c r="D83" i="10"/>
  <c r="AL81" i="10"/>
  <c r="AJ81" i="10"/>
  <c r="AH81" i="10"/>
  <c r="AF81" i="10"/>
  <c r="AD81" i="10"/>
  <c r="AB81" i="10"/>
  <c r="Z81" i="10"/>
  <c r="X81" i="10"/>
  <c r="V81" i="10"/>
  <c r="T81" i="10"/>
  <c r="R81" i="10"/>
  <c r="P81" i="10"/>
  <c r="N81" i="10"/>
  <c r="L81" i="10"/>
  <c r="J81" i="10"/>
  <c r="H81" i="10"/>
  <c r="F81" i="10"/>
  <c r="D81" i="10"/>
  <c r="AL78" i="10"/>
  <c r="AJ78" i="10"/>
  <c r="AH78" i="10"/>
  <c r="AF78" i="10"/>
  <c r="AD78" i="10"/>
  <c r="AB78" i="10"/>
  <c r="Z78" i="10"/>
  <c r="X78" i="10"/>
  <c r="V78" i="10"/>
  <c r="T78" i="10"/>
  <c r="R78" i="10"/>
  <c r="P78" i="10"/>
  <c r="N78" i="10"/>
  <c r="L78" i="10"/>
  <c r="J78" i="10"/>
  <c r="H78" i="10"/>
  <c r="F78" i="10"/>
  <c r="D78" i="10"/>
  <c r="AL76" i="10"/>
  <c r="AJ76" i="10"/>
  <c r="AH76" i="10"/>
  <c r="AF76" i="10"/>
  <c r="AD76" i="10"/>
  <c r="AB76" i="10"/>
  <c r="Z76" i="10"/>
  <c r="X76" i="10"/>
  <c r="V76" i="10"/>
  <c r="T76" i="10"/>
  <c r="R76" i="10"/>
  <c r="P76" i="10"/>
  <c r="N76" i="10"/>
  <c r="L76" i="10"/>
  <c r="J76" i="10"/>
  <c r="H76" i="10"/>
  <c r="F76" i="10"/>
  <c r="D76" i="10"/>
  <c r="AL75" i="10"/>
  <c r="AJ75" i="10"/>
  <c r="AH75" i="10"/>
  <c r="AF75" i="10"/>
  <c r="AD75" i="10"/>
  <c r="AB75" i="10"/>
  <c r="Z75" i="10"/>
  <c r="X75" i="10"/>
  <c r="V75" i="10"/>
  <c r="T75" i="10"/>
  <c r="R75" i="10"/>
  <c r="P75" i="10"/>
  <c r="N75" i="10"/>
  <c r="L75" i="10"/>
  <c r="J75" i="10"/>
  <c r="H75" i="10"/>
  <c r="F75" i="10"/>
  <c r="D75" i="10"/>
  <c r="AL74" i="10"/>
  <c r="AJ74" i="10"/>
  <c r="AH74" i="10"/>
  <c r="AF74" i="10"/>
  <c r="AD74" i="10"/>
  <c r="AB74" i="10"/>
  <c r="Z74" i="10"/>
  <c r="X74" i="10"/>
  <c r="V74" i="10"/>
  <c r="T74" i="10"/>
  <c r="R74" i="10"/>
  <c r="P74" i="10"/>
  <c r="N74" i="10"/>
  <c r="L74" i="10"/>
  <c r="J74" i="10"/>
  <c r="H74" i="10"/>
  <c r="F74" i="10"/>
  <c r="D74" i="10"/>
  <c r="AL73" i="10"/>
  <c r="AJ73" i="10"/>
  <c r="AH73" i="10"/>
  <c r="AF73" i="10"/>
  <c r="AD73" i="10"/>
  <c r="AB73" i="10"/>
  <c r="Z73" i="10"/>
  <c r="X73" i="10"/>
  <c r="V73" i="10"/>
  <c r="T73" i="10"/>
  <c r="R73" i="10"/>
  <c r="P73" i="10"/>
  <c r="N73" i="10"/>
  <c r="L73" i="10"/>
  <c r="J73" i="10"/>
  <c r="H73" i="10"/>
  <c r="F73" i="10"/>
  <c r="D73" i="10"/>
  <c r="AL72" i="10"/>
  <c r="AJ72" i="10"/>
  <c r="AH72" i="10"/>
  <c r="AF72" i="10"/>
  <c r="AD72" i="10"/>
  <c r="AB72" i="10"/>
  <c r="Z72" i="10"/>
  <c r="X72" i="10"/>
  <c r="V72" i="10"/>
  <c r="T72" i="10"/>
  <c r="R72" i="10"/>
  <c r="P72" i="10"/>
  <c r="N72" i="10"/>
  <c r="L72" i="10"/>
  <c r="J72" i="10"/>
  <c r="H72" i="10"/>
  <c r="F72" i="10"/>
  <c r="D72" i="10"/>
  <c r="AL71" i="10"/>
  <c r="AJ71" i="10"/>
  <c r="AH71" i="10"/>
  <c r="AF71" i="10"/>
  <c r="AD71" i="10"/>
  <c r="AB71" i="10"/>
  <c r="Z71" i="10"/>
  <c r="X71" i="10"/>
  <c r="V71" i="10"/>
  <c r="T71" i="10"/>
  <c r="R71" i="10"/>
  <c r="P71" i="10"/>
  <c r="N71" i="10"/>
  <c r="L71" i="10"/>
  <c r="J71" i="10"/>
  <c r="H71" i="10"/>
  <c r="F71" i="10"/>
  <c r="D71" i="10"/>
  <c r="AL69" i="10"/>
  <c r="AJ69" i="10"/>
  <c r="AH69" i="10"/>
  <c r="AF69" i="10"/>
  <c r="AD69" i="10"/>
  <c r="AB69" i="10"/>
  <c r="Z69" i="10"/>
  <c r="X69" i="10"/>
  <c r="V69" i="10"/>
  <c r="T69" i="10"/>
  <c r="R69" i="10"/>
  <c r="P69" i="10"/>
  <c r="N69" i="10"/>
  <c r="L69" i="10"/>
  <c r="J69" i="10"/>
  <c r="H69" i="10"/>
  <c r="F69" i="10"/>
  <c r="D69" i="10"/>
  <c r="AL68" i="10"/>
  <c r="AJ68" i="10"/>
  <c r="AH68" i="10"/>
  <c r="AF68" i="10"/>
  <c r="AD68" i="10"/>
  <c r="AB68" i="10"/>
  <c r="Z68" i="10"/>
  <c r="X68" i="10"/>
  <c r="V68" i="10"/>
  <c r="T68" i="10"/>
  <c r="R68" i="10"/>
  <c r="P68" i="10"/>
  <c r="N68" i="10"/>
  <c r="L68" i="10"/>
  <c r="J68" i="10"/>
  <c r="H68" i="10"/>
  <c r="F68" i="10"/>
  <c r="D68" i="10"/>
  <c r="AL67" i="10"/>
  <c r="AJ67" i="10"/>
  <c r="AH67" i="10"/>
  <c r="AF67" i="10"/>
  <c r="AD67" i="10"/>
  <c r="AB67" i="10"/>
  <c r="Z67" i="10"/>
  <c r="X67" i="10"/>
  <c r="V67" i="10"/>
  <c r="T67" i="10"/>
  <c r="R67" i="10"/>
  <c r="P67" i="10"/>
  <c r="N67" i="10"/>
  <c r="L67" i="10"/>
  <c r="J67" i="10"/>
  <c r="H67" i="10"/>
  <c r="F67" i="10"/>
  <c r="D67" i="10"/>
  <c r="AL66" i="10"/>
  <c r="AJ66" i="10"/>
  <c r="AH66" i="10"/>
  <c r="AF66" i="10"/>
  <c r="AD66" i="10"/>
  <c r="AB66" i="10"/>
  <c r="Z66" i="10"/>
  <c r="X66" i="10"/>
  <c r="V66" i="10"/>
  <c r="T66" i="10"/>
  <c r="R66" i="10"/>
  <c r="P66" i="10"/>
  <c r="N66" i="10"/>
  <c r="L66" i="10"/>
  <c r="J66" i="10"/>
  <c r="H66" i="10"/>
  <c r="F66" i="10"/>
  <c r="D66" i="10"/>
  <c r="AL65" i="10"/>
  <c r="AJ65" i="10"/>
  <c r="AH65" i="10"/>
  <c r="AF65" i="10"/>
  <c r="AD65" i="10"/>
  <c r="AB65" i="10"/>
  <c r="Z65" i="10"/>
  <c r="X65" i="10"/>
  <c r="V65" i="10"/>
  <c r="T65" i="10"/>
  <c r="R65" i="10"/>
  <c r="P65" i="10"/>
  <c r="N65" i="10"/>
  <c r="L65" i="10"/>
  <c r="J65" i="10"/>
  <c r="H65" i="10"/>
  <c r="F65" i="10"/>
  <c r="D65" i="10"/>
  <c r="AL64" i="10"/>
  <c r="AJ64" i="10"/>
  <c r="AH64" i="10"/>
  <c r="AF64" i="10"/>
  <c r="AD64" i="10"/>
  <c r="AB64" i="10"/>
  <c r="Z64" i="10"/>
  <c r="X64" i="10"/>
  <c r="V64" i="10"/>
  <c r="T64" i="10"/>
  <c r="R64" i="10"/>
  <c r="P64" i="10"/>
  <c r="N64" i="10"/>
  <c r="L64" i="10"/>
  <c r="J64" i="10"/>
  <c r="H64" i="10"/>
  <c r="F64" i="10"/>
  <c r="D64" i="10"/>
  <c r="AL63" i="10"/>
  <c r="AJ63" i="10"/>
  <c r="AH63" i="10"/>
  <c r="AF63" i="10"/>
  <c r="AD63" i="10"/>
  <c r="AB63" i="10"/>
  <c r="Z63" i="10"/>
  <c r="X63" i="10"/>
  <c r="V63" i="10"/>
  <c r="T63" i="10"/>
  <c r="R63" i="10"/>
  <c r="P63" i="10"/>
  <c r="N63" i="10"/>
  <c r="L63" i="10"/>
  <c r="J63" i="10"/>
  <c r="H63" i="10"/>
  <c r="F63" i="10"/>
  <c r="D63" i="10"/>
  <c r="AL62" i="10"/>
  <c r="AJ62" i="10"/>
  <c r="AH62" i="10"/>
  <c r="AF62" i="10"/>
  <c r="AD62" i="10"/>
  <c r="AB62" i="10"/>
  <c r="Z62" i="10"/>
  <c r="X62" i="10"/>
  <c r="V62" i="10"/>
  <c r="T62" i="10"/>
  <c r="R62" i="10"/>
  <c r="P62" i="10"/>
  <c r="N62" i="10"/>
  <c r="L62" i="10"/>
  <c r="J62" i="10"/>
  <c r="H62" i="10"/>
  <c r="F62" i="10"/>
  <c r="D62" i="10"/>
  <c r="AL59" i="10"/>
  <c r="AJ59" i="10"/>
  <c r="AH59" i="10"/>
  <c r="AF59" i="10"/>
  <c r="AD59" i="10"/>
  <c r="AB59" i="10"/>
  <c r="Z59" i="10"/>
  <c r="X59" i="10"/>
  <c r="V59" i="10"/>
  <c r="T59" i="10"/>
  <c r="R59" i="10"/>
  <c r="P59" i="10"/>
  <c r="N59" i="10"/>
  <c r="L59" i="10"/>
  <c r="J59" i="10"/>
  <c r="H59" i="10"/>
  <c r="F59" i="10"/>
  <c r="D59" i="10"/>
  <c r="AL57" i="10"/>
  <c r="AJ57" i="10"/>
  <c r="AH57" i="10"/>
  <c r="AF57" i="10"/>
  <c r="AD57" i="10"/>
  <c r="AB57" i="10"/>
  <c r="Z57" i="10"/>
  <c r="X57" i="10"/>
  <c r="V57" i="10"/>
  <c r="T57" i="10"/>
  <c r="R57" i="10"/>
  <c r="P57" i="10"/>
  <c r="N57" i="10"/>
  <c r="L57" i="10"/>
  <c r="J57" i="10"/>
  <c r="H57" i="10"/>
  <c r="F57" i="10"/>
  <c r="D57" i="10"/>
  <c r="AL55" i="10"/>
  <c r="AJ55" i="10"/>
  <c r="AH55" i="10"/>
  <c r="AF55" i="10"/>
  <c r="AD55" i="10"/>
  <c r="AB55" i="10"/>
  <c r="Z55" i="10"/>
  <c r="X55" i="10"/>
  <c r="V55" i="10"/>
  <c r="T55" i="10"/>
  <c r="R55" i="10"/>
  <c r="P55" i="10"/>
  <c r="N55" i="10"/>
  <c r="L55" i="10"/>
  <c r="J55" i="10"/>
  <c r="H55" i="10"/>
  <c r="F55" i="10"/>
  <c r="D55" i="10"/>
  <c r="AL54" i="10"/>
  <c r="AJ54" i="10"/>
  <c r="AH54" i="10"/>
  <c r="AF54" i="10"/>
  <c r="AD54" i="10"/>
  <c r="AB54" i="10"/>
  <c r="Z54" i="10"/>
  <c r="X54" i="10"/>
  <c r="V54" i="10"/>
  <c r="T54" i="10"/>
  <c r="R54" i="10"/>
  <c r="P54" i="10"/>
  <c r="N54" i="10"/>
  <c r="L54" i="10"/>
  <c r="J54" i="10"/>
  <c r="H54" i="10"/>
  <c r="F54" i="10"/>
  <c r="D54" i="10"/>
  <c r="AL53" i="10"/>
  <c r="AJ53" i="10"/>
  <c r="AH53" i="10"/>
  <c r="AF53" i="10"/>
  <c r="AD53" i="10"/>
  <c r="AB53" i="10"/>
  <c r="Z53" i="10"/>
  <c r="X53" i="10"/>
  <c r="V53" i="10"/>
  <c r="T53" i="10"/>
  <c r="R53" i="10"/>
  <c r="P53" i="10"/>
  <c r="N53" i="10"/>
  <c r="L53" i="10"/>
  <c r="J53" i="10"/>
  <c r="H53" i="10"/>
  <c r="F53" i="10"/>
  <c r="D53" i="10"/>
  <c r="AL52" i="10"/>
  <c r="AJ52" i="10"/>
  <c r="AH52" i="10"/>
  <c r="AF52" i="10"/>
  <c r="AD52" i="10"/>
  <c r="AB52" i="10"/>
  <c r="Z52" i="10"/>
  <c r="X52" i="10"/>
  <c r="V52" i="10"/>
  <c r="T52" i="10"/>
  <c r="R52" i="10"/>
  <c r="P52" i="10"/>
  <c r="N52" i="10"/>
  <c r="L52" i="10"/>
  <c r="J52" i="10"/>
  <c r="H52" i="10"/>
  <c r="F52" i="10"/>
  <c r="D52" i="10"/>
  <c r="AL50" i="10"/>
  <c r="AJ50" i="10"/>
  <c r="AH50" i="10"/>
  <c r="AF50" i="10"/>
  <c r="AD50" i="10"/>
  <c r="AB50" i="10"/>
  <c r="Z50" i="10"/>
  <c r="X50" i="10"/>
  <c r="V50" i="10"/>
  <c r="T50" i="10"/>
  <c r="R50" i="10"/>
  <c r="P50" i="10"/>
  <c r="N50" i="10"/>
  <c r="L50" i="10"/>
  <c r="J50" i="10"/>
  <c r="H50" i="10"/>
  <c r="F50" i="10"/>
  <c r="D50" i="10"/>
  <c r="AL49" i="10"/>
  <c r="AJ49" i="10"/>
  <c r="AH49" i="10"/>
  <c r="AF49" i="10"/>
  <c r="AD49" i="10"/>
  <c r="AB49" i="10"/>
  <c r="Z49" i="10"/>
  <c r="X49" i="10"/>
  <c r="V49" i="10"/>
  <c r="T49" i="10"/>
  <c r="R49" i="10"/>
  <c r="P49" i="10"/>
  <c r="N49" i="10"/>
  <c r="L49" i="10"/>
  <c r="J49" i="10"/>
  <c r="H49" i="10"/>
  <c r="F49" i="10"/>
  <c r="D49" i="10"/>
  <c r="AL48" i="10"/>
  <c r="AJ48" i="10"/>
  <c r="AH48" i="10"/>
  <c r="AF48" i="10"/>
  <c r="AD48" i="10"/>
  <c r="AB48" i="10"/>
  <c r="Z48" i="10"/>
  <c r="X48" i="10"/>
  <c r="V48" i="10"/>
  <c r="T48" i="10"/>
  <c r="R48" i="10"/>
  <c r="P48" i="10"/>
  <c r="N48" i="10"/>
  <c r="L48" i="10"/>
  <c r="J48" i="10"/>
  <c r="H48" i="10"/>
  <c r="F48" i="10"/>
  <c r="D48" i="10"/>
  <c r="AL46" i="10"/>
  <c r="AJ46" i="10"/>
  <c r="AH46" i="10"/>
  <c r="AF46" i="10"/>
  <c r="AD46" i="10"/>
  <c r="AB46" i="10"/>
  <c r="Z46" i="10"/>
  <c r="X46" i="10"/>
  <c r="V46" i="10"/>
  <c r="T46" i="10"/>
  <c r="R46" i="10"/>
  <c r="P46" i="10"/>
  <c r="N46" i="10"/>
  <c r="L46" i="10"/>
  <c r="J46" i="10"/>
  <c r="H46" i="10"/>
  <c r="F46" i="10"/>
  <c r="D46" i="10"/>
  <c r="AL44" i="10"/>
  <c r="AJ44" i="10"/>
  <c r="AH44" i="10"/>
  <c r="AF44" i="10"/>
  <c r="AD44" i="10"/>
  <c r="AB44" i="10"/>
  <c r="Z44" i="10"/>
  <c r="X44" i="10"/>
  <c r="V44" i="10"/>
  <c r="T44" i="10"/>
  <c r="R44" i="10"/>
  <c r="P44" i="10"/>
  <c r="N44" i="10"/>
  <c r="L44" i="10"/>
  <c r="J44" i="10"/>
  <c r="H44" i="10"/>
  <c r="F44" i="10"/>
  <c r="D44" i="10"/>
  <c r="AL42" i="10"/>
  <c r="AJ42" i="10"/>
  <c r="AH42" i="10"/>
  <c r="AF42" i="10"/>
  <c r="AD42" i="10"/>
  <c r="AB42" i="10"/>
  <c r="Z42" i="10"/>
  <c r="X42" i="10"/>
  <c r="V42" i="10"/>
  <c r="T42" i="10"/>
  <c r="R42" i="10"/>
  <c r="P42" i="10"/>
  <c r="N42" i="10"/>
  <c r="L42" i="10"/>
  <c r="J42" i="10"/>
  <c r="H42" i="10"/>
  <c r="F42" i="10"/>
  <c r="D42" i="10"/>
  <c r="AL40" i="10"/>
  <c r="AJ40" i="10"/>
  <c r="AH40" i="10"/>
  <c r="AF40" i="10"/>
  <c r="AD40" i="10"/>
  <c r="AB40" i="10"/>
  <c r="Z40" i="10"/>
  <c r="X40" i="10"/>
  <c r="V40" i="10"/>
  <c r="T40" i="10"/>
  <c r="R40" i="10"/>
  <c r="P40" i="10"/>
  <c r="N40" i="10"/>
  <c r="L40" i="10"/>
  <c r="J40" i="10"/>
  <c r="H40" i="10"/>
  <c r="F40" i="10"/>
  <c r="D40" i="10"/>
  <c r="AL39" i="10"/>
  <c r="AJ39" i="10"/>
  <c r="AH39" i="10"/>
  <c r="AF39" i="10"/>
  <c r="AD39" i="10"/>
  <c r="AB39" i="10"/>
  <c r="Z39" i="10"/>
  <c r="X39" i="10"/>
  <c r="V39" i="10"/>
  <c r="T39" i="10"/>
  <c r="R39" i="10"/>
  <c r="P39" i="10"/>
  <c r="N39" i="10"/>
  <c r="L39" i="10"/>
  <c r="J39" i="10"/>
  <c r="H39" i="10"/>
  <c r="F39" i="10"/>
  <c r="D39" i="10"/>
  <c r="AL38" i="10"/>
  <c r="AJ38" i="10"/>
  <c r="AH38" i="10"/>
  <c r="AF38" i="10"/>
  <c r="AD38" i="10"/>
  <c r="AB38" i="10"/>
  <c r="Z38" i="10"/>
  <c r="X38" i="10"/>
  <c r="V38" i="10"/>
  <c r="T38" i="10"/>
  <c r="R38" i="10"/>
  <c r="P38" i="10"/>
  <c r="N38" i="10"/>
  <c r="L38" i="10"/>
  <c r="J38" i="10"/>
  <c r="H38" i="10"/>
  <c r="F38" i="10"/>
  <c r="D38" i="10"/>
  <c r="AL37" i="10"/>
  <c r="AJ37" i="10"/>
  <c r="AH37" i="10"/>
  <c r="AF37" i="10"/>
  <c r="AD37" i="10"/>
  <c r="AB37" i="10"/>
  <c r="Z37" i="10"/>
  <c r="X37" i="10"/>
  <c r="V37" i="10"/>
  <c r="T37" i="10"/>
  <c r="R37" i="10"/>
  <c r="P37" i="10"/>
  <c r="N37" i="10"/>
  <c r="L37" i="10"/>
  <c r="J37" i="10"/>
  <c r="H37" i="10"/>
  <c r="F37" i="10"/>
  <c r="D37" i="10"/>
  <c r="AL36" i="10"/>
  <c r="AJ36" i="10"/>
  <c r="AH36" i="10"/>
  <c r="AF36" i="10"/>
  <c r="AD36" i="10"/>
  <c r="AB36" i="10"/>
  <c r="Z36" i="10"/>
  <c r="X36" i="10"/>
  <c r="V36" i="10"/>
  <c r="T36" i="10"/>
  <c r="R36" i="10"/>
  <c r="P36" i="10"/>
  <c r="N36" i="10"/>
  <c r="L36" i="10"/>
  <c r="J36" i="10"/>
  <c r="H36" i="10"/>
  <c r="F36" i="10"/>
  <c r="D36" i="10"/>
  <c r="AL34" i="10"/>
  <c r="AJ34" i="10"/>
  <c r="AH34" i="10"/>
  <c r="AF34" i="10"/>
  <c r="AD34" i="10"/>
  <c r="AB34" i="10"/>
  <c r="Z34" i="10"/>
  <c r="X34" i="10"/>
  <c r="V34" i="10"/>
  <c r="T34" i="10"/>
  <c r="R34" i="10"/>
  <c r="P34" i="10"/>
  <c r="N34" i="10"/>
  <c r="L34" i="10"/>
  <c r="J34" i="10"/>
  <c r="H34" i="10"/>
  <c r="F34" i="10"/>
  <c r="D34" i="10"/>
  <c r="AL32" i="10"/>
  <c r="AJ32" i="10"/>
  <c r="AH32" i="10"/>
  <c r="AF32" i="10"/>
  <c r="AD32" i="10"/>
  <c r="AB32" i="10"/>
  <c r="Z32" i="10"/>
  <c r="X32" i="10"/>
  <c r="V32" i="10"/>
  <c r="T32" i="10"/>
  <c r="R32" i="10"/>
  <c r="P32" i="10"/>
  <c r="N32" i="10"/>
  <c r="L32" i="10"/>
  <c r="J32" i="10"/>
  <c r="H32" i="10"/>
  <c r="F32" i="10"/>
  <c r="D32" i="10"/>
  <c r="AL30" i="10"/>
  <c r="AJ30" i="10"/>
  <c r="AH30" i="10"/>
  <c r="AF30" i="10"/>
  <c r="AD30" i="10"/>
  <c r="AB30" i="10"/>
  <c r="Z30" i="10"/>
  <c r="X30" i="10"/>
  <c r="V30" i="10"/>
  <c r="T30" i="10"/>
  <c r="R30" i="10"/>
  <c r="P30" i="10"/>
  <c r="N30" i="10"/>
  <c r="L30" i="10"/>
  <c r="J30" i="10"/>
  <c r="H30" i="10"/>
  <c r="F30" i="10"/>
  <c r="D30" i="10"/>
  <c r="AL29" i="10"/>
  <c r="AJ29" i="10"/>
  <c r="AH29" i="10"/>
  <c r="AF29" i="10"/>
  <c r="AD29" i="10"/>
  <c r="AB29" i="10"/>
  <c r="Z29" i="10"/>
  <c r="X29" i="10"/>
  <c r="V29" i="10"/>
  <c r="T29" i="10"/>
  <c r="R29" i="10"/>
  <c r="P29" i="10"/>
  <c r="N29" i="10"/>
  <c r="L29" i="10"/>
  <c r="J29" i="10"/>
  <c r="H29" i="10"/>
  <c r="F29" i="10"/>
  <c r="D29" i="10"/>
  <c r="AL28" i="10"/>
  <c r="AJ28" i="10"/>
  <c r="AH28" i="10"/>
  <c r="AF28" i="10"/>
  <c r="AD28" i="10"/>
  <c r="AB28" i="10"/>
  <c r="Z28" i="10"/>
  <c r="X28" i="10"/>
  <c r="V28" i="10"/>
  <c r="T28" i="10"/>
  <c r="R28" i="10"/>
  <c r="P28" i="10"/>
  <c r="N28" i="10"/>
  <c r="L28" i="10"/>
  <c r="J28" i="10"/>
  <c r="H28" i="10"/>
  <c r="F28" i="10"/>
  <c r="D28" i="10"/>
  <c r="AL27" i="10"/>
  <c r="AJ27" i="10"/>
  <c r="AH27" i="10"/>
  <c r="AF27" i="10"/>
  <c r="AD27" i="10"/>
  <c r="AB27" i="10"/>
  <c r="Z27" i="10"/>
  <c r="X27" i="10"/>
  <c r="V27" i="10"/>
  <c r="T27" i="10"/>
  <c r="R27" i="10"/>
  <c r="P27" i="10"/>
  <c r="N27" i="10"/>
  <c r="L27" i="10"/>
  <c r="J27" i="10"/>
  <c r="H27" i="10"/>
  <c r="F27" i="10"/>
  <c r="D27" i="10"/>
  <c r="AL26" i="10"/>
  <c r="AJ26" i="10"/>
  <c r="AH26" i="10"/>
  <c r="AF26" i="10"/>
  <c r="AD26" i="10"/>
  <c r="AB26" i="10"/>
  <c r="Z26" i="10"/>
  <c r="X26" i="10"/>
  <c r="V26" i="10"/>
  <c r="T26" i="10"/>
  <c r="R26" i="10"/>
  <c r="P26" i="10"/>
  <c r="N26" i="10"/>
  <c r="L26" i="10"/>
  <c r="J26" i="10"/>
  <c r="H26" i="10"/>
  <c r="F26" i="10"/>
  <c r="D26" i="10"/>
  <c r="AL25" i="10"/>
  <c r="AJ25" i="10"/>
  <c r="AH25" i="10"/>
  <c r="AF25" i="10"/>
  <c r="AD25" i="10"/>
  <c r="AB25" i="10"/>
  <c r="Z25" i="10"/>
  <c r="X25" i="10"/>
  <c r="V25" i="10"/>
  <c r="T25" i="10"/>
  <c r="R25" i="10"/>
  <c r="P25" i="10"/>
  <c r="N25" i="10"/>
  <c r="L25" i="10"/>
  <c r="J25" i="10"/>
  <c r="H25" i="10"/>
  <c r="F25" i="10"/>
  <c r="D25" i="10"/>
  <c r="AL23" i="10"/>
  <c r="AJ23" i="10"/>
  <c r="AH23" i="10"/>
  <c r="AF23" i="10"/>
  <c r="AD23" i="10"/>
  <c r="AB23" i="10"/>
  <c r="Z23" i="10"/>
  <c r="X23" i="10"/>
  <c r="V23" i="10"/>
  <c r="T23" i="10"/>
  <c r="R23" i="10"/>
  <c r="P23" i="10"/>
  <c r="N23" i="10"/>
  <c r="L23" i="10"/>
  <c r="J23" i="10"/>
  <c r="H23" i="10"/>
  <c r="F23" i="10"/>
  <c r="D23" i="10"/>
  <c r="AL22" i="10"/>
  <c r="AJ22" i="10"/>
  <c r="AH22" i="10"/>
  <c r="AF22" i="10"/>
  <c r="AD22" i="10"/>
  <c r="AB22" i="10"/>
  <c r="Z22" i="10"/>
  <c r="X22" i="10"/>
  <c r="V22" i="10"/>
  <c r="T22" i="10"/>
  <c r="R22" i="10"/>
  <c r="P22" i="10"/>
  <c r="N22" i="10"/>
  <c r="L22" i="10"/>
  <c r="J22" i="10"/>
  <c r="H22" i="10"/>
  <c r="F22" i="10"/>
  <c r="D22" i="10"/>
  <c r="AL21" i="10"/>
  <c r="AJ21" i="10"/>
  <c r="AH21" i="10"/>
  <c r="AF21" i="10"/>
  <c r="AD21" i="10"/>
  <c r="AB21" i="10"/>
  <c r="Z21" i="10"/>
  <c r="X21" i="10"/>
  <c r="V21" i="10"/>
  <c r="T21" i="10"/>
  <c r="R21" i="10"/>
  <c r="P21" i="10"/>
  <c r="N21" i="10"/>
  <c r="L21" i="10"/>
  <c r="J21" i="10"/>
  <c r="H21" i="10"/>
  <c r="F21" i="10"/>
  <c r="D21" i="10"/>
  <c r="AL20" i="10"/>
  <c r="AJ20" i="10"/>
  <c r="AH20" i="10"/>
  <c r="AF20" i="10"/>
  <c r="AD20" i="10"/>
  <c r="AB20" i="10"/>
  <c r="Z20" i="10"/>
  <c r="X20" i="10"/>
  <c r="V20" i="10"/>
  <c r="T20" i="10"/>
  <c r="R20" i="10"/>
  <c r="P20" i="10"/>
  <c r="N20" i="10"/>
  <c r="L20" i="10"/>
  <c r="J20" i="10"/>
  <c r="H20" i="10"/>
  <c r="F20" i="10"/>
  <c r="D20" i="10"/>
  <c r="AL19" i="10"/>
  <c r="AJ19" i="10"/>
  <c r="AH19" i="10"/>
  <c r="AF19" i="10"/>
  <c r="AD19" i="10"/>
  <c r="AB19" i="10"/>
  <c r="Z19" i="10"/>
  <c r="X19" i="10"/>
  <c r="V19" i="10"/>
  <c r="T19" i="10"/>
  <c r="R19" i="10"/>
  <c r="P19" i="10"/>
  <c r="N19" i="10"/>
  <c r="L19" i="10"/>
  <c r="J19" i="10"/>
  <c r="H19" i="10"/>
  <c r="F19" i="10"/>
  <c r="D19" i="10"/>
  <c r="AL18" i="10"/>
  <c r="AJ18" i="10"/>
  <c r="AH18" i="10"/>
  <c r="AF18" i="10"/>
  <c r="AD18" i="10"/>
  <c r="AB18" i="10"/>
  <c r="Z18" i="10"/>
  <c r="X18" i="10"/>
  <c r="V18" i="10"/>
  <c r="T18" i="10"/>
  <c r="R18" i="10"/>
  <c r="P18" i="10"/>
  <c r="N18" i="10"/>
  <c r="L18" i="10"/>
  <c r="J18" i="10"/>
  <c r="H18" i="10"/>
  <c r="F18" i="10"/>
  <c r="D18" i="10"/>
  <c r="AL17" i="10"/>
  <c r="AJ17" i="10"/>
  <c r="AH17" i="10"/>
  <c r="AF17" i="10"/>
  <c r="AD17" i="10"/>
  <c r="AB17" i="10"/>
  <c r="Z17" i="10"/>
  <c r="X17" i="10"/>
  <c r="V17" i="10"/>
  <c r="T17" i="10"/>
  <c r="R17" i="10"/>
  <c r="P17" i="10"/>
  <c r="N17" i="10"/>
  <c r="L17" i="10"/>
  <c r="J17" i="10"/>
  <c r="H17" i="10"/>
  <c r="F17" i="10"/>
  <c r="D17" i="10"/>
  <c r="AL16" i="10"/>
  <c r="AJ16" i="10"/>
  <c r="AH16" i="10"/>
  <c r="AF16" i="10"/>
  <c r="AD16" i="10"/>
  <c r="AB16" i="10"/>
  <c r="Z16" i="10"/>
  <c r="X16" i="10"/>
  <c r="V16" i="10"/>
  <c r="T16" i="10"/>
  <c r="R16" i="10"/>
  <c r="P16" i="10"/>
  <c r="N16" i="10"/>
  <c r="L16" i="10"/>
  <c r="J16" i="10"/>
  <c r="H16" i="10"/>
  <c r="F16" i="10"/>
  <c r="D16" i="10"/>
  <c r="AL221" i="9" l="1"/>
  <c r="AJ221" i="9"/>
  <c r="AH221" i="9"/>
  <c r="AF221" i="9"/>
  <c r="AD221" i="9"/>
  <c r="AB221" i="9"/>
  <c r="Z221" i="9"/>
  <c r="X221" i="9"/>
  <c r="V221" i="9"/>
  <c r="T221" i="9"/>
  <c r="R221" i="9"/>
  <c r="P221" i="9"/>
  <c r="N221" i="9"/>
  <c r="L221" i="9"/>
  <c r="J221" i="9"/>
  <c r="H221" i="9"/>
  <c r="F221" i="9"/>
  <c r="D221" i="9"/>
  <c r="AL219" i="9"/>
  <c r="AJ219" i="9"/>
  <c r="AH219" i="9"/>
  <c r="AF219" i="9"/>
  <c r="AD219" i="9"/>
  <c r="AB219" i="9"/>
  <c r="Z219" i="9"/>
  <c r="X219" i="9"/>
  <c r="V219" i="9"/>
  <c r="T219" i="9"/>
  <c r="R219" i="9"/>
  <c r="P219" i="9"/>
  <c r="N219" i="9"/>
  <c r="L219" i="9"/>
  <c r="J219" i="9"/>
  <c r="H219" i="9"/>
  <c r="F219" i="9"/>
  <c r="D219" i="9"/>
  <c r="AL217" i="9"/>
  <c r="AJ217" i="9"/>
  <c r="AH217" i="9"/>
  <c r="AF217" i="9"/>
  <c r="AD217" i="9"/>
  <c r="AB217" i="9"/>
  <c r="Z217" i="9"/>
  <c r="X217" i="9"/>
  <c r="V217" i="9"/>
  <c r="T217" i="9"/>
  <c r="R217" i="9"/>
  <c r="P217" i="9"/>
  <c r="N217" i="9"/>
  <c r="L217" i="9"/>
  <c r="J217" i="9"/>
  <c r="H217" i="9"/>
  <c r="F217" i="9"/>
  <c r="D217" i="9"/>
  <c r="AL216" i="9"/>
  <c r="AJ216" i="9"/>
  <c r="AH216" i="9"/>
  <c r="AF216" i="9"/>
  <c r="AD216" i="9"/>
  <c r="AB216" i="9"/>
  <c r="Z216" i="9"/>
  <c r="X216" i="9"/>
  <c r="V216" i="9"/>
  <c r="T216" i="9"/>
  <c r="R216" i="9"/>
  <c r="P216" i="9"/>
  <c r="N216" i="9"/>
  <c r="L216" i="9"/>
  <c r="J216" i="9"/>
  <c r="H216" i="9"/>
  <c r="F216" i="9"/>
  <c r="D216" i="9"/>
  <c r="AL215" i="9"/>
  <c r="AJ215" i="9"/>
  <c r="AH215" i="9"/>
  <c r="AF215" i="9"/>
  <c r="AD215" i="9"/>
  <c r="AB215" i="9"/>
  <c r="Z215" i="9"/>
  <c r="X215" i="9"/>
  <c r="V215" i="9"/>
  <c r="T215" i="9"/>
  <c r="R215" i="9"/>
  <c r="P215" i="9"/>
  <c r="N215" i="9"/>
  <c r="L215" i="9"/>
  <c r="J215" i="9"/>
  <c r="H215" i="9"/>
  <c r="F215" i="9"/>
  <c r="D215" i="9"/>
  <c r="AL214" i="9"/>
  <c r="AJ214" i="9"/>
  <c r="AH214" i="9"/>
  <c r="AF214" i="9"/>
  <c r="AD214" i="9"/>
  <c r="AB214" i="9"/>
  <c r="Z214" i="9"/>
  <c r="X214" i="9"/>
  <c r="V214" i="9"/>
  <c r="T214" i="9"/>
  <c r="R214" i="9"/>
  <c r="P214" i="9"/>
  <c r="N214" i="9"/>
  <c r="L214" i="9"/>
  <c r="J214" i="9"/>
  <c r="H214" i="9"/>
  <c r="F214" i="9"/>
  <c r="D214" i="9"/>
  <c r="AL211" i="9"/>
  <c r="AJ211" i="9"/>
  <c r="AH211" i="9"/>
  <c r="AF211" i="9"/>
  <c r="AD211" i="9"/>
  <c r="AB211" i="9"/>
  <c r="Z211" i="9"/>
  <c r="X211" i="9"/>
  <c r="V211" i="9"/>
  <c r="T211" i="9"/>
  <c r="R211" i="9"/>
  <c r="P211" i="9"/>
  <c r="N211" i="9"/>
  <c r="L211" i="9"/>
  <c r="J211" i="9"/>
  <c r="H211" i="9"/>
  <c r="F211" i="9"/>
  <c r="D211" i="9"/>
  <c r="AL210" i="9"/>
  <c r="AJ210" i="9"/>
  <c r="AH210" i="9"/>
  <c r="AF210" i="9"/>
  <c r="AD210" i="9"/>
  <c r="AB210" i="9"/>
  <c r="Z210" i="9"/>
  <c r="X210" i="9"/>
  <c r="V210" i="9"/>
  <c r="T210" i="9"/>
  <c r="R210" i="9"/>
  <c r="P210" i="9"/>
  <c r="N210" i="9"/>
  <c r="L210" i="9"/>
  <c r="J210" i="9"/>
  <c r="H210" i="9"/>
  <c r="F210" i="9"/>
  <c r="D210" i="9"/>
  <c r="AL209" i="9"/>
  <c r="AJ209" i="9"/>
  <c r="AH209" i="9"/>
  <c r="AF209" i="9"/>
  <c r="AD209" i="9"/>
  <c r="AB209" i="9"/>
  <c r="Z209" i="9"/>
  <c r="X209" i="9"/>
  <c r="V209" i="9"/>
  <c r="T209" i="9"/>
  <c r="R209" i="9"/>
  <c r="P209" i="9"/>
  <c r="N209" i="9"/>
  <c r="L209" i="9"/>
  <c r="J209" i="9"/>
  <c r="H209" i="9"/>
  <c r="F209" i="9"/>
  <c r="D209" i="9"/>
  <c r="AL208" i="9"/>
  <c r="AJ208" i="9"/>
  <c r="AH208" i="9"/>
  <c r="AF208" i="9"/>
  <c r="AD208" i="9"/>
  <c r="AB208" i="9"/>
  <c r="Z208" i="9"/>
  <c r="X208" i="9"/>
  <c r="V208" i="9"/>
  <c r="T208" i="9"/>
  <c r="R208" i="9"/>
  <c r="P208" i="9"/>
  <c r="N208" i="9"/>
  <c r="L208" i="9"/>
  <c r="J208" i="9"/>
  <c r="H208" i="9"/>
  <c r="F208" i="9"/>
  <c r="D208" i="9"/>
  <c r="AL206" i="9"/>
  <c r="AJ206" i="9"/>
  <c r="AH206" i="9"/>
  <c r="AF206" i="9"/>
  <c r="AD206" i="9"/>
  <c r="AB206" i="9"/>
  <c r="Z206" i="9"/>
  <c r="X206" i="9"/>
  <c r="V206" i="9"/>
  <c r="T206" i="9"/>
  <c r="R206" i="9"/>
  <c r="P206" i="9"/>
  <c r="N206" i="9"/>
  <c r="L206" i="9"/>
  <c r="J206" i="9"/>
  <c r="H206" i="9"/>
  <c r="F206" i="9"/>
  <c r="D206" i="9"/>
  <c r="AL204" i="9"/>
  <c r="AJ204" i="9"/>
  <c r="AH204" i="9"/>
  <c r="AF204" i="9"/>
  <c r="AD204" i="9"/>
  <c r="AB204" i="9"/>
  <c r="Z204" i="9"/>
  <c r="X204" i="9"/>
  <c r="V204" i="9"/>
  <c r="T204" i="9"/>
  <c r="R204" i="9"/>
  <c r="P204" i="9"/>
  <c r="N204" i="9"/>
  <c r="L204" i="9"/>
  <c r="J204" i="9"/>
  <c r="H204" i="9"/>
  <c r="F204" i="9"/>
  <c r="D204" i="9"/>
  <c r="AL203" i="9"/>
  <c r="AJ203" i="9"/>
  <c r="AH203" i="9"/>
  <c r="AF203" i="9"/>
  <c r="AD203" i="9"/>
  <c r="AB203" i="9"/>
  <c r="Z203" i="9"/>
  <c r="X203" i="9"/>
  <c r="V203" i="9"/>
  <c r="T203" i="9"/>
  <c r="R203" i="9"/>
  <c r="P203" i="9"/>
  <c r="N203" i="9"/>
  <c r="L203" i="9"/>
  <c r="J203" i="9"/>
  <c r="H203" i="9"/>
  <c r="F203" i="9"/>
  <c r="D203" i="9"/>
  <c r="AL202" i="9"/>
  <c r="AJ202" i="9"/>
  <c r="AH202" i="9"/>
  <c r="AF202" i="9"/>
  <c r="AD202" i="9"/>
  <c r="AB202" i="9"/>
  <c r="Z202" i="9"/>
  <c r="X202" i="9"/>
  <c r="V202" i="9"/>
  <c r="T202" i="9"/>
  <c r="R202" i="9"/>
  <c r="P202" i="9"/>
  <c r="N202" i="9"/>
  <c r="L202" i="9"/>
  <c r="J202" i="9"/>
  <c r="H202" i="9"/>
  <c r="F202" i="9"/>
  <c r="D202" i="9"/>
  <c r="AL200" i="9"/>
  <c r="AJ200" i="9"/>
  <c r="AH200" i="9"/>
  <c r="AF200" i="9"/>
  <c r="AD200" i="9"/>
  <c r="AB200" i="9"/>
  <c r="Z200" i="9"/>
  <c r="X200" i="9"/>
  <c r="V200" i="9"/>
  <c r="T200" i="9"/>
  <c r="R200" i="9"/>
  <c r="P200" i="9"/>
  <c r="N200" i="9"/>
  <c r="L200" i="9"/>
  <c r="J200" i="9"/>
  <c r="H200" i="9"/>
  <c r="F200" i="9"/>
  <c r="D200" i="9"/>
  <c r="AL198" i="9"/>
  <c r="AJ198" i="9"/>
  <c r="AH198" i="9"/>
  <c r="AF198" i="9"/>
  <c r="AD198" i="9"/>
  <c r="AB198" i="9"/>
  <c r="Z198" i="9"/>
  <c r="X198" i="9"/>
  <c r="V198" i="9"/>
  <c r="T198" i="9"/>
  <c r="R198" i="9"/>
  <c r="P198" i="9"/>
  <c r="N198" i="9"/>
  <c r="L198" i="9"/>
  <c r="J198" i="9"/>
  <c r="H198" i="9"/>
  <c r="F198" i="9"/>
  <c r="D198" i="9"/>
  <c r="AL196" i="9"/>
  <c r="AJ196" i="9"/>
  <c r="AH196" i="9"/>
  <c r="AF196" i="9"/>
  <c r="AD196" i="9"/>
  <c r="AB196" i="9"/>
  <c r="Z196" i="9"/>
  <c r="X196" i="9"/>
  <c r="V196" i="9"/>
  <c r="T196" i="9"/>
  <c r="R196" i="9"/>
  <c r="P196" i="9"/>
  <c r="N196" i="9"/>
  <c r="L196" i="9"/>
  <c r="J196" i="9"/>
  <c r="H196" i="9"/>
  <c r="F196" i="9"/>
  <c r="D196" i="9"/>
  <c r="AL195" i="9"/>
  <c r="AJ195" i="9"/>
  <c r="AH195" i="9"/>
  <c r="AF195" i="9"/>
  <c r="AD195" i="9"/>
  <c r="AB195" i="9"/>
  <c r="Z195" i="9"/>
  <c r="X195" i="9"/>
  <c r="V195" i="9"/>
  <c r="T195" i="9"/>
  <c r="R195" i="9"/>
  <c r="P195" i="9"/>
  <c r="N195" i="9"/>
  <c r="L195" i="9"/>
  <c r="J195" i="9"/>
  <c r="H195" i="9"/>
  <c r="F195" i="9"/>
  <c r="D195" i="9"/>
  <c r="AL194" i="9"/>
  <c r="AJ194" i="9"/>
  <c r="AH194" i="9"/>
  <c r="AF194" i="9"/>
  <c r="AD194" i="9"/>
  <c r="AB194" i="9"/>
  <c r="Z194" i="9"/>
  <c r="X194" i="9"/>
  <c r="V194" i="9"/>
  <c r="T194" i="9"/>
  <c r="R194" i="9"/>
  <c r="P194" i="9"/>
  <c r="N194" i="9"/>
  <c r="L194" i="9"/>
  <c r="J194" i="9"/>
  <c r="H194" i="9"/>
  <c r="F194" i="9"/>
  <c r="D194" i="9"/>
  <c r="AL193" i="9"/>
  <c r="AJ193" i="9"/>
  <c r="AH193" i="9"/>
  <c r="AF193" i="9"/>
  <c r="AD193" i="9"/>
  <c r="AB193" i="9"/>
  <c r="Z193" i="9"/>
  <c r="X193" i="9"/>
  <c r="V193" i="9"/>
  <c r="T193" i="9"/>
  <c r="R193" i="9"/>
  <c r="P193" i="9"/>
  <c r="N193" i="9"/>
  <c r="L193" i="9"/>
  <c r="J193" i="9"/>
  <c r="H193" i="9"/>
  <c r="F193" i="9"/>
  <c r="D193" i="9"/>
  <c r="AL191" i="9"/>
  <c r="AJ191" i="9"/>
  <c r="AH191" i="9"/>
  <c r="AF191" i="9"/>
  <c r="AD191" i="9"/>
  <c r="AB191" i="9"/>
  <c r="Z191" i="9"/>
  <c r="X191" i="9"/>
  <c r="V191" i="9"/>
  <c r="T191" i="9"/>
  <c r="R191" i="9"/>
  <c r="P191" i="9"/>
  <c r="N191" i="9"/>
  <c r="L191" i="9"/>
  <c r="J191" i="9"/>
  <c r="H191" i="9"/>
  <c r="F191" i="9"/>
  <c r="D191" i="9"/>
  <c r="AL190" i="9"/>
  <c r="AJ190" i="9"/>
  <c r="AH190" i="9"/>
  <c r="AF190" i="9"/>
  <c r="AD190" i="9"/>
  <c r="AB190" i="9"/>
  <c r="Z190" i="9"/>
  <c r="X190" i="9"/>
  <c r="V190" i="9"/>
  <c r="T190" i="9"/>
  <c r="R190" i="9"/>
  <c r="P190" i="9"/>
  <c r="N190" i="9"/>
  <c r="L190" i="9"/>
  <c r="J190" i="9"/>
  <c r="H190" i="9"/>
  <c r="F190" i="9"/>
  <c r="D190" i="9"/>
  <c r="AL189" i="9"/>
  <c r="AJ189" i="9"/>
  <c r="AH189" i="9"/>
  <c r="AF189" i="9"/>
  <c r="AD189" i="9"/>
  <c r="AB189" i="9"/>
  <c r="Z189" i="9"/>
  <c r="X189" i="9"/>
  <c r="V189" i="9"/>
  <c r="T189" i="9"/>
  <c r="R189" i="9"/>
  <c r="P189" i="9"/>
  <c r="N189" i="9"/>
  <c r="L189" i="9"/>
  <c r="J189" i="9"/>
  <c r="H189" i="9"/>
  <c r="F189" i="9"/>
  <c r="D189" i="9"/>
  <c r="AL188" i="9"/>
  <c r="AJ188" i="9"/>
  <c r="AH188" i="9"/>
  <c r="AF188" i="9"/>
  <c r="AD188" i="9"/>
  <c r="AB188" i="9"/>
  <c r="Z188" i="9"/>
  <c r="X188" i="9"/>
  <c r="V188" i="9"/>
  <c r="T188" i="9"/>
  <c r="R188" i="9"/>
  <c r="P188" i="9"/>
  <c r="N188" i="9"/>
  <c r="L188" i="9"/>
  <c r="J188" i="9"/>
  <c r="H188" i="9"/>
  <c r="F188" i="9"/>
  <c r="D188" i="9"/>
  <c r="AL185" i="9"/>
  <c r="AJ185" i="9"/>
  <c r="AH185" i="9"/>
  <c r="AF185" i="9"/>
  <c r="AD185" i="9"/>
  <c r="AB185" i="9"/>
  <c r="Z185" i="9"/>
  <c r="X185" i="9"/>
  <c r="V185" i="9"/>
  <c r="T185" i="9"/>
  <c r="R185" i="9"/>
  <c r="P185" i="9"/>
  <c r="N185" i="9"/>
  <c r="L185" i="9"/>
  <c r="J185" i="9"/>
  <c r="H185" i="9"/>
  <c r="F185" i="9"/>
  <c r="D185" i="9"/>
  <c r="AL183" i="9"/>
  <c r="AJ183" i="9"/>
  <c r="AH183" i="9"/>
  <c r="AF183" i="9"/>
  <c r="AD183" i="9"/>
  <c r="AB183" i="9"/>
  <c r="Z183" i="9"/>
  <c r="X183" i="9"/>
  <c r="V183" i="9"/>
  <c r="T183" i="9"/>
  <c r="R183" i="9"/>
  <c r="P183" i="9"/>
  <c r="N183" i="9"/>
  <c r="L183" i="9"/>
  <c r="J183" i="9"/>
  <c r="H183" i="9"/>
  <c r="F183" i="9"/>
  <c r="D183" i="9"/>
  <c r="AL181" i="9"/>
  <c r="AJ181" i="9"/>
  <c r="AH181" i="9"/>
  <c r="AF181" i="9"/>
  <c r="AD181" i="9"/>
  <c r="AB181" i="9"/>
  <c r="Z181" i="9"/>
  <c r="X181" i="9"/>
  <c r="V181" i="9"/>
  <c r="T181" i="9"/>
  <c r="R181" i="9"/>
  <c r="P181" i="9"/>
  <c r="N181" i="9"/>
  <c r="L181" i="9"/>
  <c r="J181" i="9"/>
  <c r="H181" i="9"/>
  <c r="F181" i="9"/>
  <c r="D181" i="9"/>
  <c r="AL180" i="9"/>
  <c r="AJ180" i="9"/>
  <c r="AH180" i="9"/>
  <c r="AF180" i="9"/>
  <c r="AD180" i="9"/>
  <c r="AB180" i="9"/>
  <c r="Z180" i="9"/>
  <c r="X180" i="9"/>
  <c r="V180" i="9"/>
  <c r="T180" i="9"/>
  <c r="R180" i="9"/>
  <c r="P180" i="9"/>
  <c r="N180" i="9"/>
  <c r="L180" i="9"/>
  <c r="J180" i="9"/>
  <c r="H180" i="9"/>
  <c r="F180" i="9"/>
  <c r="D180" i="9"/>
  <c r="AL178" i="9"/>
  <c r="AJ178" i="9"/>
  <c r="AH178" i="9"/>
  <c r="AF178" i="9"/>
  <c r="AD178" i="9"/>
  <c r="AB178" i="9"/>
  <c r="Z178" i="9"/>
  <c r="X178" i="9"/>
  <c r="V178" i="9"/>
  <c r="T178" i="9"/>
  <c r="R178" i="9"/>
  <c r="P178" i="9"/>
  <c r="N178" i="9"/>
  <c r="L178" i="9"/>
  <c r="J178" i="9"/>
  <c r="H178" i="9"/>
  <c r="F178" i="9"/>
  <c r="D178" i="9"/>
  <c r="AL177" i="9"/>
  <c r="AJ177" i="9"/>
  <c r="AH177" i="9"/>
  <c r="AF177" i="9"/>
  <c r="AD177" i="9"/>
  <c r="AB177" i="9"/>
  <c r="Z177" i="9"/>
  <c r="X177" i="9"/>
  <c r="V177" i="9"/>
  <c r="T177" i="9"/>
  <c r="R177" i="9"/>
  <c r="P177" i="9"/>
  <c r="N177" i="9"/>
  <c r="L177" i="9"/>
  <c r="J177" i="9"/>
  <c r="H177" i="9"/>
  <c r="F177" i="9"/>
  <c r="D177" i="9"/>
  <c r="AL175" i="9"/>
  <c r="AJ175" i="9"/>
  <c r="AH175" i="9"/>
  <c r="AF175" i="9"/>
  <c r="AD175" i="9"/>
  <c r="AB175" i="9"/>
  <c r="Z175" i="9"/>
  <c r="X175" i="9"/>
  <c r="V175" i="9"/>
  <c r="T175" i="9"/>
  <c r="R175" i="9"/>
  <c r="P175" i="9"/>
  <c r="N175" i="9"/>
  <c r="L175" i="9"/>
  <c r="J175" i="9"/>
  <c r="H175" i="9"/>
  <c r="F175" i="9"/>
  <c r="D175" i="9"/>
  <c r="AL174" i="9"/>
  <c r="AJ174" i="9"/>
  <c r="AH174" i="9"/>
  <c r="AF174" i="9"/>
  <c r="AD174" i="9"/>
  <c r="AB174" i="9"/>
  <c r="Z174" i="9"/>
  <c r="X174" i="9"/>
  <c r="V174" i="9"/>
  <c r="T174" i="9"/>
  <c r="R174" i="9"/>
  <c r="P174" i="9"/>
  <c r="N174" i="9"/>
  <c r="L174" i="9"/>
  <c r="J174" i="9"/>
  <c r="H174" i="9"/>
  <c r="F174" i="9"/>
  <c r="D174" i="9"/>
  <c r="AL173" i="9"/>
  <c r="AJ173" i="9"/>
  <c r="AH173" i="9"/>
  <c r="AF173" i="9"/>
  <c r="AD173" i="9"/>
  <c r="AB173" i="9"/>
  <c r="Z173" i="9"/>
  <c r="X173" i="9"/>
  <c r="V173" i="9"/>
  <c r="T173" i="9"/>
  <c r="R173" i="9"/>
  <c r="P173" i="9"/>
  <c r="N173" i="9"/>
  <c r="L173" i="9"/>
  <c r="J173" i="9"/>
  <c r="H173" i="9"/>
  <c r="F173" i="9"/>
  <c r="D173" i="9"/>
  <c r="AL172" i="9"/>
  <c r="AJ172" i="9"/>
  <c r="AH172" i="9"/>
  <c r="AF172" i="9"/>
  <c r="AD172" i="9"/>
  <c r="AB172" i="9"/>
  <c r="Z172" i="9"/>
  <c r="X172" i="9"/>
  <c r="V172" i="9"/>
  <c r="T172" i="9"/>
  <c r="R172" i="9"/>
  <c r="P172" i="9"/>
  <c r="N172" i="9"/>
  <c r="L172" i="9"/>
  <c r="J172" i="9"/>
  <c r="H172" i="9"/>
  <c r="F172" i="9"/>
  <c r="D172" i="9"/>
  <c r="AL170" i="9"/>
  <c r="AJ170" i="9"/>
  <c r="AH170" i="9"/>
  <c r="AF170" i="9"/>
  <c r="AD170" i="9"/>
  <c r="AB170" i="9"/>
  <c r="Z170" i="9"/>
  <c r="X170" i="9"/>
  <c r="V170" i="9"/>
  <c r="T170" i="9"/>
  <c r="R170" i="9"/>
  <c r="P170" i="9"/>
  <c r="N170" i="9"/>
  <c r="L170" i="9"/>
  <c r="J170" i="9"/>
  <c r="H170" i="9"/>
  <c r="F170" i="9"/>
  <c r="D170" i="9"/>
  <c r="AL168" i="9"/>
  <c r="AJ168" i="9"/>
  <c r="AH168" i="9"/>
  <c r="AF168" i="9"/>
  <c r="AD168" i="9"/>
  <c r="AB168" i="9"/>
  <c r="Z168" i="9"/>
  <c r="X168" i="9"/>
  <c r="V168" i="9"/>
  <c r="T168" i="9"/>
  <c r="R168" i="9"/>
  <c r="P168" i="9"/>
  <c r="N168" i="9"/>
  <c r="L168" i="9"/>
  <c r="J168" i="9"/>
  <c r="H168" i="9"/>
  <c r="F168" i="9"/>
  <c r="D168" i="9"/>
  <c r="AL167" i="9"/>
  <c r="AJ167" i="9"/>
  <c r="AH167" i="9"/>
  <c r="AF167" i="9"/>
  <c r="AD167" i="9"/>
  <c r="AB167" i="9"/>
  <c r="Z167" i="9"/>
  <c r="X167" i="9"/>
  <c r="V167" i="9"/>
  <c r="T167" i="9"/>
  <c r="R167" i="9"/>
  <c r="P167" i="9"/>
  <c r="N167" i="9"/>
  <c r="L167" i="9"/>
  <c r="J167" i="9"/>
  <c r="H167" i="9"/>
  <c r="F167" i="9"/>
  <c r="D167" i="9"/>
  <c r="AL166" i="9"/>
  <c r="AJ166" i="9"/>
  <c r="AH166" i="9"/>
  <c r="AF166" i="9"/>
  <c r="AD166" i="9"/>
  <c r="AB166" i="9"/>
  <c r="Z166" i="9"/>
  <c r="X166" i="9"/>
  <c r="V166" i="9"/>
  <c r="T166" i="9"/>
  <c r="R166" i="9"/>
  <c r="P166" i="9"/>
  <c r="N166" i="9"/>
  <c r="L166" i="9"/>
  <c r="J166" i="9"/>
  <c r="H166" i="9"/>
  <c r="F166" i="9"/>
  <c r="D166" i="9"/>
  <c r="AL165" i="9"/>
  <c r="AJ165" i="9"/>
  <c r="AH165" i="9"/>
  <c r="AF165" i="9"/>
  <c r="AD165" i="9"/>
  <c r="AB165" i="9"/>
  <c r="Z165" i="9"/>
  <c r="X165" i="9"/>
  <c r="V165" i="9"/>
  <c r="T165" i="9"/>
  <c r="R165" i="9"/>
  <c r="P165" i="9"/>
  <c r="N165" i="9"/>
  <c r="L165" i="9"/>
  <c r="J165" i="9"/>
  <c r="H165" i="9"/>
  <c r="F165" i="9"/>
  <c r="D165" i="9"/>
  <c r="AL163" i="9"/>
  <c r="AJ163" i="9"/>
  <c r="AH163" i="9"/>
  <c r="AF163" i="9"/>
  <c r="AD163" i="9"/>
  <c r="AB163" i="9"/>
  <c r="Z163" i="9"/>
  <c r="X163" i="9"/>
  <c r="V163" i="9"/>
  <c r="T163" i="9"/>
  <c r="R163" i="9"/>
  <c r="P163" i="9"/>
  <c r="N163" i="9"/>
  <c r="L163" i="9"/>
  <c r="J163" i="9"/>
  <c r="H163" i="9"/>
  <c r="F163" i="9"/>
  <c r="D163" i="9"/>
  <c r="AL161" i="9"/>
  <c r="AJ161" i="9"/>
  <c r="AH161" i="9"/>
  <c r="AF161" i="9"/>
  <c r="AD161" i="9"/>
  <c r="AB161" i="9"/>
  <c r="Z161" i="9"/>
  <c r="X161" i="9"/>
  <c r="V161" i="9"/>
  <c r="T161" i="9"/>
  <c r="R161" i="9"/>
  <c r="P161" i="9"/>
  <c r="N161" i="9"/>
  <c r="L161" i="9"/>
  <c r="J161" i="9"/>
  <c r="H161" i="9"/>
  <c r="F161" i="9"/>
  <c r="D161" i="9"/>
  <c r="AL159" i="9"/>
  <c r="AJ159" i="9"/>
  <c r="AH159" i="9"/>
  <c r="AF159" i="9"/>
  <c r="AD159" i="9"/>
  <c r="AB159" i="9"/>
  <c r="Z159" i="9"/>
  <c r="X159" i="9"/>
  <c r="V159" i="9"/>
  <c r="T159" i="9"/>
  <c r="R159" i="9"/>
  <c r="P159" i="9"/>
  <c r="N159" i="9"/>
  <c r="L159" i="9"/>
  <c r="J159" i="9"/>
  <c r="H159" i="9"/>
  <c r="F159" i="9"/>
  <c r="D159" i="9"/>
  <c r="AL158" i="9"/>
  <c r="AJ158" i="9"/>
  <c r="AH158" i="9"/>
  <c r="AF158" i="9"/>
  <c r="AD158" i="9"/>
  <c r="AB158" i="9"/>
  <c r="Z158" i="9"/>
  <c r="X158" i="9"/>
  <c r="V158" i="9"/>
  <c r="T158" i="9"/>
  <c r="R158" i="9"/>
  <c r="P158" i="9"/>
  <c r="N158" i="9"/>
  <c r="L158" i="9"/>
  <c r="J158" i="9"/>
  <c r="H158" i="9"/>
  <c r="F158" i="9"/>
  <c r="D158" i="9"/>
  <c r="AL157" i="9"/>
  <c r="AJ157" i="9"/>
  <c r="AH157" i="9"/>
  <c r="AF157" i="9"/>
  <c r="AD157" i="9"/>
  <c r="AB157" i="9"/>
  <c r="Z157" i="9"/>
  <c r="X157" i="9"/>
  <c r="V157" i="9"/>
  <c r="T157" i="9"/>
  <c r="R157" i="9"/>
  <c r="P157" i="9"/>
  <c r="N157" i="9"/>
  <c r="L157" i="9"/>
  <c r="J157" i="9"/>
  <c r="H157" i="9"/>
  <c r="F157" i="9"/>
  <c r="D157" i="9"/>
  <c r="AL156" i="9"/>
  <c r="AJ156" i="9"/>
  <c r="AH156" i="9"/>
  <c r="AF156" i="9"/>
  <c r="AD156" i="9"/>
  <c r="AB156" i="9"/>
  <c r="Z156" i="9"/>
  <c r="X156" i="9"/>
  <c r="V156" i="9"/>
  <c r="T156" i="9"/>
  <c r="R156" i="9"/>
  <c r="P156" i="9"/>
  <c r="N156" i="9"/>
  <c r="L156" i="9"/>
  <c r="J156" i="9"/>
  <c r="H156" i="9"/>
  <c r="F156" i="9"/>
  <c r="D156" i="9"/>
  <c r="AL155" i="9"/>
  <c r="AJ155" i="9"/>
  <c r="AH155" i="9"/>
  <c r="AF155" i="9"/>
  <c r="AD155" i="9"/>
  <c r="AB155" i="9"/>
  <c r="Z155" i="9"/>
  <c r="X155" i="9"/>
  <c r="V155" i="9"/>
  <c r="T155" i="9"/>
  <c r="R155" i="9"/>
  <c r="P155" i="9"/>
  <c r="N155" i="9"/>
  <c r="L155" i="9"/>
  <c r="J155" i="9"/>
  <c r="H155" i="9"/>
  <c r="F155" i="9"/>
  <c r="D155" i="9"/>
  <c r="AL153" i="9"/>
  <c r="AJ153" i="9"/>
  <c r="AH153" i="9"/>
  <c r="AF153" i="9"/>
  <c r="AD153" i="9"/>
  <c r="AB153" i="9"/>
  <c r="Z153" i="9"/>
  <c r="X153" i="9"/>
  <c r="V153" i="9"/>
  <c r="T153" i="9"/>
  <c r="R153" i="9"/>
  <c r="P153" i="9"/>
  <c r="N153" i="9"/>
  <c r="L153" i="9"/>
  <c r="J153" i="9"/>
  <c r="H153" i="9"/>
  <c r="F153" i="9"/>
  <c r="D153" i="9"/>
  <c r="AL152" i="9"/>
  <c r="AJ152" i="9"/>
  <c r="AH152" i="9"/>
  <c r="AF152" i="9"/>
  <c r="AD152" i="9"/>
  <c r="AB152" i="9"/>
  <c r="Z152" i="9"/>
  <c r="X152" i="9"/>
  <c r="V152" i="9"/>
  <c r="T152" i="9"/>
  <c r="R152" i="9"/>
  <c r="P152" i="9"/>
  <c r="N152" i="9"/>
  <c r="L152" i="9"/>
  <c r="J152" i="9"/>
  <c r="H152" i="9"/>
  <c r="F152" i="9"/>
  <c r="D152" i="9"/>
  <c r="AL151" i="9"/>
  <c r="AJ151" i="9"/>
  <c r="AH151" i="9"/>
  <c r="AF151" i="9"/>
  <c r="AD151" i="9"/>
  <c r="AB151" i="9"/>
  <c r="Z151" i="9"/>
  <c r="X151" i="9"/>
  <c r="V151" i="9"/>
  <c r="T151" i="9"/>
  <c r="R151" i="9"/>
  <c r="P151" i="9"/>
  <c r="N151" i="9"/>
  <c r="L151" i="9"/>
  <c r="J151" i="9"/>
  <c r="H151" i="9"/>
  <c r="F151" i="9"/>
  <c r="D151" i="9"/>
  <c r="AL150" i="9"/>
  <c r="AJ150" i="9"/>
  <c r="AH150" i="9"/>
  <c r="AF150" i="9"/>
  <c r="AD150" i="9"/>
  <c r="AB150" i="9"/>
  <c r="Z150" i="9"/>
  <c r="X150" i="9"/>
  <c r="V150" i="9"/>
  <c r="T150" i="9"/>
  <c r="R150" i="9"/>
  <c r="P150" i="9"/>
  <c r="N150" i="9"/>
  <c r="L150" i="9"/>
  <c r="J150" i="9"/>
  <c r="H150" i="9"/>
  <c r="F150" i="9"/>
  <c r="D150" i="9"/>
  <c r="AL149" i="9"/>
  <c r="AJ149" i="9"/>
  <c r="AH149" i="9"/>
  <c r="AF149" i="9"/>
  <c r="AD149" i="9"/>
  <c r="AB149" i="9"/>
  <c r="Z149" i="9"/>
  <c r="X149" i="9"/>
  <c r="V149" i="9"/>
  <c r="T149" i="9"/>
  <c r="R149" i="9"/>
  <c r="P149" i="9"/>
  <c r="N149" i="9"/>
  <c r="L149" i="9"/>
  <c r="J149" i="9"/>
  <c r="H149" i="9"/>
  <c r="F149" i="9"/>
  <c r="D149" i="9"/>
  <c r="AL145" i="9"/>
  <c r="AJ145" i="9"/>
  <c r="AH145" i="9"/>
  <c r="AF145" i="9"/>
  <c r="AD145" i="9"/>
  <c r="AB145" i="9"/>
  <c r="Z145" i="9"/>
  <c r="X145" i="9"/>
  <c r="V145" i="9"/>
  <c r="T145" i="9"/>
  <c r="R145" i="9"/>
  <c r="P145" i="9"/>
  <c r="N145" i="9"/>
  <c r="L145" i="9"/>
  <c r="J145" i="9"/>
  <c r="H145" i="9"/>
  <c r="F145" i="9"/>
  <c r="D145" i="9"/>
  <c r="AL143" i="9"/>
  <c r="AJ143" i="9"/>
  <c r="AH143" i="9"/>
  <c r="AF143" i="9"/>
  <c r="AD143" i="9"/>
  <c r="AB143" i="9"/>
  <c r="Z143" i="9"/>
  <c r="X143" i="9"/>
  <c r="V143" i="9"/>
  <c r="T143" i="9"/>
  <c r="R143" i="9"/>
  <c r="P143" i="9"/>
  <c r="N143" i="9"/>
  <c r="L143" i="9"/>
  <c r="J143" i="9"/>
  <c r="H143" i="9"/>
  <c r="F143" i="9"/>
  <c r="D143" i="9"/>
  <c r="AL141" i="9"/>
  <c r="AJ141" i="9"/>
  <c r="AH141" i="9"/>
  <c r="AF141" i="9"/>
  <c r="AD141" i="9"/>
  <c r="AB141" i="9"/>
  <c r="Z141" i="9"/>
  <c r="X141" i="9"/>
  <c r="V141" i="9"/>
  <c r="T141" i="9"/>
  <c r="R141" i="9"/>
  <c r="P141" i="9"/>
  <c r="N141" i="9"/>
  <c r="L141" i="9"/>
  <c r="J141" i="9"/>
  <c r="H141" i="9"/>
  <c r="F141" i="9"/>
  <c r="D141" i="9"/>
  <c r="AL140" i="9"/>
  <c r="AJ140" i="9"/>
  <c r="AH140" i="9"/>
  <c r="AF140" i="9"/>
  <c r="AD140" i="9"/>
  <c r="AB140" i="9"/>
  <c r="Z140" i="9"/>
  <c r="X140" i="9"/>
  <c r="V140" i="9"/>
  <c r="T140" i="9"/>
  <c r="R140" i="9"/>
  <c r="P140" i="9"/>
  <c r="N140" i="9"/>
  <c r="L140" i="9"/>
  <c r="J140" i="9"/>
  <c r="H140" i="9"/>
  <c r="F140" i="9"/>
  <c r="D140" i="9"/>
  <c r="AL139" i="9"/>
  <c r="AJ139" i="9"/>
  <c r="AH139" i="9"/>
  <c r="AF139" i="9"/>
  <c r="AD139" i="9"/>
  <c r="AB139" i="9"/>
  <c r="Z139" i="9"/>
  <c r="X139" i="9"/>
  <c r="V139" i="9"/>
  <c r="T139" i="9"/>
  <c r="R139" i="9"/>
  <c r="P139" i="9"/>
  <c r="N139" i="9"/>
  <c r="L139" i="9"/>
  <c r="J139" i="9"/>
  <c r="H139" i="9"/>
  <c r="F139" i="9"/>
  <c r="D139" i="9"/>
  <c r="AL138" i="9"/>
  <c r="AJ138" i="9"/>
  <c r="AH138" i="9"/>
  <c r="AF138" i="9"/>
  <c r="AD138" i="9"/>
  <c r="AB138" i="9"/>
  <c r="Z138" i="9"/>
  <c r="X138" i="9"/>
  <c r="V138" i="9"/>
  <c r="T138" i="9"/>
  <c r="R138" i="9"/>
  <c r="P138" i="9"/>
  <c r="N138" i="9"/>
  <c r="L138" i="9"/>
  <c r="J138" i="9"/>
  <c r="H138" i="9"/>
  <c r="F138" i="9"/>
  <c r="D138" i="9"/>
  <c r="AL136" i="9"/>
  <c r="AJ136" i="9"/>
  <c r="AH136" i="9"/>
  <c r="AF136" i="9"/>
  <c r="AD136" i="9"/>
  <c r="AB136" i="9"/>
  <c r="Z136" i="9"/>
  <c r="X136" i="9"/>
  <c r="V136" i="9"/>
  <c r="T136" i="9"/>
  <c r="R136" i="9"/>
  <c r="P136" i="9"/>
  <c r="N136" i="9"/>
  <c r="L136" i="9"/>
  <c r="J136" i="9"/>
  <c r="H136" i="9"/>
  <c r="F136" i="9"/>
  <c r="D136" i="9"/>
  <c r="AL135" i="9"/>
  <c r="AJ135" i="9"/>
  <c r="AH135" i="9"/>
  <c r="AF135" i="9"/>
  <c r="AD135" i="9"/>
  <c r="AB135" i="9"/>
  <c r="Z135" i="9"/>
  <c r="X135" i="9"/>
  <c r="V135" i="9"/>
  <c r="T135" i="9"/>
  <c r="R135" i="9"/>
  <c r="P135" i="9"/>
  <c r="N135" i="9"/>
  <c r="L135" i="9"/>
  <c r="J135" i="9"/>
  <c r="H135" i="9"/>
  <c r="F135" i="9"/>
  <c r="D135" i="9"/>
  <c r="AL134" i="9"/>
  <c r="AJ134" i="9"/>
  <c r="AH134" i="9"/>
  <c r="AF134" i="9"/>
  <c r="AD134" i="9"/>
  <c r="AB134" i="9"/>
  <c r="Z134" i="9"/>
  <c r="X134" i="9"/>
  <c r="V134" i="9"/>
  <c r="T134" i="9"/>
  <c r="R134" i="9"/>
  <c r="P134" i="9"/>
  <c r="N134" i="9"/>
  <c r="L134" i="9"/>
  <c r="J134" i="9"/>
  <c r="H134" i="9"/>
  <c r="F134" i="9"/>
  <c r="D134" i="9"/>
  <c r="AL133" i="9"/>
  <c r="AJ133" i="9"/>
  <c r="AH133" i="9"/>
  <c r="AF133" i="9"/>
  <c r="AD133" i="9"/>
  <c r="AB133" i="9"/>
  <c r="Z133" i="9"/>
  <c r="X133" i="9"/>
  <c r="V133" i="9"/>
  <c r="T133" i="9"/>
  <c r="R133" i="9"/>
  <c r="P133" i="9"/>
  <c r="N133" i="9"/>
  <c r="L133" i="9"/>
  <c r="J133" i="9"/>
  <c r="H133" i="9"/>
  <c r="F133" i="9"/>
  <c r="D133" i="9"/>
  <c r="AL131" i="9"/>
  <c r="AJ131" i="9"/>
  <c r="AH131" i="9"/>
  <c r="AF131" i="9"/>
  <c r="AD131" i="9"/>
  <c r="AB131" i="9"/>
  <c r="Z131" i="9"/>
  <c r="X131" i="9"/>
  <c r="V131" i="9"/>
  <c r="T131" i="9"/>
  <c r="R131" i="9"/>
  <c r="P131" i="9"/>
  <c r="N131" i="9"/>
  <c r="L131" i="9"/>
  <c r="J131" i="9"/>
  <c r="H131" i="9"/>
  <c r="F131" i="9"/>
  <c r="D131" i="9"/>
  <c r="AL129" i="9"/>
  <c r="AJ129" i="9"/>
  <c r="AH129" i="9"/>
  <c r="AF129" i="9"/>
  <c r="AD129" i="9"/>
  <c r="AB129" i="9"/>
  <c r="Z129" i="9"/>
  <c r="X129" i="9"/>
  <c r="V129" i="9"/>
  <c r="T129" i="9"/>
  <c r="R129" i="9"/>
  <c r="P129" i="9"/>
  <c r="N129" i="9"/>
  <c r="L129" i="9"/>
  <c r="J129" i="9"/>
  <c r="H129" i="9"/>
  <c r="F129" i="9"/>
  <c r="D129" i="9"/>
  <c r="AL127" i="9"/>
  <c r="AJ127" i="9"/>
  <c r="AH127" i="9"/>
  <c r="AF127" i="9"/>
  <c r="AD127" i="9"/>
  <c r="AB127" i="9"/>
  <c r="Z127" i="9"/>
  <c r="X127" i="9"/>
  <c r="V127" i="9"/>
  <c r="T127" i="9"/>
  <c r="R127" i="9"/>
  <c r="P127" i="9"/>
  <c r="N127" i="9"/>
  <c r="L127" i="9"/>
  <c r="J127" i="9"/>
  <c r="H127" i="9"/>
  <c r="F127" i="9"/>
  <c r="D127" i="9"/>
  <c r="AL126" i="9"/>
  <c r="AJ126" i="9"/>
  <c r="AH126" i="9"/>
  <c r="AF126" i="9"/>
  <c r="AD126" i="9"/>
  <c r="AB126" i="9"/>
  <c r="Z126" i="9"/>
  <c r="X126" i="9"/>
  <c r="V126" i="9"/>
  <c r="T126" i="9"/>
  <c r="R126" i="9"/>
  <c r="P126" i="9"/>
  <c r="N126" i="9"/>
  <c r="L126" i="9"/>
  <c r="J126" i="9"/>
  <c r="H126" i="9"/>
  <c r="F126" i="9"/>
  <c r="D126" i="9"/>
  <c r="AL125" i="9"/>
  <c r="AJ125" i="9"/>
  <c r="AH125" i="9"/>
  <c r="AF125" i="9"/>
  <c r="AD125" i="9"/>
  <c r="AB125" i="9"/>
  <c r="Z125" i="9"/>
  <c r="X125" i="9"/>
  <c r="V125" i="9"/>
  <c r="T125" i="9"/>
  <c r="R125" i="9"/>
  <c r="P125" i="9"/>
  <c r="N125" i="9"/>
  <c r="L125" i="9"/>
  <c r="J125" i="9"/>
  <c r="H125" i="9"/>
  <c r="F125" i="9"/>
  <c r="D125" i="9"/>
  <c r="AL123" i="9"/>
  <c r="AJ123" i="9"/>
  <c r="AH123" i="9"/>
  <c r="AF123" i="9"/>
  <c r="AD123" i="9"/>
  <c r="AB123" i="9"/>
  <c r="Z123" i="9"/>
  <c r="X123" i="9"/>
  <c r="V123" i="9"/>
  <c r="T123" i="9"/>
  <c r="R123" i="9"/>
  <c r="P123" i="9"/>
  <c r="N123" i="9"/>
  <c r="L123" i="9"/>
  <c r="J123" i="9"/>
  <c r="H123" i="9"/>
  <c r="F123" i="9"/>
  <c r="D123" i="9"/>
  <c r="AL121" i="9"/>
  <c r="AJ121" i="9"/>
  <c r="AH121" i="9"/>
  <c r="AF121" i="9"/>
  <c r="AD121" i="9"/>
  <c r="AB121" i="9"/>
  <c r="Z121" i="9"/>
  <c r="X121" i="9"/>
  <c r="V121" i="9"/>
  <c r="T121" i="9"/>
  <c r="R121" i="9"/>
  <c r="P121" i="9"/>
  <c r="N121" i="9"/>
  <c r="L121" i="9"/>
  <c r="J121" i="9"/>
  <c r="H121" i="9"/>
  <c r="F121" i="9"/>
  <c r="D121" i="9"/>
  <c r="AL119" i="9"/>
  <c r="AJ119" i="9"/>
  <c r="AH119" i="9"/>
  <c r="AF119" i="9"/>
  <c r="AD119" i="9"/>
  <c r="AB119" i="9"/>
  <c r="Z119" i="9"/>
  <c r="X119" i="9"/>
  <c r="V119" i="9"/>
  <c r="T119" i="9"/>
  <c r="R119" i="9"/>
  <c r="P119" i="9"/>
  <c r="N119" i="9"/>
  <c r="L119" i="9"/>
  <c r="J119" i="9"/>
  <c r="H119" i="9"/>
  <c r="F119" i="9"/>
  <c r="D119" i="9"/>
  <c r="AL118" i="9"/>
  <c r="AJ118" i="9"/>
  <c r="AH118" i="9"/>
  <c r="AF118" i="9"/>
  <c r="AD118" i="9"/>
  <c r="AB118" i="9"/>
  <c r="Z118" i="9"/>
  <c r="X118" i="9"/>
  <c r="V118" i="9"/>
  <c r="T118" i="9"/>
  <c r="R118" i="9"/>
  <c r="P118" i="9"/>
  <c r="N118" i="9"/>
  <c r="L118" i="9"/>
  <c r="J118" i="9"/>
  <c r="H118" i="9"/>
  <c r="F118" i="9"/>
  <c r="D118" i="9"/>
  <c r="AL117" i="9"/>
  <c r="AJ117" i="9"/>
  <c r="AH117" i="9"/>
  <c r="AF117" i="9"/>
  <c r="AD117" i="9"/>
  <c r="AB117" i="9"/>
  <c r="Z117" i="9"/>
  <c r="X117" i="9"/>
  <c r="V117" i="9"/>
  <c r="T117" i="9"/>
  <c r="R117" i="9"/>
  <c r="P117" i="9"/>
  <c r="N117" i="9"/>
  <c r="L117" i="9"/>
  <c r="J117" i="9"/>
  <c r="H117" i="9"/>
  <c r="F117" i="9"/>
  <c r="D117" i="9"/>
  <c r="AL116" i="9"/>
  <c r="AJ116" i="9"/>
  <c r="AH116" i="9"/>
  <c r="AF116" i="9"/>
  <c r="AD116" i="9"/>
  <c r="AB116" i="9"/>
  <c r="Z116" i="9"/>
  <c r="X116" i="9"/>
  <c r="V116" i="9"/>
  <c r="T116" i="9"/>
  <c r="R116" i="9"/>
  <c r="P116" i="9"/>
  <c r="N116" i="9"/>
  <c r="L116" i="9"/>
  <c r="J116" i="9"/>
  <c r="H116" i="9"/>
  <c r="F116" i="9"/>
  <c r="D116" i="9"/>
  <c r="AL115" i="9"/>
  <c r="AJ115" i="9"/>
  <c r="AH115" i="9"/>
  <c r="AF115" i="9"/>
  <c r="AD115" i="9"/>
  <c r="AB115" i="9"/>
  <c r="Z115" i="9"/>
  <c r="X115" i="9"/>
  <c r="V115" i="9"/>
  <c r="T115" i="9"/>
  <c r="R115" i="9"/>
  <c r="P115" i="9"/>
  <c r="N115" i="9"/>
  <c r="L115" i="9"/>
  <c r="J115" i="9"/>
  <c r="H115" i="9"/>
  <c r="F115" i="9"/>
  <c r="D115" i="9"/>
  <c r="AL112" i="9"/>
  <c r="AJ112" i="9"/>
  <c r="AH112" i="9"/>
  <c r="AF112" i="9"/>
  <c r="AD112" i="9"/>
  <c r="AB112" i="9"/>
  <c r="Z112" i="9"/>
  <c r="X112" i="9"/>
  <c r="V112" i="9"/>
  <c r="T112" i="9"/>
  <c r="R112" i="9"/>
  <c r="P112" i="9"/>
  <c r="N112" i="9"/>
  <c r="L112" i="9"/>
  <c r="J112" i="9"/>
  <c r="H112" i="9"/>
  <c r="F112" i="9"/>
  <c r="D112" i="9"/>
  <c r="AL111" i="9"/>
  <c r="AJ111" i="9"/>
  <c r="AH111" i="9"/>
  <c r="AF111" i="9"/>
  <c r="AD111" i="9"/>
  <c r="AB111" i="9"/>
  <c r="Z111" i="9"/>
  <c r="X111" i="9"/>
  <c r="V111" i="9"/>
  <c r="T111" i="9"/>
  <c r="R111" i="9"/>
  <c r="P111" i="9"/>
  <c r="N111" i="9"/>
  <c r="L111" i="9"/>
  <c r="J111" i="9"/>
  <c r="H111" i="9"/>
  <c r="F111" i="9"/>
  <c r="D111" i="9"/>
  <c r="AL110" i="9"/>
  <c r="AJ110" i="9"/>
  <c r="AH110" i="9"/>
  <c r="AF110" i="9"/>
  <c r="AD110" i="9"/>
  <c r="AB110" i="9"/>
  <c r="Z110" i="9"/>
  <c r="X110" i="9"/>
  <c r="V110" i="9"/>
  <c r="T110" i="9"/>
  <c r="R110" i="9"/>
  <c r="P110" i="9"/>
  <c r="N110" i="9"/>
  <c r="L110" i="9"/>
  <c r="J110" i="9"/>
  <c r="H110" i="9"/>
  <c r="F110" i="9"/>
  <c r="D110" i="9"/>
  <c r="AL109" i="9"/>
  <c r="AJ109" i="9"/>
  <c r="AH109" i="9"/>
  <c r="AF109" i="9"/>
  <c r="AD109" i="9"/>
  <c r="AB109" i="9"/>
  <c r="Z109" i="9"/>
  <c r="X109" i="9"/>
  <c r="V109" i="9"/>
  <c r="T109" i="9"/>
  <c r="R109" i="9"/>
  <c r="P109" i="9"/>
  <c r="N109" i="9"/>
  <c r="L109" i="9"/>
  <c r="J109" i="9"/>
  <c r="H109" i="9"/>
  <c r="F109" i="9"/>
  <c r="D109" i="9"/>
  <c r="AL108" i="9"/>
  <c r="AJ108" i="9"/>
  <c r="AH108" i="9"/>
  <c r="AF108" i="9"/>
  <c r="AD108" i="9"/>
  <c r="AB108" i="9"/>
  <c r="Z108" i="9"/>
  <c r="X108" i="9"/>
  <c r="V108" i="9"/>
  <c r="T108" i="9"/>
  <c r="R108" i="9"/>
  <c r="P108" i="9"/>
  <c r="N108" i="9"/>
  <c r="L108" i="9"/>
  <c r="J108" i="9"/>
  <c r="H108" i="9"/>
  <c r="F108" i="9"/>
  <c r="D108" i="9"/>
  <c r="AL107" i="9"/>
  <c r="AJ107" i="9"/>
  <c r="AH107" i="9"/>
  <c r="AF107" i="9"/>
  <c r="AD107" i="9"/>
  <c r="AB107" i="9"/>
  <c r="Z107" i="9"/>
  <c r="X107" i="9"/>
  <c r="V107" i="9"/>
  <c r="T107" i="9"/>
  <c r="R107" i="9"/>
  <c r="P107" i="9"/>
  <c r="N107" i="9"/>
  <c r="L107" i="9"/>
  <c r="J107" i="9"/>
  <c r="H107" i="9"/>
  <c r="F107" i="9"/>
  <c r="D107" i="9"/>
  <c r="AL106" i="9"/>
  <c r="AJ106" i="9"/>
  <c r="AH106" i="9"/>
  <c r="AF106" i="9"/>
  <c r="AD106" i="9"/>
  <c r="AB106" i="9"/>
  <c r="Z106" i="9"/>
  <c r="X106" i="9"/>
  <c r="V106" i="9"/>
  <c r="T106" i="9"/>
  <c r="R106" i="9"/>
  <c r="P106" i="9"/>
  <c r="N106" i="9"/>
  <c r="L106" i="9"/>
  <c r="J106" i="9"/>
  <c r="H106" i="9"/>
  <c r="F106" i="9"/>
  <c r="D106" i="9"/>
  <c r="AL103" i="9"/>
  <c r="AJ103" i="9"/>
  <c r="AH103" i="9"/>
  <c r="AF103" i="9"/>
  <c r="AD103" i="9"/>
  <c r="AB103" i="9"/>
  <c r="Z103" i="9"/>
  <c r="X103" i="9"/>
  <c r="V103" i="9"/>
  <c r="T103" i="9"/>
  <c r="R103" i="9"/>
  <c r="P103" i="9"/>
  <c r="N103" i="9"/>
  <c r="L103" i="9"/>
  <c r="J103" i="9"/>
  <c r="H103" i="9"/>
  <c r="F103" i="9"/>
  <c r="D103" i="9"/>
  <c r="AL101" i="9"/>
  <c r="AJ101" i="9"/>
  <c r="AH101" i="9"/>
  <c r="AF101" i="9"/>
  <c r="AD101" i="9"/>
  <c r="AB101" i="9"/>
  <c r="Z101" i="9"/>
  <c r="X101" i="9"/>
  <c r="V101" i="9"/>
  <c r="T101" i="9"/>
  <c r="R101" i="9"/>
  <c r="P101" i="9"/>
  <c r="N101" i="9"/>
  <c r="L101" i="9"/>
  <c r="J101" i="9"/>
  <c r="H101" i="9"/>
  <c r="F101" i="9"/>
  <c r="D101" i="9"/>
  <c r="AL99" i="9"/>
  <c r="AJ99" i="9"/>
  <c r="AH99" i="9"/>
  <c r="AF99" i="9"/>
  <c r="AD99" i="9"/>
  <c r="AB99" i="9"/>
  <c r="Z99" i="9"/>
  <c r="X99" i="9"/>
  <c r="V99" i="9"/>
  <c r="T99" i="9"/>
  <c r="R99" i="9"/>
  <c r="P99" i="9"/>
  <c r="N99" i="9"/>
  <c r="L99" i="9"/>
  <c r="J99" i="9"/>
  <c r="H99" i="9"/>
  <c r="F99" i="9"/>
  <c r="D99" i="9"/>
  <c r="AL98" i="9"/>
  <c r="AJ98" i="9"/>
  <c r="AH98" i="9"/>
  <c r="AF98" i="9"/>
  <c r="AD98" i="9"/>
  <c r="AB98" i="9"/>
  <c r="Z98" i="9"/>
  <c r="X98" i="9"/>
  <c r="V98" i="9"/>
  <c r="T98" i="9"/>
  <c r="R98" i="9"/>
  <c r="P98" i="9"/>
  <c r="N98" i="9"/>
  <c r="L98" i="9"/>
  <c r="J98" i="9"/>
  <c r="H98" i="9"/>
  <c r="F98" i="9"/>
  <c r="D98" i="9"/>
  <c r="AL97" i="9"/>
  <c r="AJ97" i="9"/>
  <c r="AH97" i="9"/>
  <c r="AF97" i="9"/>
  <c r="AD97" i="9"/>
  <c r="AB97" i="9"/>
  <c r="Z97" i="9"/>
  <c r="X97" i="9"/>
  <c r="V97" i="9"/>
  <c r="T97" i="9"/>
  <c r="R97" i="9"/>
  <c r="P97" i="9"/>
  <c r="N97" i="9"/>
  <c r="L97" i="9"/>
  <c r="J97" i="9"/>
  <c r="H97" i="9"/>
  <c r="F97" i="9"/>
  <c r="D97" i="9"/>
  <c r="AL96" i="9"/>
  <c r="AJ96" i="9"/>
  <c r="AH96" i="9"/>
  <c r="AF96" i="9"/>
  <c r="AD96" i="9"/>
  <c r="AB96" i="9"/>
  <c r="Z96" i="9"/>
  <c r="X96" i="9"/>
  <c r="V96" i="9"/>
  <c r="T96" i="9"/>
  <c r="R96" i="9"/>
  <c r="P96" i="9"/>
  <c r="N96" i="9"/>
  <c r="L96" i="9"/>
  <c r="J96" i="9"/>
  <c r="H96" i="9"/>
  <c r="F96" i="9"/>
  <c r="D96" i="9"/>
  <c r="AL94" i="9"/>
  <c r="AJ94" i="9"/>
  <c r="AH94" i="9"/>
  <c r="AF94" i="9"/>
  <c r="AD94" i="9"/>
  <c r="AB94" i="9"/>
  <c r="Z94" i="9"/>
  <c r="X94" i="9"/>
  <c r="V94" i="9"/>
  <c r="T94" i="9"/>
  <c r="R94" i="9"/>
  <c r="P94" i="9"/>
  <c r="N94" i="9"/>
  <c r="L94" i="9"/>
  <c r="J94" i="9"/>
  <c r="H94" i="9"/>
  <c r="F94" i="9"/>
  <c r="D94" i="9"/>
  <c r="AL93" i="9"/>
  <c r="AJ93" i="9"/>
  <c r="AH93" i="9"/>
  <c r="AF93" i="9"/>
  <c r="AD93" i="9"/>
  <c r="AB93" i="9"/>
  <c r="Z93" i="9"/>
  <c r="X93" i="9"/>
  <c r="V93" i="9"/>
  <c r="T93" i="9"/>
  <c r="R93" i="9"/>
  <c r="P93" i="9"/>
  <c r="N93" i="9"/>
  <c r="L93" i="9"/>
  <c r="J93" i="9"/>
  <c r="H93" i="9"/>
  <c r="F93" i="9"/>
  <c r="D93" i="9"/>
  <c r="AL92" i="9"/>
  <c r="AJ92" i="9"/>
  <c r="AH92" i="9"/>
  <c r="AF92" i="9"/>
  <c r="AD92" i="9"/>
  <c r="AB92" i="9"/>
  <c r="Z92" i="9"/>
  <c r="X92" i="9"/>
  <c r="V92" i="9"/>
  <c r="T92" i="9"/>
  <c r="R92" i="9"/>
  <c r="P92" i="9"/>
  <c r="N92" i="9"/>
  <c r="L92" i="9"/>
  <c r="J92" i="9"/>
  <c r="H92" i="9"/>
  <c r="F92" i="9"/>
  <c r="D92" i="9"/>
  <c r="AL91" i="9"/>
  <c r="AJ91" i="9"/>
  <c r="AH91" i="9"/>
  <c r="AF91" i="9"/>
  <c r="AD91" i="9"/>
  <c r="AB91" i="9"/>
  <c r="Z91" i="9"/>
  <c r="X91" i="9"/>
  <c r="V91" i="9"/>
  <c r="T91" i="9"/>
  <c r="R91" i="9"/>
  <c r="P91" i="9"/>
  <c r="N91" i="9"/>
  <c r="L91" i="9"/>
  <c r="J91" i="9"/>
  <c r="H91" i="9"/>
  <c r="F91" i="9"/>
  <c r="D91" i="9"/>
  <c r="AL89" i="9"/>
  <c r="AJ89" i="9"/>
  <c r="AH89" i="9"/>
  <c r="AF89" i="9"/>
  <c r="AD89" i="9"/>
  <c r="AB89" i="9"/>
  <c r="Z89" i="9"/>
  <c r="X89" i="9"/>
  <c r="V89" i="9"/>
  <c r="T89" i="9"/>
  <c r="R89" i="9"/>
  <c r="P89" i="9"/>
  <c r="N89" i="9"/>
  <c r="L89" i="9"/>
  <c r="J89" i="9"/>
  <c r="H89" i="9"/>
  <c r="F89" i="9"/>
  <c r="D89" i="9"/>
  <c r="AL87" i="9"/>
  <c r="AJ87" i="9"/>
  <c r="AH87" i="9"/>
  <c r="AF87" i="9"/>
  <c r="AD87" i="9"/>
  <c r="AB87" i="9"/>
  <c r="Z87" i="9"/>
  <c r="X87" i="9"/>
  <c r="V87" i="9"/>
  <c r="T87" i="9"/>
  <c r="R87" i="9"/>
  <c r="P87" i="9"/>
  <c r="N87" i="9"/>
  <c r="L87" i="9"/>
  <c r="J87" i="9"/>
  <c r="H87" i="9"/>
  <c r="F87" i="9"/>
  <c r="D87" i="9"/>
  <c r="AL86" i="9"/>
  <c r="AJ86" i="9"/>
  <c r="AH86" i="9"/>
  <c r="AF86" i="9"/>
  <c r="AD86" i="9"/>
  <c r="AB86" i="9"/>
  <c r="Z86" i="9"/>
  <c r="X86" i="9"/>
  <c r="V86" i="9"/>
  <c r="T86" i="9"/>
  <c r="R86" i="9"/>
  <c r="P86" i="9"/>
  <c r="N86" i="9"/>
  <c r="L86" i="9"/>
  <c r="J86" i="9"/>
  <c r="H86" i="9"/>
  <c r="F86" i="9"/>
  <c r="D86" i="9"/>
  <c r="AL85" i="9"/>
  <c r="AJ85" i="9"/>
  <c r="AH85" i="9"/>
  <c r="AF85" i="9"/>
  <c r="AD85" i="9"/>
  <c r="AB85" i="9"/>
  <c r="Z85" i="9"/>
  <c r="X85" i="9"/>
  <c r="V85" i="9"/>
  <c r="T85" i="9"/>
  <c r="R85" i="9"/>
  <c r="P85" i="9"/>
  <c r="N85" i="9"/>
  <c r="L85" i="9"/>
  <c r="J85" i="9"/>
  <c r="H85" i="9"/>
  <c r="F85" i="9"/>
  <c r="D85" i="9"/>
  <c r="AL84" i="9"/>
  <c r="AJ84" i="9"/>
  <c r="AH84" i="9"/>
  <c r="AF84" i="9"/>
  <c r="AD84" i="9"/>
  <c r="AB84" i="9"/>
  <c r="Z84" i="9"/>
  <c r="X84" i="9"/>
  <c r="V84" i="9"/>
  <c r="T84" i="9"/>
  <c r="R84" i="9"/>
  <c r="P84" i="9"/>
  <c r="N84" i="9"/>
  <c r="L84" i="9"/>
  <c r="J84" i="9"/>
  <c r="H84" i="9"/>
  <c r="F84" i="9"/>
  <c r="D84" i="9"/>
  <c r="AL83" i="9"/>
  <c r="AJ83" i="9"/>
  <c r="AH83" i="9"/>
  <c r="AF83" i="9"/>
  <c r="AD83" i="9"/>
  <c r="AB83" i="9"/>
  <c r="Z83" i="9"/>
  <c r="X83" i="9"/>
  <c r="V83" i="9"/>
  <c r="T83" i="9"/>
  <c r="R83" i="9"/>
  <c r="P83" i="9"/>
  <c r="N83" i="9"/>
  <c r="L83" i="9"/>
  <c r="J83" i="9"/>
  <c r="H83" i="9"/>
  <c r="F83" i="9"/>
  <c r="D83" i="9"/>
  <c r="AL81" i="9"/>
  <c r="AJ81" i="9"/>
  <c r="AH81" i="9"/>
  <c r="AF81" i="9"/>
  <c r="AD81" i="9"/>
  <c r="AB81" i="9"/>
  <c r="Z81" i="9"/>
  <c r="X81" i="9"/>
  <c r="V81" i="9"/>
  <c r="T81" i="9"/>
  <c r="R81" i="9"/>
  <c r="P81" i="9"/>
  <c r="N81" i="9"/>
  <c r="L81" i="9"/>
  <c r="J81" i="9"/>
  <c r="H81" i="9"/>
  <c r="F81" i="9"/>
  <c r="D81" i="9"/>
  <c r="AL78" i="9"/>
  <c r="AJ78" i="9"/>
  <c r="AH78" i="9"/>
  <c r="AF78" i="9"/>
  <c r="AD78" i="9"/>
  <c r="AB78" i="9"/>
  <c r="Z78" i="9"/>
  <c r="X78" i="9"/>
  <c r="V78" i="9"/>
  <c r="T78" i="9"/>
  <c r="R78" i="9"/>
  <c r="P78" i="9"/>
  <c r="N78" i="9"/>
  <c r="L78" i="9"/>
  <c r="J78" i="9"/>
  <c r="H78" i="9"/>
  <c r="F78" i="9"/>
  <c r="D78" i="9"/>
  <c r="AL76" i="9"/>
  <c r="AJ76" i="9"/>
  <c r="AH76" i="9"/>
  <c r="AF76" i="9"/>
  <c r="AD76" i="9"/>
  <c r="AB76" i="9"/>
  <c r="Z76" i="9"/>
  <c r="X76" i="9"/>
  <c r="V76" i="9"/>
  <c r="T76" i="9"/>
  <c r="R76" i="9"/>
  <c r="P76" i="9"/>
  <c r="N76" i="9"/>
  <c r="L76" i="9"/>
  <c r="J76" i="9"/>
  <c r="H76" i="9"/>
  <c r="F76" i="9"/>
  <c r="D76" i="9"/>
  <c r="AL75" i="9"/>
  <c r="AJ75" i="9"/>
  <c r="AH75" i="9"/>
  <c r="AF75" i="9"/>
  <c r="AD75" i="9"/>
  <c r="AB75" i="9"/>
  <c r="Z75" i="9"/>
  <c r="X75" i="9"/>
  <c r="V75" i="9"/>
  <c r="T75" i="9"/>
  <c r="R75" i="9"/>
  <c r="P75" i="9"/>
  <c r="N75" i="9"/>
  <c r="L75" i="9"/>
  <c r="J75" i="9"/>
  <c r="H75" i="9"/>
  <c r="F75" i="9"/>
  <c r="D75" i="9"/>
  <c r="AL74" i="9"/>
  <c r="AJ74" i="9"/>
  <c r="AH74" i="9"/>
  <c r="AF74" i="9"/>
  <c r="AD74" i="9"/>
  <c r="AB74" i="9"/>
  <c r="Z74" i="9"/>
  <c r="X74" i="9"/>
  <c r="V74" i="9"/>
  <c r="T74" i="9"/>
  <c r="R74" i="9"/>
  <c r="P74" i="9"/>
  <c r="N74" i="9"/>
  <c r="L74" i="9"/>
  <c r="J74" i="9"/>
  <c r="H74" i="9"/>
  <c r="F74" i="9"/>
  <c r="D74" i="9"/>
  <c r="AL73" i="9"/>
  <c r="AJ73" i="9"/>
  <c r="AH73" i="9"/>
  <c r="AF73" i="9"/>
  <c r="AD73" i="9"/>
  <c r="AB73" i="9"/>
  <c r="Z73" i="9"/>
  <c r="X73" i="9"/>
  <c r="V73" i="9"/>
  <c r="T73" i="9"/>
  <c r="R73" i="9"/>
  <c r="P73" i="9"/>
  <c r="N73" i="9"/>
  <c r="L73" i="9"/>
  <c r="J73" i="9"/>
  <c r="H73" i="9"/>
  <c r="F73" i="9"/>
  <c r="D73" i="9"/>
  <c r="AL72" i="9"/>
  <c r="AJ72" i="9"/>
  <c r="AH72" i="9"/>
  <c r="AF72" i="9"/>
  <c r="AD72" i="9"/>
  <c r="AB72" i="9"/>
  <c r="Z72" i="9"/>
  <c r="X72" i="9"/>
  <c r="V72" i="9"/>
  <c r="T72" i="9"/>
  <c r="R72" i="9"/>
  <c r="P72" i="9"/>
  <c r="N72" i="9"/>
  <c r="L72" i="9"/>
  <c r="J72" i="9"/>
  <c r="H72" i="9"/>
  <c r="F72" i="9"/>
  <c r="D72" i="9"/>
  <c r="AL71" i="9"/>
  <c r="AJ71" i="9"/>
  <c r="AH71" i="9"/>
  <c r="AF71" i="9"/>
  <c r="AD71" i="9"/>
  <c r="AB71" i="9"/>
  <c r="Z71" i="9"/>
  <c r="X71" i="9"/>
  <c r="V71" i="9"/>
  <c r="T71" i="9"/>
  <c r="R71" i="9"/>
  <c r="P71" i="9"/>
  <c r="N71" i="9"/>
  <c r="L71" i="9"/>
  <c r="J71" i="9"/>
  <c r="H71" i="9"/>
  <c r="F71" i="9"/>
  <c r="D71" i="9"/>
  <c r="AL69" i="9"/>
  <c r="AJ69" i="9"/>
  <c r="AH69" i="9"/>
  <c r="AF69" i="9"/>
  <c r="AD69" i="9"/>
  <c r="AB69" i="9"/>
  <c r="Z69" i="9"/>
  <c r="X69" i="9"/>
  <c r="V69" i="9"/>
  <c r="T69" i="9"/>
  <c r="R69" i="9"/>
  <c r="P69" i="9"/>
  <c r="N69" i="9"/>
  <c r="L69" i="9"/>
  <c r="J69" i="9"/>
  <c r="H69" i="9"/>
  <c r="F69" i="9"/>
  <c r="D69" i="9"/>
  <c r="AL68" i="9"/>
  <c r="AJ68" i="9"/>
  <c r="AH68" i="9"/>
  <c r="AF68" i="9"/>
  <c r="AD68" i="9"/>
  <c r="AB68" i="9"/>
  <c r="Z68" i="9"/>
  <c r="X68" i="9"/>
  <c r="V68" i="9"/>
  <c r="T68" i="9"/>
  <c r="R68" i="9"/>
  <c r="P68" i="9"/>
  <c r="N68" i="9"/>
  <c r="L68" i="9"/>
  <c r="J68" i="9"/>
  <c r="H68" i="9"/>
  <c r="F68" i="9"/>
  <c r="D68" i="9"/>
  <c r="AL67" i="9"/>
  <c r="AJ67" i="9"/>
  <c r="AH67" i="9"/>
  <c r="AF67" i="9"/>
  <c r="AD67" i="9"/>
  <c r="AB67" i="9"/>
  <c r="Z67" i="9"/>
  <c r="X67" i="9"/>
  <c r="V67" i="9"/>
  <c r="T67" i="9"/>
  <c r="R67" i="9"/>
  <c r="P67" i="9"/>
  <c r="N67" i="9"/>
  <c r="L67" i="9"/>
  <c r="J67" i="9"/>
  <c r="H67" i="9"/>
  <c r="F67" i="9"/>
  <c r="D67" i="9"/>
  <c r="AL66" i="9"/>
  <c r="AJ66" i="9"/>
  <c r="AH66" i="9"/>
  <c r="AF66" i="9"/>
  <c r="AD66" i="9"/>
  <c r="AB66" i="9"/>
  <c r="Z66" i="9"/>
  <c r="X66" i="9"/>
  <c r="V66" i="9"/>
  <c r="T66" i="9"/>
  <c r="R66" i="9"/>
  <c r="P66" i="9"/>
  <c r="N66" i="9"/>
  <c r="L66" i="9"/>
  <c r="J66" i="9"/>
  <c r="H66" i="9"/>
  <c r="F66" i="9"/>
  <c r="D66" i="9"/>
  <c r="AL65" i="9"/>
  <c r="AJ65" i="9"/>
  <c r="AH65" i="9"/>
  <c r="AF65" i="9"/>
  <c r="AD65" i="9"/>
  <c r="AB65" i="9"/>
  <c r="Z65" i="9"/>
  <c r="X65" i="9"/>
  <c r="V65" i="9"/>
  <c r="T65" i="9"/>
  <c r="R65" i="9"/>
  <c r="P65" i="9"/>
  <c r="N65" i="9"/>
  <c r="L65" i="9"/>
  <c r="J65" i="9"/>
  <c r="H65" i="9"/>
  <c r="F65" i="9"/>
  <c r="D65" i="9"/>
  <c r="AL64" i="9"/>
  <c r="AJ64" i="9"/>
  <c r="AH64" i="9"/>
  <c r="AF64" i="9"/>
  <c r="AD64" i="9"/>
  <c r="AB64" i="9"/>
  <c r="Z64" i="9"/>
  <c r="X64" i="9"/>
  <c r="V64" i="9"/>
  <c r="T64" i="9"/>
  <c r="R64" i="9"/>
  <c r="P64" i="9"/>
  <c r="N64" i="9"/>
  <c r="L64" i="9"/>
  <c r="J64" i="9"/>
  <c r="H64" i="9"/>
  <c r="F64" i="9"/>
  <c r="D64" i="9"/>
  <c r="AL63" i="9"/>
  <c r="AJ63" i="9"/>
  <c r="AH63" i="9"/>
  <c r="AF63" i="9"/>
  <c r="AD63" i="9"/>
  <c r="AB63" i="9"/>
  <c r="Z63" i="9"/>
  <c r="X63" i="9"/>
  <c r="V63" i="9"/>
  <c r="T63" i="9"/>
  <c r="R63" i="9"/>
  <c r="P63" i="9"/>
  <c r="N63" i="9"/>
  <c r="L63" i="9"/>
  <c r="J63" i="9"/>
  <c r="H63" i="9"/>
  <c r="F63" i="9"/>
  <c r="D63" i="9"/>
  <c r="AL62" i="9"/>
  <c r="AJ62" i="9"/>
  <c r="AH62" i="9"/>
  <c r="AF62" i="9"/>
  <c r="AD62" i="9"/>
  <c r="AB62" i="9"/>
  <c r="Z62" i="9"/>
  <c r="X62" i="9"/>
  <c r="V62" i="9"/>
  <c r="T62" i="9"/>
  <c r="R62" i="9"/>
  <c r="P62" i="9"/>
  <c r="N62" i="9"/>
  <c r="L62" i="9"/>
  <c r="J62" i="9"/>
  <c r="H62" i="9"/>
  <c r="F62" i="9"/>
  <c r="D62" i="9"/>
  <c r="AL59" i="9"/>
  <c r="AJ59" i="9"/>
  <c r="AH59" i="9"/>
  <c r="AF59" i="9"/>
  <c r="AD59" i="9"/>
  <c r="AB59" i="9"/>
  <c r="Z59" i="9"/>
  <c r="X59" i="9"/>
  <c r="V59" i="9"/>
  <c r="T59" i="9"/>
  <c r="R59" i="9"/>
  <c r="P59" i="9"/>
  <c r="N59" i="9"/>
  <c r="L59" i="9"/>
  <c r="J59" i="9"/>
  <c r="H59" i="9"/>
  <c r="F59" i="9"/>
  <c r="D59" i="9"/>
  <c r="AL57" i="9"/>
  <c r="AJ57" i="9"/>
  <c r="AH57" i="9"/>
  <c r="AF57" i="9"/>
  <c r="AD57" i="9"/>
  <c r="AB57" i="9"/>
  <c r="Z57" i="9"/>
  <c r="X57" i="9"/>
  <c r="V57" i="9"/>
  <c r="T57" i="9"/>
  <c r="R57" i="9"/>
  <c r="P57" i="9"/>
  <c r="N57" i="9"/>
  <c r="L57" i="9"/>
  <c r="J57" i="9"/>
  <c r="H57" i="9"/>
  <c r="F57" i="9"/>
  <c r="D57" i="9"/>
  <c r="AL55" i="9"/>
  <c r="AJ55" i="9"/>
  <c r="AH55" i="9"/>
  <c r="AF55" i="9"/>
  <c r="AD55" i="9"/>
  <c r="AB55" i="9"/>
  <c r="Z55" i="9"/>
  <c r="X55" i="9"/>
  <c r="V55" i="9"/>
  <c r="T55" i="9"/>
  <c r="R55" i="9"/>
  <c r="P55" i="9"/>
  <c r="N55" i="9"/>
  <c r="L55" i="9"/>
  <c r="J55" i="9"/>
  <c r="H55" i="9"/>
  <c r="F55" i="9"/>
  <c r="D55" i="9"/>
  <c r="AL54" i="9"/>
  <c r="AJ54" i="9"/>
  <c r="AH54" i="9"/>
  <c r="AF54" i="9"/>
  <c r="AD54" i="9"/>
  <c r="AB54" i="9"/>
  <c r="Z54" i="9"/>
  <c r="X54" i="9"/>
  <c r="V54" i="9"/>
  <c r="T54" i="9"/>
  <c r="R54" i="9"/>
  <c r="P54" i="9"/>
  <c r="N54" i="9"/>
  <c r="L54" i="9"/>
  <c r="J54" i="9"/>
  <c r="H54" i="9"/>
  <c r="F54" i="9"/>
  <c r="D54" i="9"/>
  <c r="AL53" i="9"/>
  <c r="AJ53" i="9"/>
  <c r="AH53" i="9"/>
  <c r="AF53" i="9"/>
  <c r="AD53" i="9"/>
  <c r="AB53" i="9"/>
  <c r="Z53" i="9"/>
  <c r="X53" i="9"/>
  <c r="V53" i="9"/>
  <c r="T53" i="9"/>
  <c r="R53" i="9"/>
  <c r="P53" i="9"/>
  <c r="N53" i="9"/>
  <c r="L53" i="9"/>
  <c r="J53" i="9"/>
  <c r="H53" i="9"/>
  <c r="F53" i="9"/>
  <c r="D53" i="9"/>
  <c r="AL52" i="9"/>
  <c r="AJ52" i="9"/>
  <c r="AH52" i="9"/>
  <c r="AF52" i="9"/>
  <c r="AD52" i="9"/>
  <c r="AB52" i="9"/>
  <c r="Z52" i="9"/>
  <c r="X52" i="9"/>
  <c r="V52" i="9"/>
  <c r="T52" i="9"/>
  <c r="R52" i="9"/>
  <c r="P52" i="9"/>
  <c r="N52" i="9"/>
  <c r="L52" i="9"/>
  <c r="J52" i="9"/>
  <c r="H52" i="9"/>
  <c r="F52" i="9"/>
  <c r="D52" i="9"/>
  <c r="AL50" i="9"/>
  <c r="AJ50" i="9"/>
  <c r="AH50" i="9"/>
  <c r="AF50" i="9"/>
  <c r="AD50" i="9"/>
  <c r="AB50" i="9"/>
  <c r="Z50" i="9"/>
  <c r="X50" i="9"/>
  <c r="V50" i="9"/>
  <c r="T50" i="9"/>
  <c r="R50" i="9"/>
  <c r="P50" i="9"/>
  <c r="N50" i="9"/>
  <c r="L50" i="9"/>
  <c r="J50" i="9"/>
  <c r="H50" i="9"/>
  <c r="F50" i="9"/>
  <c r="D50" i="9"/>
  <c r="AL49" i="9"/>
  <c r="AJ49" i="9"/>
  <c r="AH49" i="9"/>
  <c r="AF49" i="9"/>
  <c r="AD49" i="9"/>
  <c r="AB49" i="9"/>
  <c r="Z49" i="9"/>
  <c r="X49" i="9"/>
  <c r="V49" i="9"/>
  <c r="T49" i="9"/>
  <c r="R49" i="9"/>
  <c r="P49" i="9"/>
  <c r="N49" i="9"/>
  <c r="L49" i="9"/>
  <c r="J49" i="9"/>
  <c r="H49" i="9"/>
  <c r="F49" i="9"/>
  <c r="D49" i="9"/>
  <c r="AL48" i="9"/>
  <c r="AJ48" i="9"/>
  <c r="AH48" i="9"/>
  <c r="AF48" i="9"/>
  <c r="AD48" i="9"/>
  <c r="AB48" i="9"/>
  <c r="Z48" i="9"/>
  <c r="X48" i="9"/>
  <c r="V48" i="9"/>
  <c r="T48" i="9"/>
  <c r="R48" i="9"/>
  <c r="P48" i="9"/>
  <c r="N48" i="9"/>
  <c r="L48" i="9"/>
  <c r="J48" i="9"/>
  <c r="H48" i="9"/>
  <c r="F48" i="9"/>
  <c r="D48" i="9"/>
  <c r="AL46" i="9"/>
  <c r="AJ46" i="9"/>
  <c r="AH46" i="9"/>
  <c r="AF46" i="9"/>
  <c r="AD46" i="9"/>
  <c r="AB46" i="9"/>
  <c r="Z46" i="9"/>
  <c r="X46" i="9"/>
  <c r="V46" i="9"/>
  <c r="T46" i="9"/>
  <c r="R46" i="9"/>
  <c r="P46" i="9"/>
  <c r="N46" i="9"/>
  <c r="L46" i="9"/>
  <c r="J46" i="9"/>
  <c r="H46" i="9"/>
  <c r="F46" i="9"/>
  <c r="D46" i="9"/>
  <c r="AL44" i="9"/>
  <c r="AJ44" i="9"/>
  <c r="AH44" i="9"/>
  <c r="AF44" i="9"/>
  <c r="AD44" i="9"/>
  <c r="AB44" i="9"/>
  <c r="Z44" i="9"/>
  <c r="X44" i="9"/>
  <c r="V44" i="9"/>
  <c r="T44" i="9"/>
  <c r="R44" i="9"/>
  <c r="P44" i="9"/>
  <c r="N44" i="9"/>
  <c r="L44" i="9"/>
  <c r="J44" i="9"/>
  <c r="H44" i="9"/>
  <c r="F44" i="9"/>
  <c r="D44" i="9"/>
  <c r="AL42" i="9"/>
  <c r="AJ42" i="9"/>
  <c r="AH42" i="9"/>
  <c r="AF42" i="9"/>
  <c r="AD42" i="9"/>
  <c r="AB42" i="9"/>
  <c r="Z42" i="9"/>
  <c r="X42" i="9"/>
  <c r="V42" i="9"/>
  <c r="T42" i="9"/>
  <c r="R42" i="9"/>
  <c r="P42" i="9"/>
  <c r="N42" i="9"/>
  <c r="L42" i="9"/>
  <c r="J42" i="9"/>
  <c r="H42" i="9"/>
  <c r="F42" i="9"/>
  <c r="D42" i="9"/>
  <c r="AL40" i="9"/>
  <c r="AJ40" i="9"/>
  <c r="AH40" i="9"/>
  <c r="AF40" i="9"/>
  <c r="AD40" i="9"/>
  <c r="AB40" i="9"/>
  <c r="Z40" i="9"/>
  <c r="X40" i="9"/>
  <c r="V40" i="9"/>
  <c r="T40" i="9"/>
  <c r="R40" i="9"/>
  <c r="P40" i="9"/>
  <c r="N40" i="9"/>
  <c r="L40" i="9"/>
  <c r="J40" i="9"/>
  <c r="H40" i="9"/>
  <c r="F40" i="9"/>
  <c r="D40" i="9"/>
  <c r="AL39" i="9"/>
  <c r="AJ39" i="9"/>
  <c r="AH39" i="9"/>
  <c r="AF39" i="9"/>
  <c r="AD39" i="9"/>
  <c r="AB39" i="9"/>
  <c r="Z39" i="9"/>
  <c r="X39" i="9"/>
  <c r="V39" i="9"/>
  <c r="T39" i="9"/>
  <c r="R39" i="9"/>
  <c r="P39" i="9"/>
  <c r="N39" i="9"/>
  <c r="L39" i="9"/>
  <c r="J39" i="9"/>
  <c r="H39" i="9"/>
  <c r="F39" i="9"/>
  <c r="D39" i="9"/>
  <c r="AL38" i="9"/>
  <c r="AJ38" i="9"/>
  <c r="AH38" i="9"/>
  <c r="AF38" i="9"/>
  <c r="AD38" i="9"/>
  <c r="AB38" i="9"/>
  <c r="Z38" i="9"/>
  <c r="X38" i="9"/>
  <c r="V38" i="9"/>
  <c r="T38" i="9"/>
  <c r="R38" i="9"/>
  <c r="P38" i="9"/>
  <c r="N38" i="9"/>
  <c r="L38" i="9"/>
  <c r="J38" i="9"/>
  <c r="H38" i="9"/>
  <c r="F38" i="9"/>
  <c r="D38" i="9"/>
  <c r="AL37" i="9"/>
  <c r="AJ37" i="9"/>
  <c r="AH37" i="9"/>
  <c r="AF37" i="9"/>
  <c r="AD37" i="9"/>
  <c r="AB37" i="9"/>
  <c r="Z37" i="9"/>
  <c r="X37" i="9"/>
  <c r="V37" i="9"/>
  <c r="T37" i="9"/>
  <c r="R37" i="9"/>
  <c r="P37" i="9"/>
  <c r="N37" i="9"/>
  <c r="L37" i="9"/>
  <c r="J37" i="9"/>
  <c r="H37" i="9"/>
  <c r="F37" i="9"/>
  <c r="D37" i="9"/>
  <c r="AL36" i="9"/>
  <c r="AJ36" i="9"/>
  <c r="AH36" i="9"/>
  <c r="AF36" i="9"/>
  <c r="AD36" i="9"/>
  <c r="AB36" i="9"/>
  <c r="Z36" i="9"/>
  <c r="X36" i="9"/>
  <c r="V36" i="9"/>
  <c r="T36" i="9"/>
  <c r="R36" i="9"/>
  <c r="P36" i="9"/>
  <c r="N36" i="9"/>
  <c r="L36" i="9"/>
  <c r="J36" i="9"/>
  <c r="H36" i="9"/>
  <c r="F36" i="9"/>
  <c r="D36" i="9"/>
  <c r="AL34" i="9"/>
  <c r="AJ34" i="9"/>
  <c r="AH34" i="9"/>
  <c r="AF34" i="9"/>
  <c r="AD34" i="9"/>
  <c r="AB34" i="9"/>
  <c r="Z34" i="9"/>
  <c r="X34" i="9"/>
  <c r="V34" i="9"/>
  <c r="T34" i="9"/>
  <c r="R34" i="9"/>
  <c r="P34" i="9"/>
  <c r="N34" i="9"/>
  <c r="L34" i="9"/>
  <c r="J34" i="9"/>
  <c r="H34" i="9"/>
  <c r="F34" i="9"/>
  <c r="D34" i="9"/>
  <c r="AL32" i="9"/>
  <c r="AJ32" i="9"/>
  <c r="AH32" i="9"/>
  <c r="AF32" i="9"/>
  <c r="AD32" i="9"/>
  <c r="AB32" i="9"/>
  <c r="Z32" i="9"/>
  <c r="X32" i="9"/>
  <c r="V32" i="9"/>
  <c r="T32" i="9"/>
  <c r="R32" i="9"/>
  <c r="P32" i="9"/>
  <c r="N32" i="9"/>
  <c r="L32" i="9"/>
  <c r="J32" i="9"/>
  <c r="H32" i="9"/>
  <c r="F32" i="9"/>
  <c r="D32" i="9"/>
  <c r="AL30" i="9"/>
  <c r="AJ30" i="9"/>
  <c r="AH30" i="9"/>
  <c r="AF30" i="9"/>
  <c r="AD30" i="9"/>
  <c r="AB30" i="9"/>
  <c r="Z30" i="9"/>
  <c r="X30" i="9"/>
  <c r="V30" i="9"/>
  <c r="T30" i="9"/>
  <c r="R30" i="9"/>
  <c r="P30" i="9"/>
  <c r="N30" i="9"/>
  <c r="L30" i="9"/>
  <c r="J30" i="9"/>
  <c r="H30" i="9"/>
  <c r="F30" i="9"/>
  <c r="D30" i="9"/>
  <c r="AL29" i="9"/>
  <c r="AJ29" i="9"/>
  <c r="AH29" i="9"/>
  <c r="AF29" i="9"/>
  <c r="AD29" i="9"/>
  <c r="AB29" i="9"/>
  <c r="Z29" i="9"/>
  <c r="X29" i="9"/>
  <c r="V29" i="9"/>
  <c r="T29" i="9"/>
  <c r="R29" i="9"/>
  <c r="P29" i="9"/>
  <c r="N29" i="9"/>
  <c r="L29" i="9"/>
  <c r="J29" i="9"/>
  <c r="H29" i="9"/>
  <c r="F29" i="9"/>
  <c r="D29" i="9"/>
  <c r="AL28" i="9"/>
  <c r="AJ28" i="9"/>
  <c r="AH28" i="9"/>
  <c r="AF28" i="9"/>
  <c r="AD28" i="9"/>
  <c r="AB28" i="9"/>
  <c r="Z28" i="9"/>
  <c r="X28" i="9"/>
  <c r="V28" i="9"/>
  <c r="T28" i="9"/>
  <c r="R28" i="9"/>
  <c r="P28" i="9"/>
  <c r="N28" i="9"/>
  <c r="L28" i="9"/>
  <c r="J28" i="9"/>
  <c r="H28" i="9"/>
  <c r="F28" i="9"/>
  <c r="D28" i="9"/>
  <c r="AL27" i="9"/>
  <c r="AJ27" i="9"/>
  <c r="AH27" i="9"/>
  <c r="AF27" i="9"/>
  <c r="AD27" i="9"/>
  <c r="AB27" i="9"/>
  <c r="Z27" i="9"/>
  <c r="X27" i="9"/>
  <c r="V27" i="9"/>
  <c r="T27" i="9"/>
  <c r="R27" i="9"/>
  <c r="P27" i="9"/>
  <c r="N27" i="9"/>
  <c r="L27" i="9"/>
  <c r="J27" i="9"/>
  <c r="H27" i="9"/>
  <c r="F27" i="9"/>
  <c r="D27" i="9"/>
  <c r="AL26" i="9"/>
  <c r="AJ26" i="9"/>
  <c r="AH26" i="9"/>
  <c r="AF26" i="9"/>
  <c r="AD26" i="9"/>
  <c r="AB26" i="9"/>
  <c r="Z26" i="9"/>
  <c r="X26" i="9"/>
  <c r="V26" i="9"/>
  <c r="T26" i="9"/>
  <c r="R26" i="9"/>
  <c r="P26" i="9"/>
  <c r="N26" i="9"/>
  <c r="L26" i="9"/>
  <c r="J26" i="9"/>
  <c r="H26" i="9"/>
  <c r="F26" i="9"/>
  <c r="D26" i="9"/>
  <c r="AL25" i="9"/>
  <c r="AJ25" i="9"/>
  <c r="AH25" i="9"/>
  <c r="AF25" i="9"/>
  <c r="AD25" i="9"/>
  <c r="AB25" i="9"/>
  <c r="Z25" i="9"/>
  <c r="X25" i="9"/>
  <c r="V25" i="9"/>
  <c r="T25" i="9"/>
  <c r="R25" i="9"/>
  <c r="P25" i="9"/>
  <c r="N25" i="9"/>
  <c r="L25" i="9"/>
  <c r="J25" i="9"/>
  <c r="H25" i="9"/>
  <c r="F25" i="9"/>
  <c r="D25" i="9"/>
  <c r="AL23" i="9"/>
  <c r="AJ23" i="9"/>
  <c r="AH23" i="9"/>
  <c r="AF23" i="9"/>
  <c r="AD23" i="9"/>
  <c r="AB23" i="9"/>
  <c r="Z23" i="9"/>
  <c r="X23" i="9"/>
  <c r="V23" i="9"/>
  <c r="T23" i="9"/>
  <c r="R23" i="9"/>
  <c r="P23" i="9"/>
  <c r="N23" i="9"/>
  <c r="L23" i="9"/>
  <c r="J23" i="9"/>
  <c r="H23" i="9"/>
  <c r="F23" i="9"/>
  <c r="D23" i="9"/>
  <c r="AL22" i="9"/>
  <c r="AJ22" i="9"/>
  <c r="AH22" i="9"/>
  <c r="AF22" i="9"/>
  <c r="AD22" i="9"/>
  <c r="AB22" i="9"/>
  <c r="Z22" i="9"/>
  <c r="X22" i="9"/>
  <c r="V22" i="9"/>
  <c r="T22" i="9"/>
  <c r="R22" i="9"/>
  <c r="P22" i="9"/>
  <c r="N22" i="9"/>
  <c r="L22" i="9"/>
  <c r="J22" i="9"/>
  <c r="H22" i="9"/>
  <c r="F22" i="9"/>
  <c r="D22" i="9"/>
  <c r="AL21" i="9"/>
  <c r="AJ21" i="9"/>
  <c r="AH21" i="9"/>
  <c r="AF21" i="9"/>
  <c r="AD21" i="9"/>
  <c r="AB21" i="9"/>
  <c r="Z21" i="9"/>
  <c r="X21" i="9"/>
  <c r="V21" i="9"/>
  <c r="T21" i="9"/>
  <c r="R21" i="9"/>
  <c r="P21" i="9"/>
  <c r="N21" i="9"/>
  <c r="L21" i="9"/>
  <c r="J21" i="9"/>
  <c r="H21" i="9"/>
  <c r="F21" i="9"/>
  <c r="D21" i="9"/>
  <c r="AL20" i="9"/>
  <c r="AJ20" i="9"/>
  <c r="AH20" i="9"/>
  <c r="AF20" i="9"/>
  <c r="AD20" i="9"/>
  <c r="AB20" i="9"/>
  <c r="Z20" i="9"/>
  <c r="X20" i="9"/>
  <c r="V20" i="9"/>
  <c r="T20" i="9"/>
  <c r="R20" i="9"/>
  <c r="P20" i="9"/>
  <c r="N20" i="9"/>
  <c r="L20" i="9"/>
  <c r="J20" i="9"/>
  <c r="H20" i="9"/>
  <c r="F20" i="9"/>
  <c r="D20" i="9"/>
  <c r="AL19" i="9"/>
  <c r="AJ19" i="9"/>
  <c r="AH19" i="9"/>
  <c r="AF19" i="9"/>
  <c r="AD19" i="9"/>
  <c r="AB19" i="9"/>
  <c r="Z19" i="9"/>
  <c r="X19" i="9"/>
  <c r="V19" i="9"/>
  <c r="T19" i="9"/>
  <c r="R19" i="9"/>
  <c r="P19" i="9"/>
  <c r="N19" i="9"/>
  <c r="L19" i="9"/>
  <c r="J19" i="9"/>
  <c r="H19" i="9"/>
  <c r="F19" i="9"/>
  <c r="D19" i="9"/>
  <c r="AL18" i="9"/>
  <c r="AJ18" i="9"/>
  <c r="AH18" i="9"/>
  <c r="AF18" i="9"/>
  <c r="AD18" i="9"/>
  <c r="AB18" i="9"/>
  <c r="Z18" i="9"/>
  <c r="X18" i="9"/>
  <c r="V18" i="9"/>
  <c r="T18" i="9"/>
  <c r="R18" i="9"/>
  <c r="P18" i="9"/>
  <c r="N18" i="9"/>
  <c r="L18" i="9"/>
  <c r="J18" i="9"/>
  <c r="H18" i="9"/>
  <c r="F18" i="9"/>
  <c r="D18" i="9"/>
  <c r="AL17" i="9"/>
  <c r="AJ17" i="9"/>
  <c r="AH17" i="9"/>
  <c r="AF17" i="9"/>
  <c r="AD17" i="9"/>
  <c r="AB17" i="9"/>
  <c r="Z17" i="9"/>
  <c r="X17" i="9"/>
  <c r="V17" i="9"/>
  <c r="T17" i="9"/>
  <c r="R17" i="9"/>
  <c r="P17" i="9"/>
  <c r="N17" i="9"/>
  <c r="L17" i="9"/>
  <c r="J17" i="9"/>
  <c r="H17" i="9"/>
  <c r="F17" i="9"/>
  <c r="D17" i="9"/>
  <c r="AL16" i="9"/>
  <c r="AJ16" i="9"/>
  <c r="AH16" i="9"/>
  <c r="AF16" i="9"/>
  <c r="AD16" i="9"/>
  <c r="AB16" i="9"/>
  <c r="Z16" i="9"/>
  <c r="X16" i="9"/>
  <c r="V16" i="9"/>
  <c r="T16" i="9"/>
  <c r="R16" i="9"/>
  <c r="P16" i="9"/>
  <c r="N16" i="9"/>
  <c r="L16" i="9"/>
  <c r="J16" i="9"/>
  <c r="H16" i="9"/>
  <c r="F16" i="9"/>
  <c r="D16" i="9"/>
  <c r="T128" i="15"/>
  <c r="S128" i="15"/>
  <c r="R128" i="15"/>
  <c r="Q128" i="15"/>
  <c r="P128" i="15"/>
  <c r="O128" i="15"/>
  <c r="N128" i="15"/>
  <c r="M128" i="15"/>
  <c r="L128" i="15"/>
  <c r="K128" i="15"/>
  <c r="J128" i="15"/>
  <c r="I128" i="15"/>
  <c r="H128" i="15"/>
  <c r="G128" i="15"/>
  <c r="F128" i="15"/>
  <c r="E128" i="15"/>
  <c r="D128" i="15"/>
  <c r="C128" i="15"/>
  <c r="T127" i="15"/>
  <c r="S127" i="15"/>
  <c r="R127" i="15"/>
  <c r="Q127" i="15"/>
  <c r="P127" i="15"/>
  <c r="O127" i="15"/>
  <c r="N127" i="15"/>
  <c r="M127" i="15"/>
  <c r="L127" i="15"/>
  <c r="K127" i="15"/>
  <c r="J127" i="15"/>
  <c r="I127" i="15"/>
  <c r="H127" i="15"/>
  <c r="G127" i="15"/>
  <c r="F127" i="15"/>
  <c r="E127" i="15"/>
  <c r="D127" i="15"/>
  <c r="C127" i="15"/>
  <c r="T126" i="15"/>
  <c r="S126" i="15"/>
  <c r="R126" i="15"/>
  <c r="Q126" i="15"/>
  <c r="P126" i="15"/>
  <c r="O126" i="15"/>
  <c r="N126" i="15"/>
  <c r="M126" i="15"/>
  <c r="L126" i="15"/>
  <c r="K126" i="15"/>
  <c r="J126" i="15"/>
  <c r="I126" i="15"/>
  <c r="H126" i="15"/>
  <c r="G126" i="15"/>
  <c r="F126" i="15"/>
  <c r="E126" i="15"/>
  <c r="D126" i="15"/>
  <c r="C126" i="15"/>
  <c r="T125" i="15"/>
  <c r="S125" i="15"/>
  <c r="R125" i="15"/>
  <c r="Q125" i="15"/>
  <c r="P125" i="15"/>
  <c r="O125" i="15"/>
  <c r="N125" i="15"/>
  <c r="M125" i="15"/>
  <c r="L125" i="15"/>
  <c r="K125" i="15"/>
  <c r="J125" i="15"/>
  <c r="I125" i="15"/>
  <c r="H125" i="15"/>
  <c r="G125" i="15"/>
  <c r="F125" i="15"/>
  <c r="E125" i="15"/>
  <c r="D125" i="15"/>
  <c r="C125" i="15"/>
  <c r="T124" i="15"/>
  <c r="S124" i="15"/>
  <c r="R124" i="15"/>
  <c r="Q124" i="15"/>
  <c r="P124" i="15"/>
  <c r="O124" i="15"/>
  <c r="N124" i="15"/>
  <c r="M124" i="15"/>
  <c r="L124" i="15"/>
  <c r="K124" i="15"/>
  <c r="J124" i="15"/>
  <c r="I124" i="15"/>
  <c r="H124" i="15"/>
  <c r="G124" i="15"/>
  <c r="F124" i="15"/>
  <c r="E124" i="15"/>
  <c r="D124" i="15"/>
  <c r="C124" i="15"/>
  <c r="T123" i="15"/>
  <c r="S123" i="15"/>
  <c r="R123" i="15"/>
  <c r="Q123" i="15"/>
  <c r="P123" i="15"/>
  <c r="O123" i="15"/>
  <c r="N123" i="15"/>
  <c r="M123" i="15"/>
  <c r="L123" i="15"/>
  <c r="K123" i="15"/>
  <c r="J123" i="15"/>
  <c r="I123" i="15"/>
  <c r="H123" i="15"/>
  <c r="G123" i="15"/>
  <c r="F123" i="15"/>
  <c r="E123" i="15"/>
  <c r="D123" i="15"/>
  <c r="C123" i="15"/>
  <c r="T122" i="15"/>
  <c r="S122" i="15"/>
  <c r="R122" i="15"/>
  <c r="Q122" i="15"/>
  <c r="P122" i="15"/>
  <c r="O122" i="15"/>
  <c r="N122" i="15"/>
  <c r="M122" i="15"/>
  <c r="L122" i="15"/>
  <c r="K122" i="15"/>
  <c r="J122" i="15"/>
  <c r="I122" i="15"/>
  <c r="H122" i="15"/>
  <c r="G122" i="15"/>
  <c r="F122" i="15"/>
  <c r="E122" i="15"/>
  <c r="D122" i="15"/>
  <c r="C122" i="15"/>
  <c r="T121" i="15"/>
  <c r="S121" i="15"/>
  <c r="R121" i="15"/>
  <c r="Q121" i="15"/>
  <c r="P121" i="15"/>
  <c r="O121" i="15"/>
  <c r="N121" i="15"/>
  <c r="M121" i="15"/>
  <c r="L121" i="15"/>
  <c r="K121" i="15"/>
  <c r="J121" i="15"/>
  <c r="I121" i="15"/>
  <c r="H121" i="15"/>
  <c r="G121" i="15"/>
  <c r="F121" i="15"/>
  <c r="E121" i="15"/>
  <c r="D121" i="15"/>
  <c r="C121" i="15"/>
  <c r="T120" i="15"/>
  <c r="S120" i="15"/>
  <c r="R120" i="15"/>
  <c r="Q120" i="15"/>
  <c r="P120" i="15"/>
  <c r="O120" i="15"/>
  <c r="N120" i="15"/>
  <c r="M120" i="15"/>
  <c r="L120" i="15"/>
  <c r="K120" i="15"/>
  <c r="J120" i="15"/>
  <c r="I120" i="15"/>
  <c r="H120" i="15"/>
  <c r="G120" i="15"/>
  <c r="F120" i="15"/>
  <c r="E120" i="15"/>
  <c r="D120" i="15"/>
  <c r="C120" i="15"/>
  <c r="T119" i="15"/>
  <c r="S119" i="15"/>
  <c r="R119" i="15"/>
  <c r="Q119" i="15"/>
  <c r="P119" i="15"/>
  <c r="O119" i="15"/>
  <c r="N119" i="15"/>
  <c r="M119" i="15"/>
  <c r="L119" i="15"/>
  <c r="K119" i="15"/>
  <c r="J119" i="15"/>
  <c r="I119" i="15"/>
  <c r="H119" i="15"/>
  <c r="G119" i="15"/>
  <c r="F119" i="15"/>
  <c r="E119" i="15"/>
  <c r="D119" i="15"/>
  <c r="C119" i="15"/>
  <c r="T118" i="15"/>
  <c r="S118" i="15"/>
  <c r="R118" i="15"/>
  <c r="Q118" i="15"/>
  <c r="P118" i="15"/>
  <c r="O118" i="15"/>
  <c r="N118" i="15"/>
  <c r="M118" i="15"/>
  <c r="L118" i="15"/>
  <c r="K118" i="15"/>
  <c r="J118" i="15"/>
  <c r="I118" i="15"/>
  <c r="H118" i="15"/>
  <c r="G118" i="15"/>
  <c r="F118" i="15"/>
  <c r="E118" i="15"/>
  <c r="D118" i="15"/>
  <c r="C118" i="15"/>
  <c r="T117" i="15"/>
  <c r="S117" i="15"/>
  <c r="R117" i="15"/>
  <c r="Q117" i="15"/>
  <c r="P117" i="15"/>
  <c r="O117" i="15"/>
  <c r="N117" i="15"/>
  <c r="M117" i="15"/>
  <c r="L117" i="15"/>
  <c r="K117" i="15"/>
  <c r="J117" i="15"/>
  <c r="I117" i="15"/>
  <c r="H117" i="15"/>
  <c r="G117" i="15"/>
  <c r="F117" i="15"/>
  <c r="E117" i="15"/>
  <c r="D117" i="15"/>
  <c r="C117" i="15"/>
  <c r="T116" i="15"/>
  <c r="S116" i="15"/>
  <c r="R116" i="15"/>
  <c r="Q116" i="15"/>
  <c r="P116" i="15"/>
  <c r="O116" i="15"/>
  <c r="N116" i="15"/>
  <c r="M116" i="15"/>
  <c r="L116" i="15"/>
  <c r="K116" i="15"/>
  <c r="J116" i="15"/>
  <c r="I116" i="15"/>
  <c r="H116" i="15"/>
  <c r="G116" i="15"/>
  <c r="F116" i="15"/>
  <c r="E116" i="15"/>
  <c r="D116" i="15"/>
  <c r="C116" i="15"/>
  <c r="T115" i="15"/>
  <c r="S115" i="15"/>
  <c r="R115" i="15"/>
  <c r="Q115" i="15"/>
  <c r="P115" i="15"/>
  <c r="O115" i="15"/>
  <c r="N115" i="15"/>
  <c r="M115" i="15"/>
  <c r="L115" i="15"/>
  <c r="K115" i="15"/>
  <c r="J115" i="15"/>
  <c r="I115" i="15"/>
  <c r="H115" i="15"/>
  <c r="G115" i="15"/>
  <c r="F115" i="15"/>
  <c r="E115" i="15"/>
  <c r="D115" i="15"/>
  <c r="C115" i="15"/>
  <c r="T114" i="15"/>
  <c r="S114" i="15"/>
  <c r="R114" i="15"/>
  <c r="Q114" i="15"/>
  <c r="P114" i="15"/>
  <c r="O114" i="15"/>
  <c r="N114" i="15"/>
  <c r="M114" i="15"/>
  <c r="L114" i="15"/>
  <c r="K114" i="15"/>
  <c r="J114" i="15"/>
  <c r="I114" i="15"/>
  <c r="H114" i="15"/>
  <c r="G114" i="15"/>
  <c r="F114" i="15"/>
  <c r="E114" i="15"/>
  <c r="D114" i="15"/>
  <c r="C114" i="15"/>
  <c r="T113" i="15"/>
  <c r="S113" i="15"/>
  <c r="R113" i="15"/>
  <c r="Q113" i="15"/>
  <c r="P113" i="15"/>
  <c r="O113" i="15"/>
  <c r="N113" i="15"/>
  <c r="M113" i="15"/>
  <c r="L113" i="15"/>
  <c r="K113" i="15"/>
  <c r="J113" i="15"/>
  <c r="I113" i="15"/>
  <c r="H113" i="15"/>
  <c r="G113" i="15"/>
  <c r="F113" i="15"/>
  <c r="E113" i="15"/>
  <c r="D113" i="15"/>
  <c r="C113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C112" i="15"/>
  <c r="T111" i="15"/>
  <c r="S111" i="15"/>
  <c r="R111" i="15"/>
  <c r="Q111" i="15"/>
  <c r="P111" i="15"/>
  <c r="O111" i="15"/>
  <c r="N111" i="15"/>
  <c r="M111" i="15"/>
  <c r="L111" i="15"/>
  <c r="K111" i="15"/>
  <c r="J111" i="15"/>
  <c r="I111" i="15"/>
  <c r="H111" i="15"/>
  <c r="G111" i="15"/>
  <c r="F111" i="15"/>
  <c r="E111" i="15"/>
  <c r="D111" i="15"/>
  <c r="C111" i="15"/>
  <c r="T110" i="15"/>
  <c r="S110" i="15"/>
  <c r="R110" i="15"/>
  <c r="Q110" i="15"/>
  <c r="P110" i="15"/>
  <c r="O110" i="15"/>
  <c r="N110" i="15"/>
  <c r="M110" i="15"/>
  <c r="L110" i="15"/>
  <c r="K110" i="15"/>
  <c r="J110" i="15"/>
  <c r="I110" i="15"/>
  <c r="H110" i="15"/>
  <c r="G110" i="15"/>
  <c r="F110" i="15"/>
  <c r="E110" i="15"/>
  <c r="D110" i="15"/>
  <c r="C110" i="15"/>
  <c r="T109" i="15"/>
  <c r="S109" i="15"/>
  <c r="R109" i="15"/>
  <c r="Q109" i="15"/>
  <c r="P109" i="15"/>
  <c r="O109" i="15"/>
  <c r="N109" i="15"/>
  <c r="M109" i="15"/>
  <c r="L109" i="15"/>
  <c r="K109" i="15"/>
  <c r="J109" i="15"/>
  <c r="I109" i="15"/>
  <c r="H109" i="15"/>
  <c r="G109" i="15"/>
  <c r="F109" i="15"/>
  <c r="E109" i="15"/>
  <c r="D109" i="15"/>
  <c r="C109" i="15"/>
  <c r="T108" i="15"/>
  <c r="S108" i="15"/>
  <c r="R108" i="15"/>
  <c r="Q108" i="15"/>
  <c r="P108" i="15"/>
  <c r="O108" i="15"/>
  <c r="N108" i="15"/>
  <c r="M108" i="15"/>
  <c r="L108" i="15"/>
  <c r="K108" i="15"/>
  <c r="J108" i="15"/>
  <c r="I108" i="15"/>
  <c r="H108" i="15"/>
  <c r="G108" i="15"/>
  <c r="F108" i="15"/>
  <c r="E108" i="15"/>
  <c r="D108" i="15"/>
  <c r="C108" i="15"/>
  <c r="T107" i="15"/>
  <c r="S107" i="15"/>
  <c r="R107" i="15"/>
  <c r="Q107" i="15"/>
  <c r="P107" i="15"/>
  <c r="O107" i="15"/>
  <c r="N107" i="15"/>
  <c r="M107" i="15"/>
  <c r="L107" i="15"/>
  <c r="K107" i="15"/>
  <c r="J107" i="15"/>
  <c r="I107" i="15"/>
  <c r="H107" i="15"/>
  <c r="G107" i="15"/>
  <c r="F107" i="15"/>
  <c r="E107" i="15"/>
  <c r="D107" i="15"/>
  <c r="C107" i="15"/>
  <c r="T106" i="15"/>
  <c r="S106" i="15"/>
  <c r="R106" i="15"/>
  <c r="Q106" i="15"/>
  <c r="P106" i="15"/>
  <c r="O106" i="15"/>
  <c r="N106" i="15"/>
  <c r="M106" i="15"/>
  <c r="L106" i="15"/>
  <c r="K106" i="15"/>
  <c r="J106" i="15"/>
  <c r="I106" i="15"/>
  <c r="H106" i="15"/>
  <c r="G106" i="15"/>
  <c r="F106" i="15"/>
  <c r="E106" i="15"/>
  <c r="D106" i="15"/>
  <c r="C106" i="15"/>
  <c r="T105" i="15"/>
  <c r="S105" i="15"/>
  <c r="R105" i="15"/>
  <c r="Q105" i="15"/>
  <c r="P105" i="15"/>
  <c r="O105" i="15"/>
  <c r="N105" i="15"/>
  <c r="M105" i="15"/>
  <c r="L105" i="15"/>
  <c r="K105" i="15"/>
  <c r="J105" i="15"/>
  <c r="I105" i="15"/>
  <c r="H105" i="15"/>
  <c r="G105" i="15"/>
  <c r="F105" i="15"/>
  <c r="E105" i="15"/>
  <c r="D105" i="15"/>
  <c r="C105" i="15"/>
  <c r="T104" i="15"/>
  <c r="S104" i="15"/>
  <c r="R104" i="15"/>
  <c r="Q104" i="15"/>
  <c r="P104" i="15"/>
  <c r="O104" i="15"/>
  <c r="N104" i="15"/>
  <c r="M104" i="15"/>
  <c r="L104" i="15"/>
  <c r="K104" i="15"/>
  <c r="J104" i="15"/>
  <c r="I104" i="15"/>
  <c r="H104" i="15"/>
  <c r="G104" i="15"/>
  <c r="F104" i="15"/>
  <c r="E104" i="15"/>
  <c r="D104" i="15"/>
  <c r="C104" i="15"/>
  <c r="T103" i="15"/>
  <c r="S103" i="15"/>
  <c r="R103" i="15"/>
  <c r="Q103" i="15"/>
  <c r="P103" i="15"/>
  <c r="O103" i="15"/>
  <c r="N103" i="15"/>
  <c r="M103" i="15"/>
  <c r="L103" i="15"/>
  <c r="K103" i="15"/>
  <c r="J103" i="15"/>
  <c r="I103" i="15"/>
  <c r="H103" i="15"/>
  <c r="G103" i="15"/>
  <c r="F103" i="15"/>
  <c r="E103" i="15"/>
  <c r="D103" i="15"/>
  <c r="C103" i="15"/>
  <c r="T102" i="15"/>
  <c r="S102" i="15"/>
  <c r="R102" i="15"/>
  <c r="Q102" i="15"/>
  <c r="P102" i="15"/>
  <c r="O102" i="15"/>
  <c r="N102" i="15"/>
  <c r="M102" i="15"/>
  <c r="L102" i="15"/>
  <c r="K102" i="15"/>
  <c r="J102" i="15"/>
  <c r="I102" i="15"/>
  <c r="H102" i="15"/>
  <c r="G102" i="15"/>
  <c r="F102" i="15"/>
  <c r="E102" i="15"/>
  <c r="D102" i="15"/>
  <c r="C102" i="15"/>
  <c r="T101" i="15"/>
  <c r="S101" i="15"/>
  <c r="R101" i="15"/>
  <c r="Q101" i="15"/>
  <c r="P101" i="15"/>
  <c r="O101" i="15"/>
  <c r="N101" i="15"/>
  <c r="M101" i="15"/>
  <c r="L101" i="15"/>
  <c r="K101" i="15"/>
  <c r="J101" i="15"/>
  <c r="I101" i="15"/>
  <c r="H101" i="15"/>
  <c r="G101" i="15"/>
  <c r="F101" i="15"/>
  <c r="E101" i="15"/>
  <c r="D101" i="15"/>
  <c r="C101" i="15"/>
  <c r="T100" i="15"/>
  <c r="S100" i="15"/>
  <c r="R100" i="15"/>
  <c r="Q100" i="15"/>
  <c r="P100" i="15"/>
  <c r="O100" i="15"/>
  <c r="N100" i="15"/>
  <c r="M100" i="15"/>
  <c r="L100" i="15"/>
  <c r="K100" i="15"/>
  <c r="J100" i="15"/>
  <c r="I100" i="15"/>
  <c r="H100" i="15"/>
  <c r="G100" i="15"/>
  <c r="F100" i="15"/>
  <c r="E100" i="15"/>
  <c r="D100" i="15"/>
  <c r="C100" i="15"/>
  <c r="T99" i="15"/>
  <c r="S99" i="15"/>
  <c r="R99" i="15"/>
  <c r="Q99" i="15"/>
  <c r="P99" i="15"/>
  <c r="O99" i="15"/>
  <c r="N99" i="15"/>
  <c r="M99" i="15"/>
  <c r="L99" i="15"/>
  <c r="K99" i="15"/>
  <c r="J99" i="15"/>
  <c r="I99" i="15"/>
  <c r="H99" i="15"/>
  <c r="G99" i="15"/>
  <c r="F99" i="15"/>
  <c r="E99" i="15"/>
  <c r="D99" i="15"/>
  <c r="C99" i="15"/>
  <c r="T98" i="15"/>
  <c r="S98" i="15"/>
  <c r="R98" i="15"/>
  <c r="Q98" i="15"/>
  <c r="P98" i="15"/>
  <c r="O98" i="15"/>
  <c r="N98" i="15"/>
  <c r="M98" i="15"/>
  <c r="L98" i="15"/>
  <c r="K98" i="15"/>
  <c r="J98" i="15"/>
  <c r="I98" i="15"/>
  <c r="H98" i="15"/>
  <c r="G98" i="15"/>
  <c r="F98" i="15"/>
  <c r="E98" i="15"/>
  <c r="D98" i="15"/>
  <c r="C98" i="15"/>
  <c r="T97" i="15"/>
  <c r="S97" i="15"/>
  <c r="R97" i="15"/>
  <c r="Q97" i="15"/>
  <c r="P97" i="15"/>
  <c r="O97" i="15"/>
  <c r="N97" i="15"/>
  <c r="M97" i="15"/>
  <c r="L97" i="15"/>
  <c r="K97" i="15"/>
  <c r="J97" i="15"/>
  <c r="I97" i="15"/>
  <c r="H97" i="15"/>
  <c r="G97" i="15"/>
  <c r="F97" i="15"/>
  <c r="E97" i="15"/>
  <c r="D97" i="15"/>
  <c r="C97" i="15"/>
  <c r="T96" i="15"/>
  <c r="S96" i="15"/>
  <c r="R96" i="15"/>
  <c r="Q96" i="15"/>
  <c r="P96" i="15"/>
  <c r="O96" i="15"/>
  <c r="N96" i="15"/>
  <c r="M96" i="15"/>
  <c r="L96" i="15"/>
  <c r="K96" i="15"/>
  <c r="J96" i="15"/>
  <c r="I96" i="15"/>
  <c r="H96" i="15"/>
  <c r="G96" i="15"/>
  <c r="F96" i="15"/>
  <c r="E96" i="15"/>
  <c r="D96" i="15"/>
  <c r="C96" i="15"/>
  <c r="T95" i="15"/>
  <c r="S95" i="15"/>
  <c r="R95" i="15"/>
  <c r="Q95" i="15"/>
  <c r="P95" i="15"/>
  <c r="O95" i="15"/>
  <c r="N95" i="15"/>
  <c r="M95" i="15"/>
  <c r="L95" i="15"/>
  <c r="K95" i="15"/>
  <c r="J95" i="15"/>
  <c r="I95" i="15"/>
  <c r="H95" i="15"/>
  <c r="G95" i="15"/>
  <c r="F95" i="15"/>
  <c r="E95" i="15"/>
  <c r="D95" i="15"/>
  <c r="C95" i="15"/>
  <c r="T94" i="15"/>
  <c r="S94" i="15"/>
  <c r="R94" i="15"/>
  <c r="Q94" i="15"/>
  <c r="P94" i="15"/>
  <c r="O94" i="15"/>
  <c r="N94" i="15"/>
  <c r="M94" i="15"/>
  <c r="L94" i="15"/>
  <c r="K94" i="15"/>
  <c r="J94" i="15"/>
  <c r="I94" i="15"/>
  <c r="H94" i="15"/>
  <c r="G94" i="15"/>
  <c r="F94" i="15"/>
  <c r="E94" i="15"/>
  <c r="D94" i="15"/>
  <c r="C94" i="15"/>
  <c r="T93" i="15"/>
  <c r="S93" i="15"/>
  <c r="R93" i="15"/>
  <c r="Q93" i="15"/>
  <c r="P93" i="15"/>
  <c r="O93" i="15"/>
  <c r="N93" i="15"/>
  <c r="M93" i="15"/>
  <c r="L93" i="15"/>
  <c r="K93" i="15"/>
  <c r="J93" i="15"/>
  <c r="I93" i="15"/>
  <c r="H93" i="15"/>
  <c r="G93" i="15"/>
  <c r="F93" i="15"/>
  <c r="E93" i="15"/>
  <c r="D93" i="15"/>
  <c r="C93" i="15"/>
  <c r="T92" i="15"/>
  <c r="S92" i="15"/>
  <c r="R92" i="15"/>
  <c r="Q92" i="15"/>
  <c r="P92" i="15"/>
  <c r="O92" i="15"/>
  <c r="N92" i="15"/>
  <c r="M92" i="15"/>
  <c r="L92" i="15"/>
  <c r="K92" i="15"/>
  <c r="J92" i="15"/>
  <c r="I92" i="15"/>
  <c r="H92" i="15"/>
  <c r="G92" i="15"/>
  <c r="F92" i="15"/>
  <c r="E92" i="15"/>
  <c r="D92" i="15"/>
  <c r="C92" i="15"/>
  <c r="T91" i="15"/>
  <c r="S91" i="15"/>
  <c r="R91" i="15"/>
  <c r="Q91" i="15"/>
  <c r="P91" i="15"/>
  <c r="O91" i="15"/>
  <c r="N91" i="15"/>
  <c r="M91" i="15"/>
  <c r="L91" i="15"/>
  <c r="K91" i="15"/>
  <c r="J91" i="15"/>
  <c r="I91" i="15"/>
  <c r="H91" i="15"/>
  <c r="G91" i="15"/>
  <c r="F91" i="15"/>
  <c r="E91" i="15"/>
  <c r="D91" i="15"/>
  <c r="C91" i="15"/>
  <c r="T90" i="15"/>
  <c r="S90" i="15"/>
  <c r="R90" i="15"/>
  <c r="Q90" i="15"/>
  <c r="P90" i="15"/>
  <c r="O90" i="15"/>
  <c r="N90" i="15"/>
  <c r="M90" i="15"/>
  <c r="L90" i="15"/>
  <c r="K90" i="15"/>
  <c r="J90" i="15"/>
  <c r="I90" i="15"/>
  <c r="H90" i="15"/>
  <c r="G90" i="15"/>
  <c r="F90" i="15"/>
  <c r="E90" i="15"/>
  <c r="D90" i="15"/>
  <c r="C90" i="15"/>
  <c r="T89" i="15"/>
  <c r="S89" i="15"/>
  <c r="R89" i="15"/>
  <c r="Q89" i="15"/>
  <c r="P89" i="15"/>
  <c r="O89" i="15"/>
  <c r="N89" i="15"/>
  <c r="M89" i="15"/>
  <c r="L89" i="15"/>
  <c r="K89" i="15"/>
  <c r="J89" i="15"/>
  <c r="I89" i="15"/>
  <c r="H89" i="15"/>
  <c r="G89" i="15"/>
  <c r="F89" i="15"/>
  <c r="E89" i="15"/>
  <c r="D89" i="15"/>
  <c r="C89" i="15"/>
  <c r="T88" i="15"/>
  <c r="S88" i="15"/>
  <c r="R88" i="15"/>
  <c r="Q88" i="15"/>
  <c r="P88" i="15"/>
  <c r="O88" i="15"/>
  <c r="N88" i="15"/>
  <c r="M88" i="15"/>
  <c r="L88" i="15"/>
  <c r="K88" i="15"/>
  <c r="J88" i="15"/>
  <c r="I88" i="15"/>
  <c r="H88" i="15"/>
  <c r="G88" i="15"/>
  <c r="F88" i="15"/>
  <c r="E88" i="15"/>
  <c r="D88" i="15"/>
  <c r="C88" i="15"/>
  <c r="T87" i="15"/>
  <c r="S87" i="15"/>
  <c r="R87" i="15"/>
  <c r="Q87" i="15"/>
  <c r="P87" i="15"/>
  <c r="O87" i="15"/>
  <c r="N87" i="15"/>
  <c r="M87" i="15"/>
  <c r="L87" i="15"/>
  <c r="K87" i="15"/>
  <c r="J87" i="15"/>
  <c r="I87" i="15"/>
  <c r="H87" i="15"/>
  <c r="G87" i="15"/>
  <c r="F87" i="15"/>
  <c r="E87" i="15"/>
  <c r="D87" i="15"/>
  <c r="C87" i="15"/>
  <c r="T86" i="15"/>
  <c r="S86" i="15"/>
  <c r="R86" i="15"/>
  <c r="Q86" i="15"/>
  <c r="P86" i="15"/>
  <c r="O86" i="15"/>
  <c r="N86" i="15"/>
  <c r="M86" i="15"/>
  <c r="L86" i="15"/>
  <c r="K86" i="15"/>
  <c r="J86" i="15"/>
  <c r="I86" i="15"/>
  <c r="H86" i="15"/>
  <c r="G86" i="15"/>
  <c r="F86" i="15"/>
  <c r="E86" i="15"/>
  <c r="D86" i="15"/>
  <c r="C86" i="15"/>
  <c r="T85" i="15"/>
  <c r="S85" i="15"/>
  <c r="R85" i="15"/>
  <c r="Q85" i="15"/>
  <c r="P85" i="15"/>
  <c r="O85" i="15"/>
  <c r="N85" i="15"/>
  <c r="M85" i="15"/>
  <c r="L85" i="15"/>
  <c r="K85" i="15"/>
  <c r="J85" i="15"/>
  <c r="I85" i="15"/>
  <c r="H85" i="15"/>
  <c r="G85" i="15"/>
  <c r="F85" i="15"/>
  <c r="E85" i="15"/>
  <c r="D85" i="15"/>
  <c r="C85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C84" i="15"/>
  <c r="T83" i="15"/>
  <c r="S83" i="15"/>
  <c r="R83" i="15"/>
  <c r="Q83" i="15"/>
  <c r="P83" i="15"/>
  <c r="O83" i="15"/>
  <c r="N83" i="15"/>
  <c r="M83" i="15"/>
  <c r="L83" i="15"/>
  <c r="K83" i="15"/>
  <c r="J83" i="15"/>
  <c r="I83" i="15"/>
  <c r="H83" i="15"/>
  <c r="G83" i="15"/>
  <c r="F83" i="15"/>
  <c r="E83" i="15"/>
  <c r="D83" i="15"/>
  <c r="C83" i="15"/>
  <c r="T82" i="15"/>
  <c r="S82" i="15"/>
  <c r="R82" i="15"/>
  <c r="Q82" i="15"/>
  <c r="P82" i="15"/>
  <c r="O82" i="15"/>
  <c r="N82" i="15"/>
  <c r="M82" i="15"/>
  <c r="L82" i="15"/>
  <c r="K82" i="15"/>
  <c r="J82" i="15"/>
  <c r="I82" i="15"/>
  <c r="H82" i="15"/>
  <c r="G82" i="15"/>
  <c r="F82" i="15"/>
  <c r="E82" i="15"/>
  <c r="D82" i="15"/>
  <c r="C82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D81" i="15"/>
  <c r="C81" i="15"/>
  <c r="T80" i="15"/>
  <c r="S80" i="15"/>
  <c r="R80" i="15"/>
  <c r="Q80" i="15"/>
  <c r="P80" i="15"/>
  <c r="O80" i="15"/>
  <c r="N80" i="15"/>
  <c r="M80" i="15"/>
  <c r="L80" i="15"/>
  <c r="K80" i="15"/>
  <c r="J80" i="15"/>
  <c r="I80" i="15"/>
  <c r="H80" i="15"/>
  <c r="G80" i="15"/>
  <c r="F80" i="15"/>
  <c r="E80" i="15"/>
  <c r="D80" i="15"/>
  <c r="C80" i="15"/>
  <c r="T79" i="15"/>
  <c r="S79" i="15"/>
  <c r="R79" i="15"/>
  <c r="Q79" i="15"/>
  <c r="P79" i="15"/>
  <c r="O79" i="15"/>
  <c r="N79" i="15"/>
  <c r="M79" i="15"/>
  <c r="L79" i="15"/>
  <c r="K79" i="15"/>
  <c r="J79" i="15"/>
  <c r="I79" i="15"/>
  <c r="H79" i="15"/>
  <c r="G79" i="15"/>
  <c r="F79" i="15"/>
  <c r="E79" i="15"/>
  <c r="D79" i="15"/>
  <c r="C79" i="15"/>
  <c r="T78" i="15"/>
  <c r="S78" i="15"/>
  <c r="R78" i="15"/>
  <c r="Q78" i="15"/>
  <c r="P78" i="15"/>
  <c r="O78" i="15"/>
  <c r="N78" i="15"/>
  <c r="M78" i="15"/>
  <c r="L78" i="15"/>
  <c r="K78" i="15"/>
  <c r="J78" i="15"/>
  <c r="I78" i="15"/>
  <c r="H78" i="15"/>
  <c r="G78" i="15"/>
  <c r="F78" i="15"/>
  <c r="E78" i="15"/>
  <c r="D78" i="15"/>
  <c r="C78" i="15"/>
  <c r="T77" i="15"/>
  <c r="S77" i="15"/>
  <c r="R77" i="15"/>
  <c r="Q77" i="15"/>
  <c r="P77" i="15"/>
  <c r="O77" i="15"/>
  <c r="N77" i="15"/>
  <c r="M77" i="15"/>
  <c r="L77" i="15"/>
  <c r="K77" i="15"/>
  <c r="J77" i="15"/>
  <c r="I77" i="15"/>
  <c r="H77" i="15"/>
  <c r="G77" i="15"/>
  <c r="F77" i="15"/>
  <c r="E77" i="15"/>
  <c r="D77" i="15"/>
  <c r="C77" i="15"/>
  <c r="T76" i="15"/>
  <c r="S76" i="15"/>
  <c r="R76" i="15"/>
  <c r="Q76" i="15"/>
  <c r="P76" i="15"/>
  <c r="O76" i="15"/>
  <c r="N76" i="15"/>
  <c r="M76" i="15"/>
  <c r="L76" i="15"/>
  <c r="K76" i="15"/>
  <c r="J76" i="15"/>
  <c r="I76" i="15"/>
  <c r="H76" i="15"/>
  <c r="G76" i="15"/>
  <c r="F76" i="15"/>
  <c r="E76" i="15"/>
  <c r="D76" i="15"/>
  <c r="C76" i="15"/>
  <c r="T75" i="15"/>
  <c r="S75" i="15"/>
  <c r="R75" i="15"/>
  <c r="Q75" i="15"/>
  <c r="P75" i="15"/>
  <c r="O75" i="15"/>
  <c r="N75" i="15"/>
  <c r="M75" i="15"/>
  <c r="L75" i="15"/>
  <c r="K75" i="15"/>
  <c r="J75" i="15"/>
  <c r="I75" i="15"/>
  <c r="H75" i="15"/>
  <c r="G75" i="15"/>
  <c r="F75" i="15"/>
  <c r="E75" i="15"/>
  <c r="D75" i="15"/>
  <c r="C75" i="15"/>
  <c r="T74" i="15"/>
  <c r="S74" i="15"/>
  <c r="R74" i="15"/>
  <c r="Q74" i="15"/>
  <c r="P74" i="15"/>
  <c r="O74" i="15"/>
  <c r="N74" i="15"/>
  <c r="M74" i="15"/>
  <c r="L74" i="15"/>
  <c r="K74" i="15"/>
  <c r="J74" i="15"/>
  <c r="I74" i="15"/>
  <c r="H74" i="15"/>
  <c r="G74" i="15"/>
  <c r="F74" i="15"/>
  <c r="E74" i="15"/>
  <c r="D74" i="15"/>
  <c r="C74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D73" i="15"/>
  <c r="C73" i="15"/>
  <c r="T72" i="15"/>
  <c r="S72" i="15"/>
  <c r="R72" i="15"/>
  <c r="Q72" i="15"/>
  <c r="P72" i="15"/>
  <c r="O72" i="15"/>
  <c r="N72" i="15"/>
  <c r="M72" i="15"/>
  <c r="L72" i="15"/>
  <c r="K72" i="15"/>
  <c r="J72" i="15"/>
  <c r="I72" i="15"/>
  <c r="H72" i="15"/>
  <c r="G72" i="15"/>
  <c r="F72" i="15"/>
  <c r="E72" i="15"/>
  <c r="D72" i="15"/>
  <c r="C72" i="15"/>
  <c r="T71" i="15"/>
  <c r="S71" i="15"/>
  <c r="R71" i="15"/>
  <c r="Q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C71" i="15"/>
  <c r="T70" i="15"/>
  <c r="S70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F70" i="15"/>
  <c r="E70" i="15"/>
  <c r="D70" i="15"/>
  <c r="C70" i="15"/>
  <c r="T69" i="15"/>
  <c r="S69" i="15"/>
  <c r="R69" i="15"/>
  <c r="Q69" i="15"/>
  <c r="P69" i="15"/>
  <c r="O69" i="15"/>
  <c r="N69" i="15"/>
  <c r="M69" i="15"/>
  <c r="L69" i="15"/>
  <c r="K69" i="15"/>
  <c r="J69" i="15"/>
  <c r="I69" i="15"/>
  <c r="H69" i="15"/>
  <c r="G69" i="15"/>
  <c r="F69" i="15"/>
  <c r="E69" i="15"/>
  <c r="D69" i="15"/>
  <c r="C69" i="15"/>
  <c r="T68" i="15"/>
  <c r="S68" i="15"/>
  <c r="R68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E68" i="15"/>
  <c r="D68" i="15"/>
  <c r="C68" i="15"/>
  <c r="T67" i="15"/>
  <c r="S67" i="15"/>
  <c r="R67" i="15"/>
  <c r="Q67" i="15"/>
  <c r="P67" i="15"/>
  <c r="O67" i="15"/>
  <c r="N67" i="15"/>
  <c r="M67" i="15"/>
  <c r="L67" i="15"/>
  <c r="K67" i="15"/>
  <c r="J67" i="15"/>
  <c r="I67" i="15"/>
  <c r="H67" i="15"/>
  <c r="G67" i="15"/>
  <c r="F67" i="15"/>
  <c r="E67" i="15"/>
  <c r="D67" i="15"/>
  <c r="C67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D66" i="15"/>
  <c r="C66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D65" i="15"/>
  <c r="C65" i="15"/>
  <c r="T64" i="15"/>
  <c r="S64" i="15"/>
  <c r="R64" i="15"/>
  <c r="Q64" i="15"/>
  <c r="P64" i="15"/>
  <c r="O64" i="15"/>
  <c r="N64" i="15"/>
  <c r="M64" i="15"/>
  <c r="L64" i="15"/>
  <c r="K64" i="15"/>
  <c r="J64" i="15"/>
  <c r="I64" i="15"/>
  <c r="H64" i="15"/>
  <c r="G64" i="15"/>
  <c r="F64" i="15"/>
  <c r="E64" i="15"/>
  <c r="D64" i="15"/>
  <c r="C64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D63" i="15"/>
  <c r="C63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D62" i="15"/>
  <c r="C62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E61" i="15"/>
  <c r="D61" i="15"/>
  <c r="C61" i="15"/>
  <c r="T60" i="15"/>
  <c r="S60" i="15"/>
  <c r="R60" i="15"/>
  <c r="Q60" i="15"/>
  <c r="P60" i="15"/>
  <c r="O60" i="15"/>
  <c r="N60" i="15"/>
  <c r="M60" i="15"/>
  <c r="L60" i="15"/>
  <c r="K60" i="15"/>
  <c r="J60" i="15"/>
  <c r="I60" i="15"/>
  <c r="H60" i="15"/>
  <c r="G60" i="15"/>
  <c r="F60" i="15"/>
  <c r="E60" i="15"/>
  <c r="D60" i="15"/>
  <c r="C60" i="15"/>
  <c r="T59" i="15"/>
  <c r="S59" i="15"/>
  <c r="R59" i="15"/>
  <c r="Q59" i="15"/>
  <c r="P59" i="15"/>
  <c r="O59" i="15"/>
  <c r="N59" i="15"/>
  <c r="M59" i="15"/>
  <c r="L59" i="15"/>
  <c r="K59" i="15"/>
  <c r="J59" i="15"/>
  <c r="I59" i="15"/>
  <c r="H59" i="15"/>
  <c r="G59" i="15"/>
  <c r="F59" i="15"/>
  <c r="E59" i="15"/>
  <c r="D59" i="15"/>
  <c r="C59" i="15"/>
  <c r="T58" i="15"/>
  <c r="S58" i="15"/>
  <c r="R58" i="15"/>
  <c r="Q58" i="15"/>
  <c r="P58" i="15"/>
  <c r="O58" i="15"/>
  <c r="N58" i="15"/>
  <c r="M58" i="15"/>
  <c r="L58" i="15"/>
  <c r="K58" i="15"/>
  <c r="J58" i="15"/>
  <c r="I58" i="15"/>
  <c r="H58" i="15"/>
  <c r="G58" i="15"/>
  <c r="F58" i="15"/>
  <c r="E58" i="15"/>
  <c r="D58" i="15"/>
  <c r="C58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C57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C56" i="15"/>
  <c r="T55" i="15"/>
  <c r="S55" i="15"/>
  <c r="R55" i="15"/>
  <c r="Q55" i="15"/>
  <c r="P55" i="15"/>
  <c r="O55" i="15"/>
  <c r="N55" i="15"/>
  <c r="M55" i="15"/>
  <c r="L55" i="15"/>
  <c r="K55" i="15"/>
  <c r="J55" i="15"/>
  <c r="I55" i="15"/>
  <c r="H55" i="15"/>
  <c r="G55" i="15"/>
  <c r="F55" i="15"/>
  <c r="E55" i="15"/>
  <c r="D55" i="15"/>
  <c r="C55" i="15"/>
  <c r="T54" i="15"/>
  <c r="S54" i="15"/>
  <c r="R54" i="15"/>
  <c r="Q54" i="15"/>
  <c r="P54" i="15"/>
  <c r="O54" i="15"/>
  <c r="N54" i="15"/>
  <c r="M54" i="15"/>
  <c r="L54" i="15"/>
  <c r="K54" i="15"/>
  <c r="J54" i="15"/>
  <c r="I54" i="15"/>
  <c r="H54" i="15"/>
  <c r="G54" i="15"/>
  <c r="F54" i="15"/>
  <c r="E54" i="15"/>
  <c r="D54" i="15"/>
  <c r="C54" i="15"/>
  <c r="T53" i="15"/>
  <c r="S53" i="15"/>
  <c r="R53" i="15"/>
  <c r="Q53" i="15"/>
  <c r="P53" i="15"/>
  <c r="O53" i="15"/>
  <c r="N53" i="15"/>
  <c r="M53" i="15"/>
  <c r="L53" i="15"/>
  <c r="K53" i="15"/>
  <c r="J53" i="15"/>
  <c r="I53" i="15"/>
  <c r="H53" i="15"/>
  <c r="G53" i="15"/>
  <c r="F53" i="15"/>
  <c r="E53" i="15"/>
  <c r="D53" i="15"/>
  <c r="C53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G52" i="15"/>
  <c r="F52" i="15"/>
  <c r="E52" i="15"/>
  <c r="D52" i="15"/>
  <c r="C52" i="15"/>
  <c r="T51" i="15"/>
  <c r="S51" i="15"/>
  <c r="R51" i="15"/>
  <c r="Q51" i="15"/>
  <c r="P51" i="15"/>
  <c r="O51" i="15"/>
  <c r="N51" i="15"/>
  <c r="M51" i="15"/>
  <c r="L51" i="15"/>
  <c r="K51" i="15"/>
  <c r="J51" i="15"/>
  <c r="I51" i="15"/>
  <c r="H51" i="15"/>
  <c r="G51" i="15"/>
  <c r="F51" i="15"/>
  <c r="E51" i="15"/>
  <c r="D51" i="15"/>
  <c r="C51" i="15"/>
  <c r="T50" i="15"/>
  <c r="S50" i="15"/>
  <c r="R50" i="15"/>
  <c r="Q50" i="15"/>
  <c r="P50" i="15"/>
  <c r="O50" i="15"/>
  <c r="N50" i="15"/>
  <c r="M50" i="15"/>
  <c r="L50" i="15"/>
  <c r="K50" i="15"/>
  <c r="J50" i="15"/>
  <c r="I50" i="15"/>
  <c r="H50" i="15"/>
  <c r="G50" i="15"/>
  <c r="F50" i="15"/>
  <c r="E50" i="15"/>
  <c r="D50" i="15"/>
  <c r="C50" i="15"/>
  <c r="T49" i="15"/>
  <c r="S49" i="15"/>
  <c r="R49" i="15"/>
  <c r="Q49" i="15"/>
  <c r="P49" i="15"/>
  <c r="O49" i="15"/>
  <c r="N49" i="15"/>
  <c r="M49" i="15"/>
  <c r="L49" i="15"/>
  <c r="K49" i="15"/>
  <c r="J49" i="15"/>
  <c r="I49" i="15"/>
  <c r="H49" i="15"/>
  <c r="G49" i="15"/>
  <c r="F49" i="15"/>
  <c r="E49" i="15"/>
  <c r="D49" i="15"/>
  <c r="C49" i="15"/>
  <c r="T48" i="15"/>
  <c r="S48" i="15"/>
  <c r="R48" i="15"/>
  <c r="Q48" i="15"/>
  <c r="P48" i="15"/>
  <c r="O48" i="15"/>
  <c r="N48" i="15"/>
  <c r="M48" i="15"/>
  <c r="L48" i="15"/>
  <c r="K48" i="15"/>
  <c r="J48" i="15"/>
  <c r="I48" i="15"/>
  <c r="H48" i="15"/>
  <c r="G48" i="15"/>
  <c r="F48" i="15"/>
  <c r="E48" i="15"/>
  <c r="D48" i="15"/>
  <c r="C48" i="15"/>
  <c r="T47" i="15"/>
  <c r="S47" i="15"/>
  <c r="R47" i="15"/>
  <c r="Q47" i="15"/>
  <c r="P47" i="15"/>
  <c r="O47" i="15"/>
  <c r="N47" i="15"/>
  <c r="M47" i="15"/>
  <c r="L47" i="15"/>
  <c r="K47" i="15"/>
  <c r="J47" i="15"/>
  <c r="I47" i="15"/>
  <c r="H47" i="15"/>
  <c r="G47" i="15"/>
  <c r="F47" i="15"/>
  <c r="E47" i="15"/>
  <c r="D47" i="15"/>
  <c r="C47" i="15"/>
  <c r="T46" i="15"/>
  <c r="S46" i="15"/>
  <c r="R46" i="15"/>
  <c r="Q46" i="15"/>
  <c r="P46" i="15"/>
  <c r="O46" i="15"/>
  <c r="N46" i="15"/>
  <c r="M46" i="15"/>
  <c r="L46" i="15"/>
  <c r="K46" i="15"/>
  <c r="J46" i="15"/>
  <c r="I46" i="15"/>
  <c r="H46" i="15"/>
  <c r="G46" i="15"/>
  <c r="F46" i="15"/>
  <c r="E46" i="15"/>
  <c r="D46" i="15"/>
  <c r="C46" i="15"/>
  <c r="T45" i="15"/>
  <c r="S45" i="15"/>
  <c r="R45" i="15"/>
  <c r="Q45" i="15"/>
  <c r="P45" i="15"/>
  <c r="O45" i="15"/>
  <c r="N45" i="15"/>
  <c r="M45" i="15"/>
  <c r="L45" i="15"/>
  <c r="K45" i="15"/>
  <c r="J45" i="15"/>
  <c r="I45" i="15"/>
  <c r="H45" i="15"/>
  <c r="G45" i="15"/>
  <c r="F45" i="15"/>
  <c r="E45" i="15"/>
  <c r="D45" i="15"/>
  <c r="C45" i="15"/>
  <c r="T44" i="15"/>
  <c r="S44" i="15"/>
  <c r="R44" i="15"/>
  <c r="Q44" i="15"/>
  <c r="P44" i="15"/>
  <c r="O44" i="15"/>
  <c r="N44" i="15"/>
  <c r="M44" i="15"/>
  <c r="L44" i="15"/>
  <c r="K44" i="15"/>
  <c r="J44" i="15"/>
  <c r="I44" i="15"/>
  <c r="H44" i="15"/>
  <c r="G44" i="15"/>
  <c r="F44" i="15"/>
  <c r="E44" i="15"/>
  <c r="D44" i="15"/>
  <c r="C44" i="15"/>
  <c r="T43" i="15"/>
  <c r="S43" i="15"/>
  <c r="R43" i="15"/>
  <c r="Q43" i="15"/>
  <c r="P43" i="15"/>
  <c r="O43" i="15"/>
  <c r="N43" i="15"/>
  <c r="M43" i="15"/>
  <c r="L43" i="15"/>
  <c r="K43" i="15"/>
  <c r="J43" i="15"/>
  <c r="I43" i="15"/>
  <c r="H43" i="15"/>
  <c r="G43" i="15"/>
  <c r="F43" i="15"/>
  <c r="E43" i="15"/>
  <c r="D43" i="15"/>
  <c r="C43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C42" i="15"/>
  <c r="T41" i="15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D41" i="15"/>
  <c r="C41" i="15"/>
  <c r="T40" i="15"/>
  <c r="S40" i="15"/>
  <c r="R40" i="15"/>
  <c r="Q40" i="15"/>
  <c r="P40" i="15"/>
  <c r="O40" i="15"/>
  <c r="N40" i="15"/>
  <c r="M40" i="15"/>
  <c r="L40" i="15"/>
  <c r="K40" i="15"/>
  <c r="J40" i="15"/>
  <c r="I40" i="15"/>
  <c r="H40" i="15"/>
  <c r="G40" i="15"/>
  <c r="F40" i="15"/>
  <c r="E40" i="15"/>
  <c r="D40" i="15"/>
  <c r="C40" i="15"/>
  <c r="T39" i="15"/>
  <c r="S39" i="15"/>
  <c r="R39" i="15"/>
  <c r="Q39" i="15"/>
  <c r="P39" i="15"/>
  <c r="O39" i="15"/>
  <c r="N39" i="15"/>
  <c r="M39" i="15"/>
  <c r="L39" i="15"/>
  <c r="K39" i="15"/>
  <c r="J39" i="15"/>
  <c r="I39" i="15"/>
  <c r="H39" i="15"/>
  <c r="G39" i="15"/>
  <c r="F39" i="15"/>
  <c r="E39" i="15"/>
  <c r="D39" i="15"/>
  <c r="C39" i="15"/>
  <c r="T38" i="15"/>
  <c r="S38" i="15"/>
  <c r="R38" i="15"/>
  <c r="Q38" i="15"/>
  <c r="P38" i="15"/>
  <c r="O38" i="15"/>
  <c r="N38" i="15"/>
  <c r="M38" i="15"/>
  <c r="L38" i="15"/>
  <c r="K38" i="15"/>
  <c r="J38" i="15"/>
  <c r="I38" i="15"/>
  <c r="H38" i="15"/>
  <c r="G38" i="15"/>
  <c r="F38" i="15"/>
  <c r="E38" i="15"/>
  <c r="D38" i="15"/>
  <c r="C38" i="15"/>
  <c r="T37" i="15"/>
  <c r="S37" i="15"/>
  <c r="R37" i="15"/>
  <c r="Q37" i="15"/>
  <c r="P37" i="15"/>
  <c r="O37" i="15"/>
  <c r="N37" i="15"/>
  <c r="M37" i="15"/>
  <c r="L37" i="15"/>
  <c r="K37" i="15"/>
  <c r="J37" i="15"/>
  <c r="I37" i="15"/>
  <c r="H37" i="15"/>
  <c r="G37" i="15"/>
  <c r="F37" i="15"/>
  <c r="E37" i="15"/>
  <c r="D37" i="15"/>
  <c r="C37" i="15"/>
  <c r="T36" i="15"/>
  <c r="S36" i="15"/>
  <c r="R36" i="15"/>
  <c r="Q36" i="15"/>
  <c r="P36" i="15"/>
  <c r="O36" i="15"/>
  <c r="N36" i="15"/>
  <c r="M36" i="15"/>
  <c r="L36" i="15"/>
  <c r="K36" i="15"/>
  <c r="J36" i="15"/>
  <c r="I36" i="15"/>
  <c r="H36" i="15"/>
  <c r="G36" i="15"/>
  <c r="F36" i="15"/>
  <c r="E36" i="15"/>
  <c r="D36" i="15"/>
  <c r="C36" i="15"/>
  <c r="T35" i="15"/>
  <c r="S35" i="15"/>
  <c r="R35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E35" i="15"/>
  <c r="D35" i="15"/>
  <c r="C35" i="15"/>
  <c r="T34" i="15"/>
  <c r="S34" i="15"/>
  <c r="R34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E34" i="15"/>
  <c r="D34" i="15"/>
  <c r="C34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D33" i="15"/>
  <c r="C33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C32" i="15"/>
  <c r="T31" i="15"/>
  <c r="S31" i="15"/>
  <c r="R31" i="15"/>
  <c r="Q31" i="15"/>
  <c r="P31" i="15"/>
  <c r="O31" i="15"/>
  <c r="N31" i="15"/>
  <c r="M31" i="15"/>
  <c r="L31" i="15"/>
  <c r="K31" i="15"/>
  <c r="J31" i="15"/>
  <c r="I31" i="15"/>
  <c r="H31" i="15"/>
  <c r="G31" i="15"/>
  <c r="F31" i="15"/>
  <c r="E31" i="15"/>
  <c r="D31" i="15"/>
  <c r="C31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C30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C29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T27" i="15"/>
  <c r="S27" i="15"/>
  <c r="R27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D27" i="15"/>
  <c r="C27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D26" i="15"/>
  <c r="C26" i="15"/>
  <c r="T25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E25" i="15"/>
  <c r="D25" i="15"/>
  <c r="C25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C24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C23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E22" i="15"/>
  <c r="D22" i="15"/>
  <c r="C22" i="15"/>
  <c r="T21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E21" i="15"/>
  <c r="D21" i="15"/>
  <c r="C21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C20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C18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7" i="15"/>
  <c r="C17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D16" i="15"/>
  <c r="C16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D13" i="15"/>
  <c r="C13" i="15"/>
  <c r="N3" i="11" l="1"/>
  <c r="S342" i="18"/>
  <c r="R342" i="18"/>
  <c r="Q342" i="18"/>
  <c r="P342" i="18"/>
  <c r="O342" i="18"/>
  <c r="N342" i="18"/>
  <c r="M342" i="18"/>
  <c r="L342" i="18"/>
  <c r="K342" i="18"/>
  <c r="J342" i="18"/>
  <c r="I342" i="18"/>
  <c r="H342" i="18"/>
  <c r="G342" i="18"/>
  <c r="F342" i="18"/>
  <c r="E342" i="18"/>
  <c r="D342" i="18"/>
  <c r="C342" i="18"/>
  <c r="B342" i="18"/>
  <c r="S341" i="18"/>
  <c r="R341" i="18"/>
  <c r="Q341" i="18"/>
  <c r="P341" i="18"/>
  <c r="O341" i="18"/>
  <c r="N341" i="18"/>
  <c r="M341" i="18"/>
  <c r="L341" i="18"/>
  <c r="K341" i="18"/>
  <c r="J341" i="18"/>
  <c r="I341" i="18"/>
  <c r="H341" i="18"/>
  <c r="G341" i="18"/>
  <c r="F341" i="18"/>
  <c r="E341" i="18"/>
  <c r="D341" i="18"/>
  <c r="C341" i="18"/>
  <c r="B341" i="18"/>
  <c r="S340" i="18"/>
  <c r="R340" i="18"/>
  <c r="Q340" i="18"/>
  <c r="P340" i="18"/>
  <c r="O340" i="18"/>
  <c r="N340" i="18"/>
  <c r="M340" i="18"/>
  <c r="L340" i="18"/>
  <c r="K340" i="18"/>
  <c r="J340" i="18"/>
  <c r="I340" i="18"/>
  <c r="H340" i="18"/>
  <c r="G340" i="18"/>
  <c r="F340" i="18"/>
  <c r="E340" i="18"/>
  <c r="D340" i="18"/>
  <c r="C340" i="18"/>
  <c r="B340" i="18"/>
  <c r="S339" i="18"/>
  <c r="R339" i="18"/>
  <c r="Q339" i="18"/>
  <c r="P339" i="18"/>
  <c r="O339" i="18"/>
  <c r="N339" i="18"/>
  <c r="M339" i="18"/>
  <c r="L339" i="18"/>
  <c r="K339" i="18"/>
  <c r="J339" i="18"/>
  <c r="I339" i="18"/>
  <c r="H339" i="18"/>
  <c r="G339" i="18"/>
  <c r="F339" i="18"/>
  <c r="E339" i="18"/>
  <c r="D339" i="18"/>
  <c r="C339" i="18"/>
  <c r="B339" i="18"/>
  <c r="S338" i="18"/>
  <c r="R338" i="18"/>
  <c r="Q338" i="18"/>
  <c r="P338" i="18"/>
  <c r="O338" i="18"/>
  <c r="N338" i="18"/>
  <c r="M338" i="18"/>
  <c r="L338" i="18"/>
  <c r="K338" i="18"/>
  <c r="J338" i="18"/>
  <c r="I338" i="18"/>
  <c r="H338" i="18"/>
  <c r="G338" i="18"/>
  <c r="F338" i="18"/>
  <c r="E338" i="18"/>
  <c r="D338" i="18"/>
  <c r="C338" i="18"/>
  <c r="B338" i="18"/>
  <c r="S337" i="18"/>
  <c r="R337" i="18"/>
  <c r="Q337" i="18"/>
  <c r="P337" i="18"/>
  <c r="O337" i="18"/>
  <c r="N337" i="18"/>
  <c r="M337" i="18"/>
  <c r="L337" i="18"/>
  <c r="K337" i="18"/>
  <c r="J337" i="18"/>
  <c r="I337" i="18"/>
  <c r="H337" i="18"/>
  <c r="G337" i="18"/>
  <c r="F337" i="18"/>
  <c r="E337" i="18"/>
  <c r="D337" i="18"/>
  <c r="C337" i="18"/>
  <c r="B337" i="18"/>
  <c r="S336" i="18"/>
  <c r="R336" i="18"/>
  <c r="Q336" i="18"/>
  <c r="P336" i="18"/>
  <c r="O336" i="18"/>
  <c r="N336" i="18"/>
  <c r="M336" i="18"/>
  <c r="L336" i="18"/>
  <c r="K336" i="18"/>
  <c r="J336" i="18"/>
  <c r="I336" i="18"/>
  <c r="H336" i="18"/>
  <c r="G336" i="18"/>
  <c r="F336" i="18"/>
  <c r="E336" i="18"/>
  <c r="D336" i="18"/>
  <c r="C336" i="18"/>
  <c r="B336" i="18"/>
  <c r="S335" i="18"/>
  <c r="R335" i="18"/>
  <c r="Q335" i="18"/>
  <c r="P335" i="18"/>
  <c r="O335" i="18"/>
  <c r="N335" i="18"/>
  <c r="M335" i="18"/>
  <c r="L335" i="18"/>
  <c r="K335" i="18"/>
  <c r="J335" i="18"/>
  <c r="I335" i="18"/>
  <c r="H335" i="18"/>
  <c r="G335" i="18"/>
  <c r="F335" i="18"/>
  <c r="E335" i="18"/>
  <c r="D335" i="18"/>
  <c r="C335" i="18"/>
  <c r="B335" i="18"/>
  <c r="S334" i="18"/>
  <c r="R334" i="18"/>
  <c r="Q334" i="18"/>
  <c r="P334" i="18"/>
  <c r="O334" i="18"/>
  <c r="N334" i="18"/>
  <c r="M334" i="18"/>
  <c r="L334" i="18"/>
  <c r="K334" i="18"/>
  <c r="J334" i="18"/>
  <c r="I334" i="18"/>
  <c r="H334" i="18"/>
  <c r="G334" i="18"/>
  <c r="F334" i="18"/>
  <c r="E334" i="18"/>
  <c r="D334" i="18"/>
  <c r="C334" i="18"/>
  <c r="B334" i="18"/>
  <c r="S333" i="18"/>
  <c r="R333" i="18"/>
  <c r="Q333" i="18"/>
  <c r="P333" i="18"/>
  <c r="O333" i="18"/>
  <c r="N333" i="18"/>
  <c r="M333" i="18"/>
  <c r="L333" i="18"/>
  <c r="K333" i="18"/>
  <c r="J333" i="18"/>
  <c r="I333" i="18"/>
  <c r="H333" i="18"/>
  <c r="G333" i="18"/>
  <c r="F333" i="18"/>
  <c r="E333" i="18"/>
  <c r="D333" i="18"/>
  <c r="C333" i="18"/>
  <c r="B333" i="18"/>
  <c r="S332" i="18"/>
  <c r="R332" i="18"/>
  <c r="Q332" i="18"/>
  <c r="P332" i="18"/>
  <c r="O332" i="18"/>
  <c r="N332" i="18"/>
  <c r="M332" i="18"/>
  <c r="L332" i="18"/>
  <c r="K332" i="18"/>
  <c r="J332" i="18"/>
  <c r="I332" i="18"/>
  <c r="H332" i="18"/>
  <c r="G332" i="18"/>
  <c r="F332" i="18"/>
  <c r="E332" i="18"/>
  <c r="D332" i="18"/>
  <c r="C332" i="18"/>
  <c r="B332" i="18"/>
  <c r="S331" i="18"/>
  <c r="R331" i="18"/>
  <c r="Q331" i="18"/>
  <c r="P331" i="18"/>
  <c r="O331" i="18"/>
  <c r="N331" i="18"/>
  <c r="M331" i="18"/>
  <c r="L331" i="18"/>
  <c r="K331" i="18"/>
  <c r="J331" i="18"/>
  <c r="I331" i="18"/>
  <c r="H331" i="18"/>
  <c r="G331" i="18"/>
  <c r="F331" i="18"/>
  <c r="E331" i="18"/>
  <c r="D331" i="18"/>
  <c r="C331" i="18"/>
  <c r="B331" i="18"/>
  <c r="S330" i="18"/>
  <c r="R330" i="18"/>
  <c r="Q330" i="18"/>
  <c r="P330" i="18"/>
  <c r="O330" i="18"/>
  <c r="N330" i="18"/>
  <c r="M330" i="18"/>
  <c r="L330" i="18"/>
  <c r="K330" i="18"/>
  <c r="J330" i="18"/>
  <c r="I330" i="18"/>
  <c r="H330" i="18"/>
  <c r="G330" i="18"/>
  <c r="F330" i="18"/>
  <c r="E330" i="18"/>
  <c r="D330" i="18"/>
  <c r="C330" i="18"/>
  <c r="B330" i="18"/>
  <c r="S329" i="18"/>
  <c r="R329" i="18"/>
  <c r="Q329" i="18"/>
  <c r="P329" i="18"/>
  <c r="O329" i="18"/>
  <c r="N329" i="18"/>
  <c r="M329" i="18"/>
  <c r="L329" i="18"/>
  <c r="K329" i="18"/>
  <c r="J329" i="18"/>
  <c r="I329" i="18"/>
  <c r="H329" i="18"/>
  <c r="G329" i="18"/>
  <c r="F329" i="18"/>
  <c r="E329" i="18"/>
  <c r="D329" i="18"/>
  <c r="C329" i="18"/>
  <c r="B329" i="18"/>
  <c r="S328" i="18"/>
  <c r="R328" i="18"/>
  <c r="Q328" i="18"/>
  <c r="P328" i="18"/>
  <c r="O328" i="18"/>
  <c r="N328" i="18"/>
  <c r="M328" i="18"/>
  <c r="L328" i="18"/>
  <c r="K328" i="18"/>
  <c r="J328" i="18"/>
  <c r="I328" i="18"/>
  <c r="H328" i="18"/>
  <c r="G328" i="18"/>
  <c r="F328" i="18"/>
  <c r="E328" i="18"/>
  <c r="D328" i="18"/>
  <c r="C328" i="18"/>
  <c r="B328" i="18"/>
  <c r="S327" i="18"/>
  <c r="R327" i="18"/>
  <c r="Q327" i="18"/>
  <c r="P327" i="18"/>
  <c r="O327" i="18"/>
  <c r="N327" i="18"/>
  <c r="M327" i="18"/>
  <c r="L327" i="18"/>
  <c r="K327" i="18"/>
  <c r="J327" i="18"/>
  <c r="I327" i="18"/>
  <c r="H327" i="18"/>
  <c r="G327" i="18"/>
  <c r="F327" i="18"/>
  <c r="E327" i="18"/>
  <c r="D327" i="18"/>
  <c r="C327" i="18"/>
  <c r="B327" i="18"/>
  <c r="S326" i="18"/>
  <c r="R326" i="18"/>
  <c r="Q326" i="18"/>
  <c r="P326" i="18"/>
  <c r="O326" i="18"/>
  <c r="N326" i="18"/>
  <c r="M326" i="18"/>
  <c r="L326" i="18"/>
  <c r="K326" i="18"/>
  <c r="J326" i="18"/>
  <c r="I326" i="18"/>
  <c r="H326" i="18"/>
  <c r="G326" i="18"/>
  <c r="F326" i="18"/>
  <c r="E326" i="18"/>
  <c r="D326" i="18"/>
  <c r="C326" i="18"/>
  <c r="B326" i="18"/>
  <c r="S325" i="18"/>
  <c r="R325" i="18"/>
  <c r="Q325" i="18"/>
  <c r="P325" i="18"/>
  <c r="O325" i="18"/>
  <c r="N325" i="18"/>
  <c r="M325" i="18"/>
  <c r="L325" i="18"/>
  <c r="K325" i="18"/>
  <c r="J325" i="18"/>
  <c r="I325" i="18"/>
  <c r="H325" i="18"/>
  <c r="G325" i="18"/>
  <c r="F325" i="18"/>
  <c r="E325" i="18"/>
  <c r="D325" i="18"/>
  <c r="C325" i="18"/>
  <c r="B325" i="18"/>
  <c r="S324" i="18"/>
  <c r="R324" i="18"/>
  <c r="Q324" i="18"/>
  <c r="P324" i="18"/>
  <c r="O324" i="18"/>
  <c r="N324" i="18"/>
  <c r="M324" i="18"/>
  <c r="L324" i="18"/>
  <c r="K324" i="18"/>
  <c r="J324" i="18"/>
  <c r="I324" i="18"/>
  <c r="H324" i="18"/>
  <c r="G324" i="18"/>
  <c r="F324" i="18"/>
  <c r="E324" i="18"/>
  <c r="D324" i="18"/>
  <c r="C324" i="18"/>
  <c r="B324" i="18"/>
  <c r="S323" i="18"/>
  <c r="R323" i="18"/>
  <c r="Q323" i="18"/>
  <c r="P323" i="18"/>
  <c r="O323" i="18"/>
  <c r="N323" i="18"/>
  <c r="M323" i="18"/>
  <c r="L323" i="18"/>
  <c r="K323" i="18"/>
  <c r="J323" i="18"/>
  <c r="I323" i="18"/>
  <c r="H323" i="18"/>
  <c r="G323" i="18"/>
  <c r="F323" i="18"/>
  <c r="E323" i="18"/>
  <c r="D323" i="18"/>
  <c r="C323" i="18"/>
  <c r="B323" i="18"/>
  <c r="S322" i="18"/>
  <c r="R322" i="18"/>
  <c r="Q322" i="18"/>
  <c r="P322" i="18"/>
  <c r="O322" i="18"/>
  <c r="N322" i="18"/>
  <c r="M322" i="18"/>
  <c r="L322" i="18"/>
  <c r="K322" i="18"/>
  <c r="J322" i="18"/>
  <c r="I322" i="18"/>
  <c r="H322" i="18"/>
  <c r="G322" i="18"/>
  <c r="F322" i="18"/>
  <c r="E322" i="18"/>
  <c r="D322" i="18"/>
  <c r="C322" i="18"/>
  <c r="B322" i="18"/>
  <c r="S321" i="18"/>
  <c r="R321" i="18"/>
  <c r="Q321" i="18"/>
  <c r="P321" i="18"/>
  <c r="O321" i="18"/>
  <c r="N321" i="18"/>
  <c r="M321" i="18"/>
  <c r="L321" i="18"/>
  <c r="K321" i="18"/>
  <c r="J321" i="18"/>
  <c r="I321" i="18"/>
  <c r="H321" i="18"/>
  <c r="G321" i="18"/>
  <c r="F321" i="18"/>
  <c r="E321" i="18"/>
  <c r="D321" i="18"/>
  <c r="C321" i="18"/>
  <c r="B321" i="18"/>
  <c r="S320" i="18"/>
  <c r="R320" i="18"/>
  <c r="Q320" i="18"/>
  <c r="P320" i="18"/>
  <c r="O320" i="18"/>
  <c r="N320" i="18"/>
  <c r="M320" i="18"/>
  <c r="L320" i="18"/>
  <c r="K320" i="18"/>
  <c r="J320" i="18"/>
  <c r="I320" i="18"/>
  <c r="H320" i="18"/>
  <c r="G320" i="18"/>
  <c r="F320" i="18"/>
  <c r="E320" i="18"/>
  <c r="D320" i="18"/>
  <c r="C320" i="18"/>
  <c r="B320" i="18"/>
  <c r="S319" i="18"/>
  <c r="R319" i="18"/>
  <c r="Q319" i="18"/>
  <c r="P319" i="18"/>
  <c r="O319" i="18"/>
  <c r="N319" i="18"/>
  <c r="M319" i="18"/>
  <c r="L319" i="18"/>
  <c r="K319" i="18"/>
  <c r="J319" i="18"/>
  <c r="I319" i="18"/>
  <c r="H319" i="18"/>
  <c r="G319" i="18"/>
  <c r="F319" i="18"/>
  <c r="E319" i="18"/>
  <c r="D319" i="18"/>
  <c r="C319" i="18"/>
  <c r="B319" i="18"/>
  <c r="S318" i="18"/>
  <c r="R318" i="18"/>
  <c r="Q318" i="18"/>
  <c r="P318" i="18"/>
  <c r="O318" i="18"/>
  <c r="N318" i="18"/>
  <c r="M318" i="18"/>
  <c r="L318" i="18"/>
  <c r="K318" i="18"/>
  <c r="J318" i="18"/>
  <c r="I318" i="18"/>
  <c r="H318" i="18"/>
  <c r="G318" i="18"/>
  <c r="F318" i="18"/>
  <c r="E318" i="18"/>
  <c r="D318" i="18"/>
  <c r="C318" i="18"/>
  <c r="B318" i="18"/>
  <c r="S317" i="18"/>
  <c r="R317" i="18"/>
  <c r="Q317" i="18"/>
  <c r="P317" i="18"/>
  <c r="O317" i="18"/>
  <c r="N317" i="18"/>
  <c r="M317" i="18"/>
  <c r="L317" i="18"/>
  <c r="K317" i="18"/>
  <c r="J317" i="18"/>
  <c r="I317" i="18"/>
  <c r="H317" i="18"/>
  <c r="G317" i="18"/>
  <c r="F317" i="18"/>
  <c r="E317" i="18"/>
  <c r="D317" i="18"/>
  <c r="C317" i="18"/>
  <c r="B317" i="18"/>
  <c r="S316" i="18"/>
  <c r="R316" i="18"/>
  <c r="Q316" i="18"/>
  <c r="P316" i="18"/>
  <c r="O316" i="18"/>
  <c r="N316" i="18"/>
  <c r="M316" i="18"/>
  <c r="L316" i="18"/>
  <c r="K316" i="18"/>
  <c r="J316" i="18"/>
  <c r="I316" i="18"/>
  <c r="H316" i="18"/>
  <c r="G316" i="18"/>
  <c r="F316" i="18"/>
  <c r="E316" i="18"/>
  <c r="D316" i="18"/>
  <c r="C316" i="18"/>
  <c r="B316" i="18"/>
  <c r="S315" i="18"/>
  <c r="R315" i="18"/>
  <c r="Q315" i="18"/>
  <c r="P315" i="18"/>
  <c r="O315" i="18"/>
  <c r="N315" i="18"/>
  <c r="M315" i="18"/>
  <c r="L315" i="18"/>
  <c r="K315" i="18"/>
  <c r="J315" i="18"/>
  <c r="I315" i="18"/>
  <c r="H315" i="18"/>
  <c r="G315" i="18"/>
  <c r="F315" i="18"/>
  <c r="E315" i="18"/>
  <c r="D315" i="18"/>
  <c r="C315" i="18"/>
  <c r="B315" i="18"/>
  <c r="S314" i="18"/>
  <c r="R314" i="18"/>
  <c r="Q314" i="18"/>
  <c r="P314" i="18"/>
  <c r="O314" i="18"/>
  <c r="N314" i="18"/>
  <c r="M314" i="18"/>
  <c r="L314" i="18"/>
  <c r="K314" i="18"/>
  <c r="J314" i="18"/>
  <c r="I314" i="18"/>
  <c r="H314" i="18"/>
  <c r="G314" i="18"/>
  <c r="F314" i="18"/>
  <c r="E314" i="18"/>
  <c r="D314" i="18"/>
  <c r="C314" i="18"/>
  <c r="B314" i="18"/>
  <c r="S313" i="18"/>
  <c r="R313" i="18"/>
  <c r="Q313" i="18"/>
  <c r="P313" i="18"/>
  <c r="O313" i="18"/>
  <c r="N313" i="18"/>
  <c r="M313" i="18"/>
  <c r="L313" i="18"/>
  <c r="K313" i="18"/>
  <c r="J313" i="18"/>
  <c r="I313" i="18"/>
  <c r="H313" i="18"/>
  <c r="G313" i="18"/>
  <c r="F313" i="18"/>
  <c r="E313" i="18"/>
  <c r="D313" i="18"/>
  <c r="C313" i="18"/>
  <c r="B313" i="18"/>
  <c r="S312" i="18"/>
  <c r="R312" i="18"/>
  <c r="Q312" i="18"/>
  <c r="P312" i="18"/>
  <c r="O312" i="18"/>
  <c r="N312" i="18"/>
  <c r="M312" i="18"/>
  <c r="L312" i="18"/>
  <c r="K312" i="18"/>
  <c r="J312" i="18"/>
  <c r="I312" i="18"/>
  <c r="H312" i="18"/>
  <c r="G312" i="18"/>
  <c r="F312" i="18"/>
  <c r="E312" i="18"/>
  <c r="D312" i="18"/>
  <c r="C312" i="18"/>
  <c r="B312" i="18"/>
  <c r="S311" i="18"/>
  <c r="R311" i="18"/>
  <c r="Q311" i="18"/>
  <c r="P311" i="18"/>
  <c r="O311" i="18"/>
  <c r="N311" i="18"/>
  <c r="M311" i="18"/>
  <c r="L311" i="18"/>
  <c r="K311" i="18"/>
  <c r="J311" i="18"/>
  <c r="I311" i="18"/>
  <c r="H311" i="18"/>
  <c r="G311" i="18"/>
  <c r="F311" i="18"/>
  <c r="E311" i="18"/>
  <c r="D311" i="18"/>
  <c r="C311" i="18"/>
  <c r="B311" i="18"/>
  <c r="S310" i="18"/>
  <c r="R310" i="18"/>
  <c r="Q310" i="18"/>
  <c r="P310" i="18"/>
  <c r="O310" i="18"/>
  <c r="N310" i="18"/>
  <c r="M310" i="18"/>
  <c r="L310" i="18"/>
  <c r="K310" i="18"/>
  <c r="J310" i="18"/>
  <c r="I310" i="18"/>
  <c r="H310" i="18"/>
  <c r="G310" i="18"/>
  <c r="F310" i="18"/>
  <c r="E310" i="18"/>
  <c r="D310" i="18"/>
  <c r="C310" i="18"/>
  <c r="B310" i="18"/>
  <c r="S309" i="18"/>
  <c r="R309" i="18"/>
  <c r="Q309" i="18"/>
  <c r="P309" i="18"/>
  <c r="O309" i="18"/>
  <c r="N309" i="18"/>
  <c r="M309" i="18"/>
  <c r="L309" i="18"/>
  <c r="K309" i="18"/>
  <c r="J309" i="18"/>
  <c r="I309" i="18"/>
  <c r="H309" i="18"/>
  <c r="G309" i="18"/>
  <c r="F309" i="18"/>
  <c r="E309" i="18"/>
  <c r="D309" i="18"/>
  <c r="C309" i="18"/>
  <c r="B309" i="18"/>
  <c r="S308" i="18"/>
  <c r="R308" i="18"/>
  <c r="Q308" i="18"/>
  <c r="P308" i="18"/>
  <c r="O308" i="18"/>
  <c r="N308" i="18"/>
  <c r="M308" i="18"/>
  <c r="L308" i="18"/>
  <c r="K308" i="18"/>
  <c r="J308" i="18"/>
  <c r="I308" i="18"/>
  <c r="H308" i="18"/>
  <c r="G308" i="18"/>
  <c r="F308" i="18"/>
  <c r="E308" i="18"/>
  <c r="D308" i="18"/>
  <c r="C308" i="18"/>
  <c r="B308" i="18"/>
  <c r="S307" i="18"/>
  <c r="R307" i="18"/>
  <c r="Q307" i="18"/>
  <c r="P307" i="18"/>
  <c r="O307" i="18"/>
  <c r="N307" i="18"/>
  <c r="M307" i="18"/>
  <c r="L307" i="18"/>
  <c r="K307" i="18"/>
  <c r="J307" i="18"/>
  <c r="I307" i="18"/>
  <c r="H307" i="18"/>
  <c r="G307" i="18"/>
  <c r="F307" i="18"/>
  <c r="E307" i="18"/>
  <c r="D307" i="18"/>
  <c r="C307" i="18"/>
  <c r="B307" i="18"/>
  <c r="S306" i="18"/>
  <c r="R306" i="18"/>
  <c r="Q306" i="18"/>
  <c r="P306" i="18"/>
  <c r="O306" i="18"/>
  <c r="N306" i="18"/>
  <c r="M306" i="18"/>
  <c r="L306" i="18"/>
  <c r="K306" i="18"/>
  <c r="J306" i="18"/>
  <c r="I306" i="18"/>
  <c r="H306" i="18"/>
  <c r="G306" i="18"/>
  <c r="F306" i="18"/>
  <c r="E306" i="18"/>
  <c r="D306" i="18"/>
  <c r="C306" i="18"/>
  <c r="B306" i="18"/>
  <c r="S305" i="18"/>
  <c r="R305" i="18"/>
  <c r="Q305" i="18"/>
  <c r="P305" i="18"/>
  <c r="O305" i="18"/>
  <c r="N305" i="18"/>
  <c r="M305" i="18"/>
  <c r="L305" i="18"/>
  <c r="K305" i="18"/>
  <c r="J305" i="18"/>
  <c r="I305" i="18"/>
  <c r="H305" i="18"/>
  <c r="G305" i="18"/>
  <c r="F305" i="18"/>
  <c r="E305" i="18"/>
  <c r="D305" i="18"/>
  <c r="C305" i="18"/>
  <c r="B305" i="18"/>
  <c r="S304" i="18"/>
  <c r="R304" i="18"/>
  <c r="Q304" i="18"/>
  <c r="P304" i="18"/>
  <c r="O304" i="18"/>
  <c r="N304" i="18"/>
  <c r="M304" i="18"/>
  <c r="L304" i="18"/>
  <c r="K304" i="18"/>
  <c r="J304" i="18"/>
  <c r="I304" i="18"/>
  <c r="H304" i="18"/>
  <c r="G304" i="18"/>
  <c r="F304" i="18"/>
  <c r="E304" i="18"/>
  <c r="D304" i="18"/>
  <c r="C304" i="18"/>
  <c r="B304" i="18"/>
  <c r="S303" i="18"/>
  <c r="R303" i="18"/>
  <c r="Q303" i="18"/>
  <c r="P303" i="18"/>
  <c r="O303" i="18"/>
  <c r="N303" i="18"/>
  <c r="M303" i="18"/>
  <c r="L303" i="18"/>
  <c r="K303" i="18"/>
  <c r="J303" i="18"/>
  <c r="I303" i="18"/>
  <c r="H303" i="18"/>
  <c r="G303" i="18"/>
  <c r="F303" i="18"/>
  <c r="E303" i="18"/>
  <c r="D303" i="18"/>
  <c r="C303" i="18"/>
  <c r="B303" i="18"/>
  <c r="S302" i="18"/>
  <c r="R302" i="18"/>
  <c r="Q302" i="18"/>
  <c r="P302" i="18"/>
  <c r="O302" i="18"/>
  <c r="N302" i="18"/>
  <c r="M302" i="18"/>
  <c r="L302" i="18"/>
  <c r="K302" i="18"/>
  <c r="J302" i="18"/>
  <c r="I302" i="18"/>
  <c r="H302" i="18"/>
  <c r="G302" i="18"/>
  <c r="F302" i="18"/>
  <c r="E302" i="18"/>
  <c r="D302" i="18"/>
  <c r="C302" i="18"/>
  <c r="B302" i="18"/>
  <c r="S301" i="18"/>
  <c r="R301" i="18"/>
  <c r="Q301" i="18"/>
  <c r="P301" i="18"/>
  <c r="O301" i="18"/>
  <c r="N301" i="18"/>
  <c r="M301" i="18"/>
  <c r="L301" i="18"/>
  <c r="K301" i="18"/>
  <c r="J301" i="18"/>
  <c r="I301" i="18"/>
  <c r="H301" i="18"/>
  <c r="G301" i="18"/>
  <c r="F301" i="18"/>
  <c r="E301" i="18"/>
  <c r="D301" i="18"/>
  <c r="C301" i="18"/>
  <c r="B301" i="18"/>
  <c r="S300" i="18"/>
  <c r="R300" i="18"/>
  <c r="Q300" i="18"/>
  <c r="P300" i="18"/>
  <c r="O300" i="18"/>
  <c r="N300" i="18"/>
  <c r="M300" i="18"/>
  <c r="L300" i="18"/>
  <c r="K300" i="18"/>
  <c r="J300" i="18"/>
  <c r="I300" i="18"/>
  <c r="H300" i="18"/>
  <c r="G300" i="18"/>
  <c r="F300" i="18"/>
  <c r="E300" i="18"/>
  <c r="D300" i="18"/>
  <c r="C300" i="18"/>
  <c r="B300" i="18"/>
  <c r="S299" i="18"/>
  <c r="R299" i="18"/>
  <c r="Q299" i="18"/>
  <c r="P299" i="18"/>
  <c r="O299" i="18"/>
  <c r="N299" i="18"/>
  <c r="M299" i="18"/>
  <c r="L299" i="18"/>
  <c r="K299" i="18"/>
  <c r="J299" i="18"/>
  <c r="I299" i="18"/>
  <c r="H299" i="18"/>
  <c r="G299" i="18"/>
  <c r="F299" i="18"/>
  <c r="E299" i="18"/>
  <c r="D299" i="18"/>
  <c r="C299" i="18"/>
  <c r="B299" i="18"/>
  <c r="S298" i="18"/>
  <c r="R298" i="18"/>
  <c r="Q298" i="18"/>
  <c r="P298" i="18"/>
  <c r="O298" i="18"/>
  <c r="N298" i="18"/>
  <c r="M298" i="18"/>
  <c r="L298" i="18"/>
  <c r="K298" i="18"/>
  <c r="J298" i="18"/>
  <c r="I298" i="18"/>
  <c r="H298" i="18"/>
  <c r="G298" i="18"/>
  <c r="F298" i="18"/>
  <c r="E298" i="18"/>
  <c r="D298" i="18"/>
  <c r="C298" i="18"/>
  <c r="B298" i="18"/>
  <c r="S297" i="18"/>
  <c r="R297" i="18"/>
  <c r="Q297" i="18"/>
  <c r="P297" i="18"/>
  <c r="O297" i="18"/>
  <c r="N297" i="18"/>
  <c r="M297" i="18"/>
  <c r="L297" i="18"/>
  <c r="K297" i="18"/>
  <c r="J297" i="18"/>
  <c r="I297" i="18"/>
  <c r="H297" i="18"/>
  <c r="G297" i="18"/>
  <c r="F297" i="18"/>
  <c r="E297" i="18"/>
  <c r="D297" i="18"/>
  <c r="C297" i="18"/>
  <c r="B297" i="18"/>
  <c r="S296" i="18"/>
  <c r="R296" i="18"/>
  <c r="Q296" i="18"/>
  <c r="P296" i="18"/>
  <c r="O296" i="18"/>
  <c r="N296" i="18"/>
  <c r="M296" i="18"/>
  <c r="L296" i="18"/>
  <c r="K296" i="18"/>
  <c r="J296" i="18"/>
  <c r="I296" i="18"/>
  <c r="H296" i="18"/>
  <c r="G296" i="18"/>
  <c r="F296" i="18"/>
  <c r="E296" i="18"/>
  <c r="D296" i="18"/>
  <c r="C296" i="18"/>
  <c r="B296" i="18"/>
  <c r="S295" i="18"/>
  <c r="R295" i="18"/>
  <c r="Q295" i="18"/>
  <c r="P295" i="18"/>
  <c r="O295" i="18"/>
  <c r="N295" i="18"/>
  <c r="M295" i="18"/>
  <c r="L295" i="18"/>
  <c r="K295" i="18"/>
  <c r="J295" i="18"/>
  <c r="I295" i="18"/>
  <c r="H295" i="18"/>
  <c r="G295" i="18"/>
  <c r="F295" i="18"/>
  <c r="E295" i="18"/>
  <c r="D295" i="18"/>
  <c r="C295" i="18"/>
  <c r="B295" i="18"/>
  <c r="S294" i="18"/>
  <c r="R294" i="18"/>
  <c r="Q294" i="18"/>
  <c r="P294" i="18"/>
  <c r="O294" i="18"/>
  <c r="N294" i="18"/>
  <c r="M294" i="18"/>
  <c r="L294" i="18"/>
  <c r="K294" i="18"/>
  <c r="J294" i="18"/>
  <c r="I294" i="18"/>
  <c r="H294" i="18"/>
  <c r="G294" i="18"/>
  <c r="F294" i="18"/>
  <c r="E294" i="18"/>
  <c r="D294" i="18"/>
  <c r="C294" i="18"/>
  <c r="B294" i="18"/>
  <c r="S293" i="18"/>
  <c r="R293" i="18"/>
  <c r="Q293" i="18"/>
  <c r="P293" i="18"/>
  <c r="O293" i="18"/>
  <c r="N293" i="18"/>
  <c r="M293" i="18"/>
  <c r="L293" i="18"/>
  <c r="K293" i="18"/>
  <c r="J293" i="18"/>
  <c r="I293" i="18"/>
  <c r="H293" i="18"/>
  <c r="G293" i="18"/>
  <c r="F293" i="18"/>
  <c r="E293" i="18"/>
  <c r="D293" i="18"/>
  <c r="C293" i="18"/>
  <c r="B293" i="18"/>
  <c r="S292" i="18"/>
  <c r="R292" i="18"/>
  <c r="Q292" i="18"/>
  <c r="P292" i="18"/>
  <c r="O292" i="18"/>
  <c r="N292" i="18"/>
  <c r="M292" i="18"/>
  <c r="L292" i="18"/>
  <c r="K292" i="18"/>
  <c r="J292" i="18"/>
  <c r="I292" i="18"/>
  <c r="H292" i="18"/>
  <c r="G292" i="18"/>
  <c r="F292" i="18"/>
  <c r="E292" i="18"/>
  <c r="D292" i="18"/>
  <c r="C292" i="18"/>
  <c r="B292" i="18"/>
  <c r="S291" i="18"/>
  <c r="R291" i="18"/>
  <c r="Q291" i="18"/>
  <c r="P291" i="18"/>
  <c r="O291" i="18"/>
  <c r="N291" i="18"/>
  <c r="M291" i="18"/>
  <c r="L291" i="18"/>
  <c r="K291" i="18"/>
  <c r="J291" i="18"/>
  <c r="I291" i="18"/>
  <c r="H291" i="18"/>
  <c r="G291" i="18"/>
  <c r="F291" i="18"/>
  <c r="E291" i="18"/>
  <c r="D291" i="18"/>
  <c r="C291" i="18"/>
  <c r="B291" i="18"/>
  <c r="S290" i="18"/>
  <c r="R290" i="18"/>
  <c r="Q290" i="18"/>
  <c r="P290" i="18"/>
  <c r="O290" i="18"/>
  <c r="N290" i="18"/>
  <c r="M290" i="18"/>
  <c r="L290" i="18"/>
  <c r="K290" i="18"/>
  <c r="J290" i="18"/>
  <c r="I290" i="18"/>
  <c r="H290" i="18"/>
  <c r="G290" i="18"/>
  <c r="F290" i="18"/>
  <c r="E290" i="18"/>
  <c r="D290" i="18"/>
  <c r="C290" i="18"/>
  <c r="B290" i="18"/>
  <c r="S289" i="18"/>
  <c r="R289" i="18"/>
  <c r="Q289" i="18"/>
  <c r="P289" i="18"/>
  <c r="O289" i="18"/>
  <c r="N289" i="18"/>
  <c r="M289" i="18"/>
  <c r="L289" i="18"/>
  <c r="K289" i="18"/>
  <c r="J289" i="18"/>
  <c r="I289" i="18"/>
  <c r="H289" i="18"/>
  <c r="G289" i="18"/>
  <c r="F289" i="18"/>
  <c r="E289" i="18"/>
  <c r="D289" i="18"/>
  <c r="C289" i="18"/>
  <c r="B289" i="18"/>
  <c r="S288" i="18"/>
  <c r="R288" i="18"/>
  <c r="Q288" i="18"/>
  <c r="P288" i="18"/>
  <c r="O288" i="18"/>
  <c r="N288" i="18"/>
  <c r="M288" i="18"/>
  <c r="L288" i="18"/>
  <c r="K288" i="18"/>
  <c r="J288" i="18"/>
  <c r="I288" i="18"/>
  <c r="H288" i="18"/>
  <c r="G288" i="18"/>
  <c r="F288" i="18"/>
  <c r="E288" i="18"/>
  <c r="D288" i="18"/>
  <c r="C288" i="18"/>
  <c r="B288" i="18"/>
  <c r="S287" i="18"/>
  <c r="R287" i="18"/>
  <c r="Q287" i="18"/>
  <c r="P287" i="18"/>
  <c r="O287" i="18"/>
  <c r="N287" i="18"/>
  <c r="M287" i="18"/>
  <c r="L287" i="18"/>
  <c r="K287" i="18"/>
  <c r="J287" i="18"/>
  <c r="I287" i="18"/>
  <c r="H287" i="18"/>
  <c r="G287" i="18"/>
  <c r="F287" i="18"/>
  <c r="E287" i="18"/>
  <c r="D287" i="18"/>
  <c r="C287" i="18"/>
  <c r="B287" i="18"/>
  <c r="S286" i="18"/>
  <c r="R286" i="18"/>
  <c r="Q286" i="18"/>
  <c r="P286" i="18"/>
  <c r="O286" i="18"/>
  <c r="N286" i="18"/>
  <c r="M286" i="18"/>
  <c r="L286" i="18"/>
  <c r="K286" i="18"/>
  <c r="J286" i="18"/>
  <c r="I286" i="18"/>
  <c r="H286" i="18"/>
  <c r="G286" i="18"/>
  <c r="F286" i="18"/>
  <c r="E286" i="18"/>
  <c r="D286" i="18"/>
  <c r="C286" i="18"/>
  <c r="B286" i="18"/>
  <c r="S285" i="18"/>
  <c r="R285" i="18"/>
  <c r="Q285" i="18"/>
  <c r="P285" i="18"/>
  <c r="O285" i="18"/>
  <c r="N285" i="18"/>
  <c r="M285" i="18"/>
  <c r="L285" i="18"/>
  <c r="K285" i="18"/>
  <c r="J285" i="18"/>
  <c r="I285" i="18"/>
  <c r="H285" i="18"/>
  <c r="G285" i="18"/>
  <c r="F285" i="18"/>
  <c r="E285" i="18"/>
  <c r="D285" i="18"/>
  <c r="C285" i="18"/>
  <c r="B285" i="18"/>
  <c r="S284" i="18"/>
  <c r="R284" i="18"/>
  <c r="Q284" i="18"/>
  <c r="P284" i="18"/>
  <c r="O284" i="18"/>
  <c r="N284" i="18"/>
  <c r="M284" i="18"/>
  <c r="L284" i="18"/>
  <c r="K284" i="18"/>
  <c r="J284" i="18"/>
  <c r="I284" i="18"/>
  <c r="H284" i="18"/>
  <c r="G284" i="18"/>
  <c r="F284" i="18"/>
  <c r="E284" i="18"/>
  <c r="D284" i="18"/>
  <c r="C284" i="18"/>
  <c r="B284" i="18"/>
  <c r="S283" i="18"/>
  <c r="R283" i="18"/>
  <c r="Q283" i="18"/>
  <c r="P283" i="18"/>
  <c r="O283" i="18"/>
  <c r="N283" i="18"/>
  <c r="M283" i="18"/>
  <c r="L283" i="18"/>
  <c r="K283" i="18"/>
  <c r="J283" i="18"/>
  <c r="I283" i="18"/>
  <c r="H283" i="18"/>
  <c r="G283" i="18"/>
  <c r="F283" i="18"/>
  <c r="E283" i="18"/>
  <c r="D283" i="18"/>
  <c r="C283" i="18"/>
  <c r="B283" i="18"/>
  <c r="S282" i="18"/>
  <c r="R282" i="18"/>
  <c r="Q282" i="18"/>
  <c r="P282" i="18"/>
  <c r="O282" i="18"/>
  <c r="N282" i="18"/>
  <c r="M282" i="18"/>
  <c r="L282" i="18"/>
  <c r="K282" i="18"/>
  <c r="J282" i="18"/>
  <c r="I282" i="18"/>
  <c r="H282" i="18"/>
  <c r="G282" i="18"/>
  <c r="F282" i="18"/>
  <c r="E282" i="18"/>
  <c r="D282" i="18"/>
  <c r="C282" i="18"/>
  <c r="B282" i="18"/>
  <c r="S281" i="18"/>
  <c r="R281" i="18"/>
  <c r="Q281" i="18"/>
  <c r="P281" i="18"/>
  <c r="O281" i="18"/>
  <c r="N281" i="18"/>
  <c r="M281" i="18"/>
  <c r="L281" i="18"/>
  <c r="K281" i="18"/>
  <c r="J281" i="18"/>
  <c r="I281" i="18"/>
  <c r="H281" i="18"/>
  <c r="G281" i="18"/>
  <c r="F281" i="18"/>
  <c r="E281" i="18"/>
  <c r="D281" i="18"/>
  <c r="C281" i="18"/>
  <c r="B281" i="18"/>
  <c r="S280" i="18"/>
  <c r="R280" i="18"/>
  <c r="Q280" i="18"/>
  <c r="P280" i="18"/>
  <c r="O280" i="18"/>
  <c r="N280" i="18"/>
  <c r="M280" i="18"/>
  <c r="L280" i="18"/>
  <c r="K280" i="18"/>
  <c r="J280" i="18"/>
  <c r="I280" i="18"/>
  <c r="H280" i="18"/>
  <c r="G280" i="18"/>
  <c r="F280" i="18"/>
  <c r="E280" i="18"/>
  <c r="D280" i="18"/>
  <c r="C280" i="18"/>
  <c r="B280" i="18"/>
  <c r="S279" i="18"/>
  <c r="R279" i="18"/>
  <c r="Q279" i="18"/>
  <c r="P279" i="18"/>
  <c r="O279" i="18"/>
  <c r="N279" i="18"/>
  <c r="M279" i="18"/>
  <c r="L279" i="18"/>
  <c r="K279" i="18"/>
  <c r="J279" i="18"/>
  <c r="I279" i="18"/>
  <c r="H279" i="18"/>
  <c r="G279" i="18"/>
  <c r="F279" i="18"/>
  <c r="E279" i="18"/>
  <c r="D279" i="18"/>
  <c r="C279" i="18"/>
  <c r="B279" i="18"/>
  <c r="S278" i="18"/>
  <c r="R278" i="18"/>
  <c r="Q278" i="18"/>
  <c r="P278" i="18"/>
  <c r="O278" i="18"/>
  <c r="N278" i="18"/>
  <c r="M278" i="18"/>
  <c r="L278" i="18"/>
  <c r="K278" i="18"/>
  <c r="J278" i="18"/>
  <c r="I278" i="18"/>
  <c r="H278" i="18"/>
  <c r="G278" i="18"/>
  <c r="F278" i="18"/>
  <c r="E278" i="18"/>
  <c r="D278" i="18"/>
  <c r="C278" i="18"/>
  <c r="B278" i="18"/>
  <c r="S277" i="18"/>
  <c r="R277" i="18"/>
  <c r="Q277" i="18"/>
  <c r="P277" i="18"/>
  <c r="O277" i="18"/>
  <c r="N277" i="18"/>
  <c r="M277" i="18"/>
  <c r="L277" i="18"/>
  <c r="K277" i="18"/>
  <c r="J277" i="18"/>
  <c r="I277" i="18"/>
  <c r="H277" i="18"/>
  <c r="G277" i="18"/>
  <c r="F277" i="18"/>
  <c r="E277" i="18"/>
  <c r="D277" i="18"/>
  <c r="C277" i="18"/>
  <c r="B277" i="18"/>
  <c r="S276" i="18"/>
  <c r="R276" i="18"/>
  <c r="Q276" i="18"/>
  <c r="P276" i="18"/>
  <c r="O276" i="18"/>
  <c r="N276" i="18"/>
  <c r="M276" i="18"/>
  <c r="L276" i="18"/>
  <c r="K276" i="18"/>
  <c r="J276" i="18"/>
  <c r="I276" i="18"/>
  <c r="H276" i="18"/>
  <c r="G276" i="18"/>
  <c r="F276" i="18"/>
  <c r="E276" i="18"/>
  <c r="D276" i="18"/>
  <c r="C276" i="18"/>
  <c r="B276" i="18"/>
  <c r="S275" i="18"/>
  <c r="R275" i="18"/>
  <c r="Q275" i="18"/>
  <c r="P275" i="18"/>
  <c r="O275" i="18"/>
  <c r="N275" i="18"/>
  <c r="M275" i="18"/>
  <c r="L275" i="18"/>
  <c r="K275" i="18"/>
  <c r="J275" i="18"/>
  <c r="I275" i="18"/>
  <c r="H275" i="18"/>
  <c r="G275" i="18"/>
  <c r="F275" i="18"/>
  <c r="E275" i="18"/>
  <c r="D275" i="18"/>
  <c r="C275" i="18"/>
  <c r="B275" i="18"/>
  <c r="S274" i="18"/>
  <c r="R274" i="18"/>
  <c r="Q274" i="18"/>
  <c r="P274" i="18"/>
  <c r="O274" i="18"/>
  <c r="N274" i="18"/>
  <c r="M274" i="18"/>
  <c r="L274" i="18"/>
  <c r="K274" i="18"/>
  <c r="J274" i="18"/>
  <c r="I274" i="18"/>
  <c r="H274" i="18"/>
  <c r="G274" i="18"/>
  <c r="F274" i="18"/>
  <c r="E274" i="18"/>
  <c r="D274" i="18"/>
  <c r="C274" i="18"/>
  <c r="B274" i="18"/>
  <c r="S273" i="18"/>
  <c r="R273" i="18"/>
  <c r="Q273" i="18"/>
  <c r="P273" i="18"/>
  <c r="O273" i="18"/>
  <c r="N273" i="18"/>
  <c r="M273" i="18"/>
  <c r="L273" i="18"/>
  <c r="K273" i="18"/>
  <c r="J273" i="18"/>
  <c r="I273" i="18"/>
  <c r="H273" i="18"/>
  <c r="G273" i="18"/>
  <c r="F273" i="18"/>
  <c r="E273" i="18"/>
  <c r="D273" i="18"/>
  <c r="C273" i="18"/>
  <c r="B273" i="18"/>
  <c r="S272" i="18"/>
  <c r="R272" i="18"/>
  <c r="Q272" i="18"/>
  <c r="P272" i="18"/>
  <c r="O272" i="18"/>
  <c r="N272" i="18"/>
  <c r="M272" i="18"/>
  <c r="L272" i="18"/>
  <c r="K272" i="18"/>
  <c r="J272" i="18"/>
  <c r="I272" i="18"/>
  <c r="H272" i="18"/>
  <c r="G272" i="18"/>
  <c r="F272" i="18"/>
  <c r="E272" i="18"/>
  <c r="D272" i="18"/>
  <c r="C272" i="18"/>
  <c r="B272" i="18"/>
  <c r="S271" i="18"/>
  <c r="R271" i="18"/>
  <c r="Q271" i="18"/>
  <c r="P271" i="18"/>
  <c r="O271" i="18"/>
  <c r="N271" i="18"/>
  <c r="M271" i="18"/>
  <c r="L271" i="18"/>
  <c r="K271" i="18"/>
  <c r="J271" i="18"/>
  <c r="I271" i="18"/>
  <c r="H271" i="18"/>
  <c r="G271" i="18"/>
  <c r="F271" i="18"/>
  <c r="E271" i="18"/>
  <c r="D271" i="18"/>
  <c r="C271" i="18"/>
  <c r="B271" i="18"/>
  <c r="S270" i="18"/>
  <c r="R270" i="18"/>
  <c r="Q270" i="18"/>
  <c r="P270" i="18"/>
  <c r="O270" i="18"/>
  <c r="N270" i="18"/>
  <c r="M270" i="18"/>
  <c r="L270" i="18"/>
  <c r="K270" i="18"/>
  <c r="J270" i="18"/>
  <c r="I270" i="18"/>
  <c r="H270" i="18"/>
  <c r="G270" i="18"/>
  <c r="F270" i="18"/>
  <c r="E270" i="18"/>
  <c r="D270" i="18"/>
  <c r="C270" i="18"/>
  <c r="B270" i="18"/>
  <c r="S269" i="18"/>
  <c r="R269" i="18"/>
  <c r="Q269" i="18"/>
  <c r="P269" i="18"/>
  <c r="O269" i="18"/>
  <c r="N269" i="18"/>
  <c r="M269" i="18"/>
  <c r="L269" i="18"/>
  <c r="K269" i="18"/>
  <c r="J269" i="18"/>
  <c r="I269" i="18"/>
  <c r="H269" i="18"/>
  <c r="G269" i="18"/>
  <c r="F269" i="18"/>
  <c r="E269" i="18"/>
  <c r="D269" i="18"/>
  <c r="C269" i="18"/>
  <c r="B269" i="18"/>
  <c r="S268" i="18"/>
  <c r="R268" i="18"/>
  <c r="Q268" i="18"/>
  <c r="P268" i="18"/>
  <c r="O268" i="18"/>
  <c r="N268" i="18"/>
  <c r="M268" i="18"/>
  <c r="L268" i="18"/>
  <c r="K268" i="18"/>
  <c r="J268" i="18"/>
  <c r="I268" i="18"/>
  <c r="H268" i="18"/>
  <c r="G268" i="18"/>
  <c r="F268" i="18"/>
  <c r="E268" i="18"/>
  <c r="D268" i="18"/>
  <c r="C268" i="18"/>
  <c r="B268" i="18"/>
  <c r="S267" i="18"/>
  <c r="R267" i="18"/>
  <c r="Q267" i="18"/>
  <c r="P267" i="18"/>
  <c r="O267" i="18"/>
  <c r="N267" i="18"/>
  <c r="M267" i="18"/>
  <c r="L267" i="18"/>
  <c r="K267" i="18"/>
  <c r="J267" i="18"/>
  <c r="I267" i="18"/>
  <c r="H267" i="18"/>
  <c r="G267" i="18"/>
  <c r="F267" i="18"/>
  <c r="E267" i="18"/>
  <c r="D267" i="18"/>
  <c r="C267" i="18"/>
  <c r="B267" i="18"/>
  <c r="S266" i="18"/>
  <c r="R266" i="18"/>
  <c r="Q266" i="18"/>
  <c r="P266" i="18"/>
  <c r="O266" i="18"/>
  <c r="N266" i="18"/>
  <c r="M266" i="18"/>
  <c r="L266" i="18"/>
  <c r="K266" i="18"/>
  <c r="J266" i="18"/>
  <c r="I266" i="18"/>
  <c r="H266" i="18"/>
  <c r="G266" i="18"/>
  <c r="F266" i="18"/>
  <c r="E266" i="18"/>
  <c r="D266" i="18"/>
  <c r="C266" i="18"/>
  <c r="B266" i="18"/>
  <c r="S265" i="18"/>
  <c r="R265" i="18"/>
  <c r="Q265" i="18"/>
  <c r="P265" i="18"/>
  <c r="O265" i="18"/>
  <c r="N265" i="18"/>
  <c r="M265" i="18"/>
  <c r="L265" i="18"/>
  <c r="K265" i="18"/>
  <c r="J265" i="18"/>
  <c r="I265" i="18"/>
  <c r="H265" i="18"/>
  <c r="G265" i="18"/>
  <c r="F265" i="18"/>
  <c r="E265" i="18"/>
  <c r="D265" i="18"/>
  <c r="C265" i="18"/>
  <c r="B265" i="18"/>
  <c r="S264" i="18"/>
  <c r="R264" i="18"/>
  <c r="Q264" i="18"/>
  <c r="P264" i="18"/>
  <c r="O264" i="18"/>
  <c r="N264" i="18"/>
  <c r="M264" i="18"/>
  <c r="L264" i="18"/>
  <c r="K264" i="18"/>
  <c r="J264" i="18"/>
  <c r="I264" i="18"/>
  <c r="H264" i="18"/>
  <c r="G264" i="18"/>
  <c r="F264" i="18"/>
  <c r="E264" i="18"/>
  <c r="D264" i="18"/>
  <c r="C264" i="18"/>
  <c r="B264" i="18"/>
  <c r="S263" i="18"/>
  <c r="R263" i="18"/>
  <c r="Q263" i="18"/>
  <c r="P263" i="18"/>
  <c r="O263" i="18"/>
  <c r="N263" i="18"/>
  <c r="M263" i="18"/>
  <c r="L263" i="18"/>
  <c r="K263" i="18"/>
  <c r="J263" i="18"/>
  <c r="I263" i="18"/>
  <c r="H263" i="18"/>
  <c r="G263" i="18"/>
  <c r="F263" i="18"/>
  <c r="E263" i="18"/>
  <c r="D263" i="18"/>
  <c r="C263" i="18"/>
  <c r="B263" i="18"/>
  <c r="S262" i="18"/>
  <c r="R262" i="18"/>
  <c r="Q262" i="18"/>
  <c r="P262" i="18"/>
  <c r="O262" i="18"/>
  <c r="N262" i="18"/>
  <c r="M262" i="18"/>
  <c r="L262" i="18"/>
  <c r="K262" i="18"/>
  <c r="J262" i="18"/>
  <c r="I262" i="18"/>
  <c r="H262" i="18"/>
  <c r="G262" i="18"/>
  <c r="F262" i="18"/>
  <c r="E262" i="18"/>
  <c r="D262" i="18"/>
  <c r="C262" i="18"/>
  <c r="B262" i="18"/>
  <c r="S261" i="18"/>
  <c r="R261" i="18"/>
  <c r="Q261" i="18"/>
  <c r="P261" i="18"/>
  <c r="O261" i="18"/>
  <c r="N261" i="18"/>
  <c r="M261" i="18"/>
  <c r="L261" i="18"/>
  <c r="K261" i="18"/>
  <c r="J261" i="18"/>
  <c r="I261" i="18"/>
  <c r="H261" i="18"/>
  <c r="G261" i="18"/>
  <c r="F261" i="18"/>
  <c r="E261" i="18"/>
  <c r="D261" i="18"/>
  <c r="C261" i="18"/>
  <c r="B261" i="18"/>
  <c r="S260" i="18"/>
  <c r="R260" i="18"/>
  <c r="Q260" i="18"/>
  <c r="P260" i="18"/>
  <c r="O260" i="18"/>
  <c r="N260" i="18"/>
  <c r="M260" i="18"/>
  <c r="L260" i="18"/>
  <c r="K260" i="18"/>
  <c r="J260" i="18"/>
  <c r="I260" i="18"/>
  <c r="H260" i="18"/>
  <c r="G260" i="18"/>
  <c r="F260" i="18"/>
  <c r="E260" i="18"/>
  <c r="D260" i="18"/>
  <c r="C260" i="18"/>
  <c r="B260" i="18"/>
  <c r="S259" i="18"/>
  <c r="R259" i="18"/>
  <c r="Q259" i="18"/>
  <c r="P259" i="18"/>
  <c r="O259" i="18"/>
  <c r="N259" i="18"/>
  <c r="M259" i="18"/>
  <c r="L259" i="18"/>
  <c r="K259" i="18"/>
  <c r="J259" i="18"/>
  <c r="I259" i="18"/>
  <c r="H259" i="18"/>
  <c r="G259" i="18"/>
  <c r="F259" i="18"/>
  <c r="E259" i="18"/>
  <c r="D259" i="18"/>
  <c r="C259" i="18"/>
  <c r="B259" i="18"/>
  <c r="S258" i="18"/>
  <c r="R258" i="18"/>
  <c r="Q258" i="18"/>
  <c r="P258" i="18"/>
  <c r="O258" i="18"/>
  <c r="N258" i="18"/>
  <c r="M258" i="18"/>
  <c r="L258" i="18"/>
  <c r="K258" i="18"/>
  <c r="J258" i="18"/>
  <c r="I258" i="18"/>
  <c r="H258" i="18"/>
  <c r="G258" i="18"/>
  <c r="F258" i="18"/>
  <c r="E258" i="18"/>
  <c r="D258" i="18"/>
  <c r="C258" i="18"/>
  <c r="B258" i="18"/>
  <c r="S257" i="18"/>
  <c r="R257" i="18"/>
  <c r="Q257" i="18"/>
  <c r="P257" i="18"/>
  <c r="O257" i="18"/>
  <c r="N257" i="18"/>
  <c r="M257" i="18"/>
  <c r="L257" i="18"/>
  <c r="K257" i="18"/>
  <c r="J257" i="18"/>
  <c r="I257" i="18"/>
  <c r="H257" i="18"/>
  <c r="G257" i="18"/>
  <c r="F257" i="18"/>
  <c r="E257" i="18"/>
  <c r="D257" i="18"/>
  <c r="C257" i="18"/>
  <c r="B257" i="18"/>
  <c r="S256" i="18"/>
  <c r="R256" i="18"/>
  <c r="Q256" i="18"/>
  <c r="P256" i="18"/>
  <c r="O256" i="18"/>
  <c r="N256" i="18"/>
  <c r="M256" i="18"/>
  <c r="L256" i="18"/>
  <c r="K256" i="18"/>
  <c r="J256" i="18"/>
  <c r="I256" i="18"/>
  <c r="H256" i="18"/>
  <c r="G256" i="18"/>
  <c r="F256" i="18"/>
  <c r="E256" i="18"/>
  <c r="D256" i="18"/>
  <c r="C256" i="18"/>
  <c r="B256" i="18"/>
  <c r="S255" i="18"/>
  <c r="R255" i="18"/>
  <c r="Q255" i="18"/>
  <c r="P255" i="18"/>
  <c r="O255" i="18"/>
  <c r="N255" i="18"/>
  <c r="M255" i="18"/>
  <c r="L255" i="18"/>
  <c r="K255" i="18"/>
  <c r="J255" i="18"/>
  <c r="I255" i="18"/>
  <c r="H255" i="18"/>
  <c r="G255" i="18"/>
  <c r="F255" i="18"/>
  <c r="E255" i="18"/>
  <c r="D255" i="18"/>
  <c r="C255" i="18"/>
  <c r="B255" i="18"/>
  <c r="S254" i="18"/>
  <c r="R254" i="18"/>
  <c r="Q254" i="18"/>
  <c r="P254" i="18"/>
  <c r="O254" i="18"/>
  <c r="N254" i="18"/>
  <c r="M254" i="18"/>
  <c r="L254" i="18"/>
  <c r="K254" i="18"/>
  <c r="J254" i="18"/>
  <c r="I254" i="18"/>
  <c r="H254" i="18"/>
  <c r="G254" i="18"/>
  <c r="F254" i="18"/>
  <c r="E254" i="18"/>
  <c r="D254" i="18"/>
  <c r="C254" i="18"/>
  <c r="B254" i="18"/>
  <c r="S253" i="18"/>
  <c r="R253" i="18"/>
  <c r="Q253" i="18"/>
  <c r="P253" i="18"/>
  <c r="O253" i="18"/>
  <c r="N253" i="18"/>
  <c r="M253" i="18"/>
  <c r="L253" i="18"/>
  <c r="K253" i="18"/>
  <c r="J253" i="18"/>
  <c r="I253" i="18"/>
  <c r="H253" i="18"/>
  <c r="G253" i="18"/>
  <c r="F253" i="18"/>
  <c r="E253" i="18"/>
  <c r="D253" i="18"/>
  <c r="C253" i="18"/>
  <c r="B253" i="18"/>
  <c r="S252" i="18"/>
  <c r="R252" i="18"/>
  <c r="Q252" i="18"/>
  <c r="P252" i="18"/>
  <c r="O252" i="18"/>
  <c r="N252" i="18"/>
  <c r="M252" i="18"/>
  <c r="L252" i="18"/>
  <c r="K252" i="18"/>
  <c r="J252" i="18"/>
  <c r="I252" i="18"/>
  <c r="H252" i="18"/>
  <c r="G252" i="18"/>
  <c r="F252" i="18"/>
  <c r="E252" i="18"/>
  <c r="D252" i="18"/>
  <c r="C252" i="18"/>
  <c r="B252" i="18"/>
  <c r="S251" i="18"/>
  <c r="R251" i="18"/>
  <c r="Q251" i="18"/>
  <c r="P251" i="18"/>
  <c r="O251" i="18"/>
  <c r="N251" i="18"/>
  <c r="M251" i="18"/>
  <c r="L251" i="18"/>
  <c r="K251" i="18"/>
  <c r="J251" i="18"/>
  <c r="I251" i="18"/>
  <c r="H251" i="18"/>
  <c r="G251" i="18"/>
  <c r="F251" i="18"/>
  <c r="E251" i="18"/>
  <c r="D251" i="18"/>
  <c r="C251" i="18"/>
  <c r="B251" i="18"/>
  <c r="S250" i="18"/>
  <c r="R250" i="18"/>
  <c r="Q250" i="18"/>
  <c r="P250" i="18"/>
  <c r="O250" i="18"/>
  <c r="N250" i="18"/>
  <c r="M250" i="18"/>
  <c r="L250" i="18"/>
  <c r="K250" i="18"/>
  <c r="J250" i="18"/>
  <c r="I250" i="18"/>
  <c r="H250" i="18"/>
  <c r="G250" i="18"/>
  <c r="F250" i="18"/>
  <c r="E250" i="18"/>
  <c r="D250" i="18"/>
  <c r="C250" i="18"/>
  <c r="B250" i="18"/>
  <c r="S249" i="18"/>
  <c r="R249" i="18"/>
  <c r="Q249" i="18"/>
  <c r="P249" i="18"/>
  <c r="O249" i="18"/>
  <c r="N249" i="18"/>
  <c r="M249" i="18"/>
  <c r="L249" i="18"/>
  <c r="K249" i="18"/>
  <c r="J249" i="18"/>
  <c r="I249" i="18"/>
  <c r="H249" i="18"/>
  <c r="G249" i="18"/>
  <c r="F249" i="18"/>
  <c r="E249" i="18"/>
  <c r="D249" i="18"/>
  <c r="C249" i="18"/>
  <c r="B249" i="18"/>
  <c r="S248" i="18"/>
  <c r="R248" i="18"/>
  <c r="Q248" i="18"/>
  <c r="P248" i="18"/>
  <c r="O248" i="18"/>
  <c r="N248" i="18"/>
  <c r="M248" i="18"/>
  <c r="L248" i="18"/>
  <c r="K248" i="18"/>
  <c r="J248" i="18"/>
  <c r="I248" i="18"/>
  <c r="H248" i="18"/>
  <c r="G248" i="18"/>
  <c r="F248" i="18"/>
  <c r="E248" i="18"/>
  <c r="D248" i="18"/>
  <c r="C248" i="18"/>
  <c r="B248" i="18"/>
  <c r="S247" i="18"/>
  <c r="R247" i="18"/>
  <c r="Q247" i="18"/>
  <c r="P247" i="18"/>
  <c r="O247" i="18"/>
  <c r="N247" i="18"/>
  <c r="M247" i="18"/>
  <c r="L247" i="18"/>
  <c r="K247" i="18"/>
  <c r="J247" i="18"/>
  <c r="I247" i="18"/>
  <c r="H247" i="18"/>
  <c r="G247" i="18"/>
  <c r="F247" i="18"/>
  <c r="E247" i="18"/>
  <c r="D247" i="18"/>
  <c r="C247" i="18"/>
  <c r="B247" i="18"/>
  <c r="S246" i="18"/>
  <c r="R246" i="18"/>
  <c r="Q246" i="18"/>
  <c r="P246" i="18"/>
  <c r="O246" i="18"/>
  <c r="N246" i="18"/>
  <c r="M246" i="18"/>
  <c r="L246" i="18"/>
  <c r="K246" i="18"/>
  <c r="J246" i="18"/>
  <c r="I246" i="18"/>
  <c r="H246" i="18"/>
  <c r="G246" i="18"/>
  <c r="F246" i="18"/>
  <c r="E246" i="18"/>
  <c r="D246" i="18"/>
  <c r="C246" i="18"/>
  <c r="B246" i="18"/>
  <c r="S245" i="18"/>
  <c r="R245" i="18"/>
  <c r="Q245" i="18"/>
  <c r="P245" i="18"/>
  <c r="O245" i="18"/>
  <c r="N245" i="18"/>
  <c r="M245" i="18"/>
  <c r="L245" i="18"/>
  <c r="K245" i="18"/>
  <c r="J245" i="18"/>
  <c r="I245" i="18"/>
  <c r="H245" i="18"/>
  <c r="G245" i="18"/>
  <c r="F245" i="18"/>
  <c r="E245" i="18"/>
  <c r="D245" i="18"/>
  <c r="C245" i="18"/>
  <c r="B245" i="18"/>
  <c r="S244" i="18"/>
  <c r="R244" i="18"/>
  <c r="Q244" i="18"/>
  <c r="P244" i="18"/>
  <c r="O244" i="18"/>
  <c r="N244" i="18"/>
  <c r="M244" i="18"/>
  <c r="L244" i="18"/>
  <c r="K244" i="18"/>
  <c r="J244" i="18"/>
  <c r="I244" i="18"/>
  <c r="H244" i="18"/>
  <c r="G244" i="18"/>
  <c r="F244" i="18"/>
  <c r="E244" i="18"/>
  <c r="D244" i="18"/>
  <c r="C244" i="18"/>
  <c r="B244" i="18"/>
  <c r="S243" i="18"/>
  <c r="R243" i="18"/>
  <c r="Q243" i="18"/>
  <c r="P243" i="18"/>
  <c r="O243" i="18"/>
  <c r="N243" i="18"/>
  <c r="M243" i="18"/>
  <c r="L243" i="18"/>
  <c r="K243" i="18"/>
  <c r="J243" i="18"/>
  <c r="I243" i="18"/>
  <c r="H243" i="18"/>
  <c r="G243" i="18"/>
  <c r="F243" i="18"/>
  <c r="E243" i="18"/>
  <c r="D243" i="18"/>
  <c r="C243" i="18"/>
  <c r="B243" i="18"/>
  <c r="S242" i="18"/>
  <c r="R242" i="18"/>
  <c r="Q242" i="18"/>
  <c r="P242" i="18"/>
  <c r="O242" i="18"/>
  <c r="N242" i="18"/>
  <c r="M242" i="18"/>
  <c r="L242" i="18"/>
  <c r="K242" i="18"/>
  <c r="J242" i="18"/>
  <c r="I242" i="18"/>
  <c r="H242" i="18"/>
  <c r="G242" i="18"/>
  <c r="F242" i="18"/>
  <c r="E242" i="18"/>
  <c r="D242" i="18"/>
  <c r="C242" i="18"/>
  <c r="B242" i="18"/>
  <c r="S241" i="18"/>
  <c r="R241" i="18"/>
  <c r="Q241" i="18"/>
  <c r="P241" i="18"/>
  <c r="O241" i="18"/>
  <c r="N241" i="18"/>
  <c r="M241" i="18"/>
  <c r="L241" i="18"/>
  <c r="K241" i="18"/>
  <c r="J241" i="18"/>
  <c r="I241" i="18"/>
  <c r="H241" i="18"/>
  <c r="G241" i="18"/>
  <c r="F241" i="18"/>
  <c r="E241" i="18"/>
  <c r="D241" i="18"/>
  <c r="C241" i="18"/>
  <c r="B241" i="18"/>
  <c r="S240" i="18"/>
  <c r="R240" i="18"/>
  <c r="Q240" i="18"/>
  <c r="P240" i="18"/>
  <c r="O240" i="18"/>
  <c r="N240" i="18"/>
  <c r="M240" i="18"/>
  <c r="L240" i="18"/>
  <c r="K240" i="18"/>
  <c r="J240" i="18"/>
  <c r="I240" i="18"/>
  <c r="H240" i="18"/>
  <c r="G240" i="18"/>
  <c r="F240" i="18"/>
  <c r="E240" i="18"/>
  <c r="D240" i="18"/>
  <c r="C240" i="18"/>
  <c r="B240" i="18"/>
  <c r="S239" i="18"/>
  <c r="R239" i="18"/>
  <c r="Q239" i="18"/>
  <c r="P239" i="18"/>
  <c r="O239" i="18"/>
  <c r="N239" i="18"/>
  <c r="M239" i="18"/>
  <c r="L239" i="18"/>
  <c r="K239" i="18"/>
  <c r="J239" i="18"/>
  <c r="I239" i="18"/>
  <c r="H239" i="18"/>
  <c r="G239" i="18"/>
  <c r="F239" i="18"/>
  <c r="E239" i="18"/>
  <c r="D239" i="18"/>
  <c r="C239" i="18"/>
  <c r="B239" i="18"/>
  <c r="S238" i="18"/>
  <c r="R238" i="18"/>
  <c r="Q238" i="18"/>
  <c r="P238" i="18"/>
  <c r="O238" i="18"/>
  <c r="N238" i="18"/>
  <c r="M238" i="18"/>
  <c r="L238" i="18"/>
  <c r="K238" i="18"/>
  <c r="J238" i="18"/>
  <c r="I238" i="18"/>
  <c r="H238" i="18"/>
  <c r="G238" i="18"/>
  <c r="F238" i="18"/>
  <c r="E238" i="18"/>
  <c r="D238" i="18"/>
  <c r="C238" i="18"/>
  <c r="B238" i="18"/>
  <c r="S237" i="18"/>
  <c r="R237" i="18"/>
  <c r="Q237" i="18"/>
  <c r="P237" i="18"/>
  <c r="O237" i="18"/>
  <c r="N237" i="18"/>
  <c r="M237" i="18"/>
  <c r="L237" i="18"/>
  <c r="K237" i="18"/>
  <c r="J237" i="18"/>
  <c r="I237" i="18"/>
  <c r="H237" i="18"/>
  <c r="G237" i="18"/>
  <c r="F237" i="18"/>
  <c r="E237" i="18"/>
  <c r="D237" i="18"/>
  <c r="C237" i="18"/>
  <c r="B237" i="18"/>
  <c r="S236" i="18"/>
  <c r="R236" i="18"/>
  <c r="Q236" i="18"/>
  <c r="P236" i="18"/>
  <c r="O236" i="18"/>
  <c r="N236" i="18"/>
  <c r="M236" i="18"/>
  <c r="L236" i="18"/>
  <c r="K236" i="18"/>
  <c r="J236" i="18"/>
  <c r="I236" i="18"/>
  <c r="H236" i="18"/>
  <c r="G236" i="18"/>
  <c r="F236" i="18"/>
  <c r="E236" i="18"/>
  <c r="D236" i="18"/>
  <c r="C236" i="18"/>
  <c r="B236" i="18"/>
  <c r="S235" i="18"/>
  <c r="R235" i="18"/>
  <c r="Q235" i="18"/>
  <c r="P235" i="18"/>
  <c r="O235" i="18"/>
  <c r="N235" i="18"/>
  <c r="M235" i="18"/>
  <c r="L235" i="18"/>
  <c r="K235" i="18"/>
  <c r="J235" i="18"/>
  <c r="I235" i="18"/>
  <c r="H235" i="18"/>
  <c r="G235" i="18"/>
  <c r="F235" i="18"/>
  <c r="E235" i="18"/>
  <c r="D235" i="18"/>
  <c r="C235" i="18"/>
  <c r="B235" i="18"/>
  <c r="S234" i="18"/>
  <c r="R234" i="18"/>
  <c r="Q234" i="18"/>
  <c r="P234" i="18"/>
  <c r="O234" i="18"/>
  <c r="N234" i="18"/>
  <c r="M234" i="18"/>
  <c r="L234" i="18"/>
  <c r="K234" i="18"/>
  <c r="J234" i="18"/>
  <c r="I234" i="18"/>
  <c r="H234" i="18"/>
  <c r="G234" i="18"/>
  <c r="F234" i="18"/>
  <c r="E234" i="18"/>
  <c r="D234" i="18"/>
  <c r="C234" i="18"/>
  <c r="B234" i="18"/>
  <c r="S233" i="18"/>
  <c r="R233" i="18"/>
  <c r="Q233" i="18"/>
  <c r="P233" i="18"/>
  <c r="O233" i="18"/>
  <c r="N233" i="18"/>
  <c r="M233" i="18"/>
  <c r="L233" i="18"/>
  <c r="K233" i="18"/>
  <c r="J233" i="18"/>
  <c r="I233" i="18"/>
  <c r="H233" i="18"/>
  <c r="G233" i="18"/>
  <c r="F233" i="18"/>
  <c r="E233" i="18"/>
  <c r="D233" i="18"/>
  <c r="C233" i="18"/>
  <c r="B233" i="18"/>
  <c r="S232" i="18"/>
  <c r="R232" i="18"/>
  <c r="Q232" i="18"/>
  <c r="P232" i="18"/>
  <c r="O232" i="18"/>
  <c r="N232" i="18"/>
  <c r="M232" i="18"/>
  <c r="L232" i="18"/>
  <c r="K232" i="18"/>
  <c r="J232" i="18"/>
  <c r="I232" i="18"/>
  <c r="H232" i="18"/>
  <c r="G232" i="18"/>
  <c r="F232" i="18"/>
  <c r="E232" i="18"/>
  <c r="D232" i="18"/>
  <c r="C232" i="18"/>
  <c r="B232" i="18"/>
  <c r="S231" i="18"/>
  <c r="R231" i="18"/>
  <c r="Q231" i="18"/>
  <c r="P231" i="18"/>
  <c r="O231" i="18"/>
  <c r="N231" i="18"/>
  <c r="M231" i="18"/>
  <c r="L231" i="18"/>
  <c r="K231" i="18"/>
  <c r="J231" i="18"/>
  <c r="I231" i="18"/>
  <c r="H231" i="18"/>
  <c r="G231" i="18"/>
  <c r="F231" i="18"/>
  <c r="E231" i="18"/>
  <c r="D231" i="18"/>
  <c r="C231" i="18"/>
  <c r="B231" i="18"/>
  <c r="S230" i="18"/>
  <c r="R230" i="18"/>
  <c r="Q230" i="18"/>
  <c r="P230" i="18"/>
  <c r="O230" i="18"/>
  <c r="N230" i="18"/>
  <c r="M230" i="18"/>
  <c r="L230" i="18"/>
  <c r="K230" i="18"/>
  <c r="J230" i="18"/>
  <c r="I230" i="18"/>
  <c r="H230" i="18"/>
  <c r="G230" i="18"/>
  <c r="F230" i="18"/>
  <c r="E230" i="18"/>
  <c r="D230" i="18"/>
  <c r="C230" i="18"/>
  <c r="B230" i="18"/>
  <c r="S229" i="18"/>
  <c r="R229" i="18"/>
  <c r="Q229" i="18"/>
  <c r="P229" i="18"/>
  <c r="O229" i="18"/>
  <c r="N229" i="18"/>
  <c r="M229" i="18"/>
  <c r="L229" i="18"/>
  <c r="K229" i="18"/>
  <c r="J229" i="18"/>
  <c r="I229" i="18"/>
  <c r="H229" i="18"/>
  <c r="G229" i="18"/>
  <c r="F229" i="18"/>
  <c r="E229" i="18"/>
  <c r="D229" i="18"/>
  <c r="C229" i="18"/>
  <c r="B229" i="18"/>
  <c r="S228" i="18"/>
  <c r="R228" i="18"/>
  <c r="Q228" i="18"/>
  <c r="P228" i="18"/>
  <c r="O228" i="18"/>
  <c r="N228" i="18"/>
  <c r="M228" i="18"/>
  <c r="L228" i="18"/>
  <c r="K228" i="18"/>
  <c r="J228" i="18"/>
  <c r="I228" i="18"/>
  <c r="H228" i="18"/>
  <c r="G228" i="18"/>
  <c r="F228" i="18"/>
  <c r="E228" i="18"/>
  <c r="D228" i="18"/>
  <c r="C228" i="18"/>
  <c r="B228" i="18"/>
  <c r="S227" i="18"/>
  <c r="R227" i="18"/>
  <c r="Q227" i="18"/>
  <c r="P227" i="18"/>
  <c r="O227" i="18"/>
  <c r="N227" i="18"/>
  <c r="M227" i="18"/>
  <c r="L227" i="18"/>
  <c r="K227" i="18"/>
  <c r="J227" i="18"/>
  <c r="I227" i="18"/>
  <c r="H227" i="18"/>
  <c r="G227" i="18"/>
  <c r="F227" i="18"/>
  <c r="E227" i="18"/>
  <c r="D227" i="18"/>
  <c r="C227" i="18"/>
  <c r="B227" i="18"/>
  <c r="S226" i="18"/>
  <c r="R226" i="18"/>
  <c r="Q226" i="18"/>
  <c r="P226" i="18"/>
  <c r="O226" i="18"/>
  <c r="N226" i="18"/>
  <c r="M226" i="18"/>
  <c r="L226" i="18"/>
  <c r="K226" i="18"/>
  <c r="J226" i="18"/>
  <c r="I226" i="18"/>
  <c r="H226" i="18"/>
  <c r="G226" i="18"/>
  <c r="F226" i="18"/>
  <c r="E226" i="18"/>
  <c r="D226" i="18"/>
  <c r="C226" i="18"/>
  <c r="B226" i="18"/>
  <c r="S225" i="18"/>
  <c r="R225" i="18"/>
  <c r="Q225" i="18"/>
  <c r="P225" i="18"/>
  <c r="O225" i="18"/>
  <c r="N225" i="18"/>
  <c r="M225" i="18"/>
  <c r="L225" i="18"/>
  <c r="K225" i="18"/>
  <c r="J225" i="18"/>
  <c r="I225" i="18"/>
  <c r="H225" i="18"/>
  <c r="G225" i="18"/>
  <c r="F225" i="18"/>
  <c r="E225" i="18"/>
  <c r="D225" i="18"/>
  <c r="C225" i="18"/>
  <c r="B225" i="18"/>
  <c r="S224" i="18"/>
  <c r="R224" i="18"/>
  <c r="Q224" i="18"/>
  <c r="P224" i="18"/>
  <c r="O224" i="18"/>
  <c r="N224" i="18"/>
  <c r="M224" i="18"/>
  <c r="L224" i="18"/>
  <c r="K224" i="18"/>
  <c r="J224" i="18"/>
  <c r="I224" i="18"/>
  <c r="H224" i="18"/>
  <c r="G224" i="18"/>
  <c r="F224" i="18"/>
  <c r="E224" i="18"/>
  <c r="D224" i="18"/>
  <c r="C224" i="18"/>
  <c r="B224" i="18"/>
  <c r="S223" i="18"/>
  <c r="R223" i="18"/>
  <c r="Q223" i="18"/>
  <c r="P223" i="18"/>
  <c r="O223" i="18"/>
  <c r="N223" i="18"/>
  <c r="M223" i="18"/>
  <c r="L223" i="18"/>
  <c r="K223" i="18"/>
  <c r="J223" i="18"/>
  <c r="I223" i="18"/>
  <c r="H223" i="18"/>
  <c r="G223" i="18"/>
  <c r="F223" i="18"/>
  <c r="E223" i="18"/>
  <c r="D223" i="18"/>
  <c r="C223" i="18"/>
  <c r="B223" i="18"/>
  <c r="S222" i="18"/>
  <c r="R222" i="18"/>
  <c r="Q222" i="18"/>
  <c r="P222" i="18"/>
  <c r="O222" i="18"/>
  <c r="N222" i="18"/>
  <c r="M222" i="18"/>
  <c r="L222" i="18"/>
  <c r="K222" i="18"/>
  <c r="J222" i="18"/>
  <c r="I222" i="18"/>
  <c r="H222" i="18"/>
  <c r="G222" i="18"/>
  <c r="F222" i="18"/>
  <c r="E222" i="18"/>
  <c r="D222" i="18"/>
  <c r="C222" i="18"/>
  <c r="B222" i="18"/>
  <c r="S221" i="18"/>
  <c r="R221" i="18"/>
  <c r="Q221" i="18"/>
  <c r="P221" i="18"/>
  <c r="O221" i="18"/>
  <c r="N221" i="18"/>
  <c r="M221" i="18"/>
  <c r="L221" i="18"/>
  <c r="K221" i="18"/>
  <c r="J221" i="18"/>
  <c r="I221" i="18"/>
  <c r="H221" i="18"/>
  <c r="G221" i="18"/>
  <c r="F221" i="18"/>
  <c r="E221" i="18"/>
  <c r="D221" i="18"/>
  <c r="C221" i="18"/>
  <c r="B221" i="18"/>
  <c r="S220" i="18"/>
  <c r="R220" i="18"/>
  <c r="Q220" i="18"/>
  <c r="P220" i="18"/>
  <c r="O220" i="18"/>
  <c r="N220" i="18"/>
  <c r="M220" i="18"/>
  <c r="L220" i="18"/>
  <c r="K220" i="18"/>
  <c r="J220" i="18"/>
  <c r="I220" i="18"/>
  <c r="H220" i="18"/>
  <c r="G220" i="18"/>
  <c r="F220" i="18"/>
  <c r="E220" i="18"/>
  <c r="D220" i="18"/>
  <c r="C220" i="18"/>
  <c r="B220" i="18"/>
  <c r="S219" i="18"/>
  <c r="R219" i="18"/>
  <c r="Q219" i="18"/>
  <c r="P219" i="18"/>
  <c r="O219" i="18"/>
  <c r="N219" i="18"/>
  <c r="M219" i="18"/>
  <c r="L219" i="18"/>
  <c r="K219" i="18"/>
  <c r="J219" i="18"/>
  <c r="I219" i="18"/>
  <c r="H219" i="18"/>
  <c r="G219" i="18"/>
  <c r="F219" i="18"/>
  <c r="E219" i="18"/>
  <c r="D219" i="18"/>
  <c r="C219" i="18"/>
  <c r="B219" i="18"/>
  <c r="S218" i="18"/>
  <c r="R218" i="18"/>
  <c r="Q218" i="18"/>
  <c r="P218" i="18"/>
  <c r="O218" i="18"/>
  <c r="N218" i="18"/>
  <c r="M218" i="18"/>
  <c r="L218" i="18"/>
  <c r="K218" i="18"/>
  <c r="J218" i="18"/>
  <c r="I218" i="18"/>
  <c r="H218" i="18"/>
  <c r="G218" i="18"/>
  <c r="F218" i="18"/>
  <c r="E218" i="18"/>
  <c r="D218" i="18"/>
  <c r="C218" i="18"/>
  <c r="B218" i="18"/>
  <c r="S217" i="18"/>
  <c r="R217" i="18"/>
  <c r="Q217" i="18"/>
  <c r="P217" i="18"/>
  <c r="O217" i="18"/>
  <c r="N217" i="18"/>
  <c r="M217" i="18"/>
  <c r="L217" i="18"/>
  <c r="K217" i="18"/>
  <c r="J217" i="18"/>
  <c r="I217" i="18"/>
  <c r="H217" i="18"/>
  <c r="G217" i="18"/>
  <c r="F217" i="18"/>
  <c r="E217" i="18"/>
  <c r="D217" i="18"/>
  <c r="C217" i="18"/>
  <c r="B217" i="18"/>
  <c r="S216" i="18"/>
  <c r="R216" i="18"/>
  <c r="Q216" i="18"/>
  <c r="P216" i="18"/>
  <c r="O216" i="18"/>
  <c r="N216" i="18"/>
  <c r="M216" i="18"/>
  <c r="L216" i="18"/>
  <c r="K216" i="18"/>
  <c r="J216" i="18"/>
  <c r="I216" i="18"/>
  <c r="H216" i="18"/>
  <c r="G216" i="18"/>
  <c r="F216" i="18"/>
  <c r="E216" i="18"/>
  <c r="D216" i="18"/>
  <c r="C216" i="18"/>
  <c r="B216" i="18"/>
  <c r="S215" i="18"/>
  <c r="R215" i="18"/>
  <c r="Q215" i="18"/>
  <c r="P215" i="18"/>
  <c r="O215" i="18"/>
  <c r="N215" i="18"/>
  <c r="M215" i="18"/>
  <c r="L215" i="18"/>
  <c r="K215" i="18"/>
  <c r="J215" i="18"/>
  <c r="I215" i="18"/>
  <c r="H215" i="18"/>
  <c r="G215" i="18"/>
  <c r="F215" i="18"/>
  <c r="E215" i="18"/>
  <c r="D215" i="18"/>
  <c r="C215" i="18"/>
  <c r="B215" i="18"/>
  <c r="S214" i="18"/>
  <c r="R214" i="18"/>
  <c r="Q214" i="18"/>
  <c r="P214" i="18"/>
  <c r="O214" i="18"/>
  <c r="N214" i="18"/>
  <c r="M214" i="18"/>
  <c r="L214" i="18"/>
  <c r="K214" i="18"/>
  <c r="J214" i="18"/>
  <c r="I214" i="18"/>
  <c r="H214" i="18"/>
  <c r="G214" i="18"/>
  <c r="F214" i="18"/>
  <c r="E214" i="18"/>
  <c r="D214" i="18"/>
  <c r="C214" i="18"/>
  <c r="B214" i="18"/>
  <c r="S213" i="18"/>
  <c r="R213" i="18"/>
  <c r="Q213" i="18"/>
  <c r="P213" i="18"/>
  <c r="O213" i="18"/>
  <c r="N213" i="18"/>
  <c r="M213" i="18"/>
  <c r="L213" i="18"/>
  <c r="K213" i="18"/>
  <c r="J213" i="18"/>
  <c r="I213" i="18"/>
  <c r="H213" i="18"/>
  <c r="G213" i="18"/>
  <c r="F213" i="18"/>
  <c r="E213" i="18"/>
  <c r="D213" i="18"/>
  <c r="C213" i="18"/>
  <c r="B213" i="18"/>
  <c r="S212" i="18"/>
  <c r="R212" i="18"/>
  <c r="Q212" i="18"/>
  <c r="P212" i="18"/>
  <c r="O212" i="18"/>
  <c r="N212" i="18"/>
  <c r="M212" i="18"/>
  <c r="L212" i="18"/>
  <c r="K212" i="18"/>
  <c r="J212" i="18"/>
  <c r="I212" i="18"/>
  <c r="H212" i="18"/>
  <c r="G212" i="18"/>
  <c r="F212" i="18"/>
  <c r="E212" i="18"/>
  <c r="D212" i="18"/>
  <c r="C212" i="18"/>
  <c r="B212" i="18"/>
  <c r="S211" i="18"/>
  <c r="R211" i="18"/>
  <c r="Q211" i="18"/>
  <c r="P211" i="18"/>
  <c r="O211" i="18"/>
  <c r="N211" i="18"/>
  <c r="M211" i="18"/>
  <c r="L211" i="18"/>
  <c r="K211" i="18"/>
  <c r="J211" i="18"/>
  <c r="I211" i="18"/>
  <c r="H211" i="18"/>
  <c r="G211" i="18"/>
  <c r="F211" i="18"/>
  <c r="E211" i="18"/>
  <c r="D211" i="18"/>
  <c r="C211" i="18"/>
  <c r="B211" i="18"/>
  <c r="S210" i="18"/>
  <c r="R210" i="18"/>
  <c r="Q210" i="18"/>
  <c r="P210" i="18"/>
  <c r="O210" i="18"/>
  <c r="N210" i="18"/>
  <c r="M210" i="18"/>
  <c r="L210" i="18"/>
  <c r="K210" i="18"/>
  <c r="J210" i="18"/>
  <c r="I210" i="18"/>
  <c r="H210" i="18"/>
  <c r="G210" i="18"/>
  <c r="F210" i="18"/>
  <c r="E210" i="18"/>
  <c r="D210" i="18"/>
  <c r="C210" i="18"/>
  <c r="B210" i="18"/>
  <c r="S209" i="18"/>
  <c r="R209" i="18"/>
  <c r="Q209" i="18"/>
  <c r="P209" i="18"/>
  <c r="O209" i="18"/>
  <c r="N209" i="18"/>
  <c r="M209" i="18"/>
  <c r="L209" i="18"/>
  <c r="K209" i="18"/>
  <c r="J209" i="18"/>
  <c r="I209" i="18"/>
  <c r="H209" i="18"/>
  <c r="G209" i="18"/>
  <c r="F209" i="18"/>
  <c r="E209" i="18"/>
  <c r="D209" i="18"/>
  <c r="C209" i="18"/>
  <c r="B209" i="18"/>
  <c r="S208" i="18"/>
  <c r="R208" i="18"/>
  <c r="Q208" i="18"/>
  <c r="P208" i="18"/>
  <c r="O208" i="18"/>
  <c r="N208" i="18"/>
  <c r="M208" i="18"/>
  <c r="L208" i="18"/>
  <c r="K208" i="18"/>
  <c r="J208" i="18"/>
  <c r="I208" i="18"/>
  <c r="H208" i="18"/>
  <c r="G208" i="18"/>
  <c r="F208" i="18"/>
  <c r="E208" i="18"/>
  <c r="D208" i="18"/>
  <c r="C208" i="18"/>
  <c r="B208" i="18"/>
  <c r="S207" i="18"/>
  <c r="R207" i="18"/>
  <c r="Q207" i="18"/>
  <c r="P207" i="18"/>
  <c r="O207" i="18"/>
  <c r="N207" i="18"/>
  <c r="M207" i="18"/>
  <c r="L207" i="18"/>
  <c r="K207" i="18"/>
  <c r="J207" i="18"/>
  <c r="I207" i="18"/>
  <c r="H207" i="18"/>
  <c r="G207" i="18"/>
  <c r="F207" i="18"/>
  <c r="E207" i="18"/>
  <c r="D207" i="18"/>
  <c r="C207" i="18"/>
  <c r="B207" i="18"/>
  <c r="S206" i="18"/>
  <c r="R206" i="18"/>
  <c r="Q206" i="18"/>
  <c r="P206" i="18"/>
  <c r="O206" i="18"/>
  <c r="N206" i="18"/>
  <c r="M206" i="18"/>
  <c r="L206" i="18"/>
  <c r="K206" i="18"/>
  <c r="J206" i="18"/>
  <c r="I206" i="18"/>
  <c r="H206" i="18"/>
  <c r="G206" i="18"/>
  <c r="F206" i="18"/>
  <c r="E206" i="18"/>
  <c r="D206" i="18"/>
  <c r="C206" i="18"/>
  <c r="B206" i="18"/>
  <c r="S205" i="18"/>
  <c r="R205" i="18"/>
  <c r="Q205" i="18"/>
  <c r="P205" i="18"/>
  <c r="O205" i="18"/>
  <c r="N205" i="18"/>
  <c r="M205" i="18"/>
  <c r="L205" i="18"/>
  <c r="K205" i="18"/>
  <c r="J205" i="18"/>
  <c r="I205" i="18"/>
  <c r="H205" i="18"/>
  <c r="G205" i="18"/>
  <c r="F205" i="18"/>
  <c r="E205" i="18"/>
  <c r="D205" i="18"/>
  <c r="C205" i="18"/>
  <c r="B205" i="18"/>
  <c r="S204" i="18"/>
  <c r="R204" i="18"/>
  <c r="Q204" i="18"/>
  <c r="P204" i="18"/>
  <c r="O204" i="18"/>
  <c r="N204" i="18"/>
  <c r="M204" i="18"/>
  <c r="L204" i="18"/>
  <c r="K204" i="18"/>
  <c r="J204" i="18"/>
  <c r="I204" i="18"/>
  <c r="H204" i="18"/>
  <c r="G204" i="18"/>
  <c r="F204" i="18"/>
  <c r="E204" i="18"/>
  <c r="D204" i="18"/>
  <c r="C204" i="18"/>
  <c r="B204" i="18"/>
  <c r="S203" i="18"/>
  <c r="R203" i="18"/>
  <c r="Q203" i="18"/>
  <c r="P203" i="18"/>
  <c r="O203" i="18"/>
  <c r="N203" i="18"/>
  <c r="M203" i="18"/>
  <c r="L203" i="18"/>
  <c r="K203" i="18"/>
  <c r="J203" i="18"/>
  <c r="I203" i="18"/>
  <c r="H203" i="18"/>
  <c r="G203" i="18"/>
  <c r="F203" i="18"/>
  <c r="E203" i="18"/>
  <c r="D203" i="18"/>
  <c r="C203" i="18"/>
  <c r="B203" i="18"/>
  <c r="S202" i="18"/>
  <c r="R202" i="18"/>
  <c r="Q202" i="18"/>
  <c r="P202" i="18"/>
  <c r="O202" i="18"/>
  <c r="N202" i="18"/>
  <c r="M202" i="18"/>
  <c r="L202" i="18"/>
  <c r="K202" i="18"/>
  <c r="J202" i="18"/>
  <c r="I202" i="18"/>
  <c r="H202" i="18"/>
  <c r="G202" i="18"/>
  <c r="F202" i="18"/>
  <c r="E202" i="18"/>
  <c r="D202" i="18"/>
  <c r="C202" i="18"/>
  <c r="B202" i="18"/>
  <c r="S201" i="18"/>
  <c r="R201" i="18"/>
  <c r="Q201" i="18"/>
  <c r="P201" i="18"/>
  <c r="O201" i="18"/>
  <c r="N201" i="18"/>
  <c r="M201" i="18"/>
  <c r="L201" i="18"/>
  <c r="K201" i="18"/>
  <c r="J201" i="18"/>
  <c r="I201" i="18"/>
  <c r="H201" i="18"/>
  <c r="G201" i="18"/>
  <c r="F201" i="18"/>
  <c r="E201" i="18"/>
  <c r="D201" i="18"/>
  <c r="C201" i="18"/>
  <c r="B201" i="18"/>
  <c r="S200" i="18"/>
  <c r="R200" i="18"/>
  <c r="Q200" i="18"/>
  <c r="P200" i="18"/>
  <c r="O200" i="18"/>
  <c r="N200" i="18"/>
  <c r="M200" i="18"/>
  <c r="L200" i="18"/>
  <c r="K200" i="18"/>
  <c r="J200" i="18"/>
  <c r="I200" i="18"/>
  <c r="H200" i="18"/>
  <c r="G200" i="18"/>
  <c r="F200" i="18"/>
  <c r="E200" i="18"/>
  <c r="D200" i="18"/>
  <c r="C200" i="18"/>
  <c r="B200" i="18"/>
  <c r="S199" i="18"/>
  <c r="R199" i="18"/>
  <c r="Q199" i="18"/>
  <c r="P199" i="18"/>
  <c r="O199" i="18"/>
  <c r="N199" i="18"/>
  <c r="M199" i="18"/>
  <c r="L199" i="18"/>
  <c r="K199" i="18"/>
  <c r="J199" i="18"/>
  <c r="I199" i="18"/>
  <c r="H199" i="18"/>
  <c r="G199" i="18"/>
  <c r="F199" i="18"/>
  <c r="E199" i="18"/>
  <c r="D199" i="18"/>
  <c r="C199" i="18"/>
  <c r="B199" i="18"/>
  <c r="S198" i="18"/>
  <c r="R198" i="18"/>
  <c r="Q198" i="18"/>
  <c r="P198" i="18"/>
  <c r="O198" i="18"/>
  <c r="N198" i="18"/>
  <c r="M198" i="18"/>
  <c r="L198" i="18"/>
  <c r="K198" i="18"/>
  <c r="J198" i="18"/>
  <c r="I198" i="18"/>
  <c r="H198" i="18"/>
  <c r="G198" i="18"/>
  <c r="F198" i="18"/>
  <c r="E198" i="18"/>
  <c r="D198" i="18"/>
  <c r="C198" i="18"/>
  <c r="B198" i="18"/>
  <c r="S197" i="18"/>
  <c r="R197" i="18"/>
  <c r="Q197" i="18"/>
  <c r="P197" i="18"/>
  <c r="O197" i="18"/>
  <c r="N197" i="18"/>
  <c r="M197" i="18"/>
  <c r="L197" i="18"/>
  <c r="K197" i="18"/>
  <c r="J197" i="18"/>
  <c r="I197" i="18"/>
  <c r="H197" i="18"/>
  <c r="G197" i="18"/>
  <c r="F197" i="18"/>
  <c r="E197" i="18"/>
  <c r="D197" i="18"/>
  <c r="C197" i="18"/>
  <c r="B197" i="18"/>
  <c r="S196" i="18"/>
  <c r="R196" i="18"/>
  <c r="Q196" i="18"/>
  <c r="P196" i="18"/>
  <c r="O196" i="18"/>
  <c r="N196" i="18"/>
  <c r="M196" i="18"/>
  <c r="L196" i="18"/>
  <c r="K196" i="18"/>
  <c r="J196" i="18"/>
  <c r="I196" i="18"/>
  <c r="H196" i="18"/>
  <c r="G196" i="18"/>
  <c r="F196" i="18"/>
  <c r="E196" i="18"/>
  <c r="D196" i="18"/>
  <c r="C196" i="18"/>
  <c r="B196" i="18"/>
  <c r="S195" i="18"/>
  <c r="R195" i="18"/>
  <c r="Q195" i="18"/>
  <c r="P195" i="18"/>
  <c r="O195" i="18"/>
  <c r="N195" i="18"/>
  <c r="M195" i="18"/>
  <c r="L195" i="18"/>
  <c r="K195" i="18"/>
  <c r="J195" i="18"/>
  <c r="I195" i="18"/>
  <c r="H195" i="18"/>
  <c r="G195" i="18"/>
  <c r="F195" i="18"/>
  <c r="E195" i="18"/>
  <c r="D195" i="18"/>
  <c r="C195" i="18"/>
  <c r="B195" i="18"/>
  <c r="S194" i="18"/>
  <c r="R194" i="18"/>
  <c r="Q194" i="18"/>
  <c r="P194" i="18"/>
  <c r="O194" i="18"/>
  <c r="N194" i="18"/>
  <c r="M194" i="18"/>
  <c r="L194" i="18"/>
  <c r="K194" i="18"/>
  <c r="J194" i="18"/>
  <c r="I194" i="18"/>
  <c r="H194" i="18"/>
  <c r="G194" i="18"/>
  <c r="F194" i="18"/>
  <c r="E194" i="18"/>
  <c r="D194" i="18"/>
  <c r="C194" i="18"/>
  <c r="B194" i="18"/>
  <c r="S193" i="18"/>
  <c r="R193" i="18"/>
  <c r="Q193" i="18"/>
  <c r="P193" i="18"/>
  <c r="O193" i="18"/>
  <c r="N193" i="18"/>
  <c r="M193" i="18"/>
  <c r="L193" i="18"/>
  <c r="K193" i="18"/>
  <c r="J193" i="18"/>
  <c r="I193" i="18"/>
  <c r="H193" i="18"/>
  <c r="G193" i="18"/>
  <c r="F193" i="18"/>
  <c r="E193" i="18"/>
  <c r="D193" i="18"/>
  <c r="C193" i="18"/>
  <c r="B193" i="18"/>
  <c r="S192" i="18"/>
  <c r="R192" i="18"/>
  <c r="Q192" i="18"/>
  <c r="P192" i="18"/>
  <c r="O192" i="18"/>
  <c r="N192" i="18"/>
  <c r="M192" i="18"/>
  <c r="L192" i="18"/>
  <c r="K192" i="18"/>
  <c r="J192" i="18"/>
  <c r="I192" i="18"/>
  <c r="H192" i="18"/>
  <c r="G192" i="18"/>
  <c r="F192" i="18"/>
  <c r="E192" i="18"/>
  <c r="D192" i="18"/>
  <c r="C192" i="18"/>
  <c r="B192" i="18"/>
  <c r="S191" i="18"/>
  <c r="R191" i="18"/>
  <c r="Q191" i="18"/>
  <c r="P191" i="18"/>
  <c r="O191" i="18"/>
  <c r="N191" i="18"/>
  <c r="M191" i="18"/>
  <c r="L191" i="18"/>
  <c r="K191" i="18"/>
  <c r="J191" i="18"/>
  <c r="I191" i="18"/>
  <c r="H191" i="18"/>
  <c r="G191" i="18"/>
  <c r="F191" i="18"/>
  <c r="E191" i="18"/>
  <c r="D191" i="18"/>
  <c r="C191" i="18"/>
  <c r="B191" i="18"/>
  <c r="S190" i="18"/>
  <c r="R190" i="18"/>
  <c r="Q190" i="18"/>
  <c r="P190" i="18"/>
  <c r="O190" i="18"/>
  <c r="N190" i="18"/>
  <c r="M190" i="18"/>
  <c r="L190" i="18"/>
  <c r="K190" i="18"/>
  <c r="J190" i="18"/>
  <c r="I190" i="18"/>
  <c r="H190" i="18"/>
  <c r="G190" i="18"/>
  <c r="F190" i="18"/>
  <c r="E190" i="18"/>
  <c r="D190" i="18"/>
  <c r="C190" i="18"/>
  <c r="B190" i="18"/>
  <c r="S189" i="18"/>
  <c r="R189" i="18"/>
  <c r="Q189" i="18"/>
  <c r="P189" i="18"/>
  <c r="O189" i="18"/>
  <c r="N189" i="18"/>
  <c r="M189" i="18"/>
  <c r="L189" i="18"/>
  <c r="K189" i="18"/>
  <c r="J189" i="18"/>
  <c r="I189" i="18"/>
  <c r="H189" i="18"/>
  <c r="G189" i="18"/>
  <c r="F189" i="18"/>
  <c r="E189" i="18"/>
  <c r="D189" i="18"/>
  <c r="C189" i="18"/>
  <c r="B189" i="18"/>
  <c r="S188" i="18"/>
  <c r="R188" i="18"/>
  <c r="Q188" i="18"/>
  <c r="P188" i="18"/>
  <c r="O188" i="18"/>
  <c r="N188" i="18"/>
  <c r="M188" i="18"/>
  <c r="L188" i="18"/>
  <c r="K188" i="18"/>
  <c r="J188" i="18"/>
  <c r="I188" i="18"/>
  <c r="H188" i="18"/>
  <c r="G188" i="18"/>
  <c r="F188" i="18"/>
  <c r="E188" i="18"/>
  <c r="D188" i="18"/>
  <c r="C188" i="18"/>
  <c r="B188" i="18"/>
  <c r="S187" i="18"/>
  <c r="R187" i="18"/>
  <c r="Q187" i="18"/>
  <c r="P187" i="18"/>
  <c r="O187" i="18"/>
  <c r="N187" i="18"/>
  <c r="M187" i="18"/>
  <c r="L187" i="18"/>
  <c r="K187" i="18"/>
  <c r="J187" i="18"/>
  <c r="I187" i="18"/>
  <c r="H187" i="18"/>
  <c r="G187" i="18"/>
  <c r="F187" i="18"/>
  <c r="E187" i="18"/>
  <c r="D187" i="18"/>
  <c r="C187" i="18"/>
  <c r="B187" i="18"/>
  <c r="S186" i="18"/>
  <c r="R186" i="18"/>
  <c r="Q186" i="18"/>
  <c r="P186" i="18"/>
  <c r="O186" i="18"/>
  <c r="N186" i="18"/>
  <c r="M186" i="18"/>
  <c r="L186" i="18"/>
  <c r="K186" i="18"/>
  <c r="J186" i="18"/>
  <c r="I186" i="18"/>
  <c r="H186" i="18"/>
  <c r="G186" i="18"/>
  <c r="F186" i="18"/>
  <c r="E186" i="18"/>
  <c r="D186" i="18"/>
  <c r="C186" i="18"/>
  <c r="B186" i="18"/>
  <c r="S185" i="18"/>
  <c r="R185" i="18"/>
  <c r="Q185" i="18"/>
  <c r="P185" i="18"/>
  <c r="O185" i="18"/>
  <c r="N185" i="18"/>
  <c r="M185" i="18"/>
  <c r="L185" i="18"/>
  <c r="K185" i="18"/>
  <c r="J185" i="18"/>
  <c r="I185" i="18"/>
  <c r="H185" i="18"/>
  <c r="G185" i="18"/>
  <c r="F185" i="18"/>
  <c r="E185" i="18"/>
  <c r="D185" i="18"/>
  <c r="C185" i="18"/>
  <c r="B185" i="18"/>
  <c r="S184" i="18"/>
  <c r="R184" i="18"/>
  <c r="Q184" i="18"/>
  <c r="P184" i="18"/>
  <c r="O184" i="18"/>
  <c r="N184" i="18"/>
  <c r="M184" i="18"/>
  <c r="L184" i="18"/>
  <c r="K184" i="18"/>
  <c r="J184" i="18"/>
  <c r="I184" i="18"/>
  <c r="H184" i="18"/>
  <c r="G184" i="18"/>
  <c r="F184" i="18"/>
  <c r="E184" i="18"/>
  <c r="D184" i="18"/>
  <c r="C184" i="18"/>
  <c r="B184" i="18"/>
  <c r="S183" i="18"/>
  <c r="R183" i="18"/>
  <c r="Q183" i="18"/>
  <c r="P183" i="18"/>
  <c r="O183" i="18"/>
  <c r="N183" i="18"/>
  <c r="M183" i="18"/>
  <c r="L183" i="18"/>
  <c r="K183" i="18"/>
  <c r="J183" i="18"/>
  <c r="I183" i="18"/>
  <c r="H183" i="18"/>
  <c r="G183" i="18"/>
  <c r="F183" i="18"/>
  <c r="E183" i="18"/>
  <c r="D183" i="18"/>
  <c r="C183" i="18"/>
  <c r="B183" i="18"/>
  <c r="S182" i="18"/>
  <c r="R182" i="18"/>
  <c r="Q182" i="18"/>
  <c r="P182" i="18"/>
  <c r="O182" i="18"/>
  <c r="N182" i="18"/>
  <c r="M182" i="18"/>
  <c r="L182" i="18"/>
  <c r="K182" i="18"/>
  <c r="J182" i="18"/>
  <c r="I182" i="18"/>
  <c r="H182" i="18"/>
  <c r="G182" i="18"/>
  <c r="F182" i="18"/>
  <c r="E182" i="18"/>
  <c r="D182" i="18"/>
  <c r="C182" i="18"/>
  <c r="B182" i="18"/>
  <c r="S181" i="18"/>
  <c r="R181" i="18"/>
  <c r="Q181" i="18"/>
  <c r="P181" i="18"/>
  <c r="O181" i="18"/>
  <c r="N181" i="18"/>
  <c r="M181" i="18"/>
  <c r="L181" i="18"/>
  <c r="K181" i="18"/>
  <c r="J181" i="18"/>
  <c r="I181" i="18"/>
  <c r="H181" i="18"/>
  <c r="G181" i="18"/>
  <c r="F181" i="18"/>
  <c r="E181" i="18"/>
  <c r="D181" i="18"/>
  <c r="C181" i="18"/>
  <c r="B181" i="18"/>
  <c r="S180" i="18"/>
  <c r="R180" i="18"/>
  <c r="Q180" i="18"/>
  <c r="P180" i="18"/>
  <c r="O180" i="18"/>
  <c r="N180" i="18"/>
  <c r="M180" i="18"/>
  <c r="L180" i="18"/>
  <c r="K180" i="18"/>
  <c r="J180" i="18"/>
  <c r="I180" i="18"/>
  <c r="H180" i="18"/>
  <c r="G180" i="18"/>
  <c r="F180" i="18"/>
  <c r="E180" i="18"/>
  <c r="D180" i="18"/>
  <c r="C180" i="18"/>
  <c r="B180" i="18"/>
  <c r="S179" i="18"/>
  <c r="R179" i="18"/>
  <c r="Q179" i="18"/>
  <c r="P179" i="18"/>
  <c r="O179" i="18"/>
  <c r="N179" i="18"/>
  <c r="M179" i="18"/>
  <c r="L179" i="18"/>
  <c r="K179" i="18"/>
  <c r="J179" i="18"/>
  <c r="I179" i="18"/>
  <c r="H179" i="18"/>
  <c r="G179" i="18"/>
  <c r="F179" i="18"/>
  <c r="E179" i="18"/>
  <c r="D179" i="18"/>
  <c r="C179" i="18"/>
  <c r="B179" i="18"/>
  <c r="S178" i="18"/>
  <c r="R178" i="18"/>
  <c r="Q178" i="18"/>
  <c r="P178" i="18"/>
  <c r="O178" i="18"/>
  <c r="N178" i="18"/>
  <c r="M178" i="18"/>
  <c r="L178" i="18"/>
  <c r="K178" i="18"/>
  <c r="J178" i="18"/>
  <c r="I178" i="18"/>
  <c r="H178" i="18"/>
  <c r="G178" i="18"/>
  <c r="F178" i="18"/>
  <c r="E178" i="18"/>
  <c r="D178" i="18"/>
  <c r="C178" i="18"/>
  <c r="B178" i="18"/>
  <c r="S177" i="18"/>
  <c r="R177" i="18"/>
  <c r="Q177" i="18"/>
  <c r="P177" i="18"/>
  <c r="O177" i="18"/>
  <c r="N177" i="18"/>
  <c r="M177" i="18"/>
  <c r="L177" i="18"/>
  <c r="K177" i="18"/>
  <c r="J177" i="18"/>
  <c r="I177" i="18"/>
  <c r="H177" i="18"/>
  <c r="G177" i="18"/>
  <c r="F177" i="18"/>
  <c r="E177" i="18"/>
  <c r="D177" i="18"/>
  <c r="C177" i="18"/>
  <c r="B177" i="18"/>
  <c r="S176" i="18"/>
  <c r="R176" i="18"/>
  <c r="Q176" i="18"/>
  <c r="P176" i="18"/>
  <c r="O176" i="18"/>
  <c r="N176" i="18"/>
  <c r="M176" i="18"/>
  <c r="L176" i="18"/>
  <c r="K176" i="18"/>
  <c r="J176" i="18"/>
  <c r="I176" i="18"/>
  <c r="H176" i="18"/>
  <c r="G176" i="18"/>
  <c r="F176" i="18"/>
  <c r="E176" i="18"/>
  <c r="D176" i="18"/>
  <c r="C176" i="18"/>
  <c r="B176" i="18"/>
  <c r="S175" i="18"/>
  <c r="R175" i="18"/>
  <c r="Q175" i="18"/>
  <c r="P175" i="18"/>
  <c r="O175" i="18"/>
  <c r="N175" i="18"/>
  <c r="M175" i="18"/>
  <c r="L175" i="18"/>
  <c r="K175" i="18"/>
  <c r="J175" i="18"/>
  <c r="I175" i="18"/>
  <c r="H175" i="18"/>
  <c r="G175" i="18"/>
  <c r="F175" i="18"/>
  <c r="E175" i="18"/>
  <c r="D175" i="18"/>
  <c r="C175" i="18"/>
  <c r="B175" i="18"/>
  <c r="S174" i="18"/>
  <c r="R174" i="18"/>
  <c r="Q174" i="18"/>
  <c r="P174" i="18"/>
  <c r="O174" i="18"/>
  <c r="N174" i="18"/>
  <c r="M174" i="18"/>
  <c r="L174" i="18"/>
  <c r="K174" i="18"/>
  <c r="J174" i="18"/>
  <c r="I174" i="18"/>
  <c r="H174" i="18"/>
  <c r="G174" i="18"/>
  <c r="F174" i="18"/>
  <c r="E174" i="18"/>
  <c r="D174" i="18"/>
  <c r="C174" i="18"/>
  <c r="B174" i="18"/>
  <c r="S173" i="18"/>
  <c r="R173" i="18"/>
  <c r="Q173" i="18"/>
  <c r="P173" i="18"/>
  <c r="O173" i="18"/>
  <c r="N173" i="18"/>
  <c r="M173" i="18"/>
  <c r="L173" i="18"/>
  <c r="K173" i="18"/>
  <c r="J173" i="18"/>
  <c r="I173" i="18"/>
  <c r="H173" i="18"/>
  <c r="G173" i="18"/>
  <c r="F173" i="18"/>
  <c r="E173" i="18"/>
  <c r="D173" i="18"/>
  <c r="C173" i="18"/>
  <c r="B173" i="18"/>
  <c r="S172" i="18"/>
  <c r="R172" i="18"/>
  <c r="Q172" i="18"/>
  <c r="P172" i="18"/>
  <c r="O172" i="18"/>
  <c r="N172" i="18"/>
  <c r="M172" i="18"/>
  <c r="L172" i="18"/>
  <c r="K172" i="18"/>
  <c r="J172" i="18"/>
  <c r="I172" i="18"/>
  <c r="H172" i="18"/>
  <c r="G172" i="18"/>
  <c r="F172" i="18"/>
  <c r="E172" i="18"/>
  <c r="D172" i="18"/>
  <c r="C172" i="18"/>
  <c r="B172" i="18"/>
  <c r="S171" i="18"/>
  <c r="R171" i="18"/>
  <c r="Q171" i="18"/>
  <c r="P171" i="18"/>
  <c r="O171" i="18"/>
  <c r="N171" i="18"/>
  <c r="M171" i="18"/>
  <c r="L171" i="18"/>
  <c r="K171" i="18"/>
  <c r="J171" i="18"/>
  <c r="I171" i="18"/>
  <c r="H171" i="18"/>
  <c r="G171" i="18"/>
  <c r="F171" i="18"/>
  <c r="E171" i="18"/>
  <c r="D171" i="18"/>
  <c r="C171" i="18"/>
  <c r="B171" i="18"/>
  <c r="S170" i="18"/>
  <c r="R170" i="18"/>
  <c r="Q170" i="18"/>
  <c r="P170" i="18"/>
  <c r="O170" i="18"/>
  <c r="N170" i="18"/>
  <c r="M170" i="18"/>
  <c r="L170" i="18"/>
  <c r="K170" i="18"/>
  <c r="J170" i="18"/>
  <c r="I170" i="18"/>
  <c r="H170" i="18"/>
  <c r="G170" i="18"/>
  <c r="F170" i="18"/>
  <c r="E170" i="18"/>
  <c r="D170" i="18"/>
  <c r="C170" i="18"/>
  <c r="B170" i="18"/>
  <c r="S169" i="18"/>
  <c r="R169" i="18"/>
  <c r="Q169" i="18"/>
  <c r="P169" i="18"/>
  <c r="O169" i="18"/>
  <c r="N169" i="18"/>
  <c r="M169" i="18"/>
  <c r="L169" i="18"/>
  <c r="K169" i="18"/>
  <c r="J169" i="18"/>
  <c r="I169" i="18"/>
  <c r="H169" i="18"/>
  <c r="G169" i="18"/>
  <c r="F169" i="18"/>
  <c r="E169" i="18"/>
  <c r="D169" i="18"/>
  <c r="C169" i="18"/>
  <c r="B169" i="18"/>
  <c r="S168" i="18"/>
  <c r="R168" i="18"/>
  <c r="Q168" i="18"/>
  <c r="P168" i="18"/>
  <c r="O168" i="18"/>
  <c r="N168" i="18"/>
  <c r="M168" i="18"/>
  <c r="L168" i="18"/>
  <c r="K168" i="18"/>
  <c r="J168" i="18"/>
  <c r="I168" i="18"/>
  <c r="H168" i="18"/>
  <c r="G168" i="18"/>
  <c r="F168" i="18"/>
  <c r="E168" i="18"/>
  <c r="D168" i="18"/>
  <c r="C168" i="18"/>
  <c r="B168" i="18"/>
  <c r="S167" i="18"/>
  <c r="R167" i="18"/>
  <c r="Q167" i="18"/>
  <c r="P167" i="18"/>
  <c r="O167" i="18"/>
  <c r="N167" i="18"/>
  <c r="M167" i="18"/>
  <c r="L167" i="18"/>
  <c r="K167" i="18"/>
  <c r="J167" i="18"/>
  <c r="I167" i="18"/>
  <c r="H167" i="18"/>
  <c r="G167" i="18"/>
  <c r="F167" i="18"/>
  <c r="E167" i="18"/>
  <c r="D167" i="18"/>
  <c r="C167" i="18"/>
  <c r="B167" i="18"/>
  <c r="S166" i="18"/>
  <c r="R166" i="18"/>
  <c r="Q166" i="18"/>
  <c r="P166" i="18"/>
  <c r="O166" i="18"/>
  <c r="N166" i="18"/>
  <c r="M166" i="18"/>
  <c r="L166" i="18"/>
  <c r="K166" i="18"/>
  <c r="J166" i="18"/>
  <c r="I166" i="18"/>
  <c r="H166" i="18"/>
  <c r="G166" i="18"/>
  <c r="F166" i="18"/>
  <c r="E166" i="18"/>
  <c r="D166" i="18"/>
  <c r="C166" i="18"/>
  <c r="B166" i="18"/>
  <c r="S165" i="18"/>
  <c r="R165" i="18"/>
  <c r="Q165" i="18"/>
  <c r="P165" i="18"/>
  <c r="O165" i="18"/>
  <c r="N165" i="18"/>
  <c r="M165" i="18"/>
  <c r="L165" i="18"/>
  <c r="K165" i="18"/>
  <c r="J165" i="18"/>
  <c r="I165" i="18"/>
  <c r="H165" i="18"/>
  <c r="G165" i="18"/>
  <c r="F165" i="18"/>
  <c r="E165" i="18"/>
  <c r="D165" i="18"/>
  <c r="C165" i="18"/>
  <c r="B165" i="18"/>
  <c r="S164" i="18"/>
  <c r="R164" i="18"/>
  <c r="Q164" i="18"/>
  <c r="P164" i="18"/>
  <c r="O164" i="18"/>
  <c r="N164" i="18"/>
  <c r="M164" i="18"/>
  <c r="L164" i="18"/>
  <c r="K164" i="18"/>
  <c r="J164" i="18"/>
  <c r="I164" i="18"/>
  <c r="H164" i="18"/>
  <c r="G164" i="18"/>
  <c r="F164" i="18"/>
  <c r="E164" i="18"/>
  <c r="D164" i="18"/>
  <c r="C164" i="18"/>
  <c r="B164" i="18"/>
  <c r="S163" i="18"/>
  <c r="R163" i="18"/>
  <c r="Q163" i="18"/>
  <c r="P163" i="18"/>
  <c r="O163" i="18"/>
  <c r="N163" i="18"/>
  <c r="M163" i="18"/>
  <c r="L163" i="18"/>
  <c r="K163" i="18"/>
  <c r="J163" i="18"/>
  <c r="I163" i="18"/>
  <c r="H163" i="18"/>
  <c r="G163" i="18"/>
  <c r="F163" i="18"/>
  <c r="E163" i="18"/>
  <c r="D163" i="18"/>
  <c r="C163" i="18"/>
  <c r="B163" i="18"/>
  <c r="S162" i="18"/>
  <c r="R162" i="18"/>
  <c r="Q162" i="18"/>
  <c r="P162" i="18"/>
  <c r="O162" i="18"/>
  <c r="N162" i="18"/>
  <c r="M162" i="18"/>
  <c r="L162" i="18"/>
  <c r="K162" i="18"/>
  <c r="J162" i="18"/>
  <c r="I162" i="18"/>
  <c r="H162" i="18"/>
  <c r="G162" i="18"/>
  <c r="F162" i="18"/>
  <c r="E162" i="18"/>
  <c r="D162" i="18"/>
  <c r="C162" i="18"/>
  <c r="B162" i="18"/>
  <c r="S161" i="18"/>
  <c r="R161" i="18"/>
  <c r="Q161" i="18"/>
  <c r="P161" i="18"/>
  <c r="O161" i="18"/>
  <c r="N161" i="18"/>
  <c r="M161" i="18"/>
  <c r="L161" i="18"/>
  <c r="K161" i="18"/>
  <c r="J161" i="18"/>
  <c r="I161" i="18"/>
  <c r="H161" i="18"/>
  <c r="G161" i="18"/>
  <c r="F161" i="18"/>
  <c r="E161" i="18"/>
  <c r="D161" i="18"/>
  <c r="C161" i="18"/>
  <c r="B161" i="18"/>
  <c r="S160" i="18"/>
  <c r="R160" i="18"/>
  <c r="Q160" i="18"/>
  <c r="P160" i="18"/>
  <c r="O160" i="18"/>
  <c r="N160" i="18"/>
  <c r="M160" i="18"/>
  <c r="L160" i="18"/>
  <c r="K160" i="18"/>
  <c r="J160" i="18"/>
  <c r="I160" i="18"/>
  <c r="H160" i="18"/>
  <c r="G160" i="18"/>
  <c r="F160" i="18"/>
  <c r="E160" i="18"/>
  <c r="D160" i="18"/>
  <c r="C160" i="18"/>
  <c r="B160" i="18"/>
  <c r="S159" i="18"/>
  <c r="R159" i="18"/>
  <c r="Q159" i="18"/>
  <c r="P159" i="18"/>
  <c r="O159" i="18"/>
  <c r="N159" i="18"/>
  <c r="M159" i="18"/>
  <c r="L159" i="18"/>
  <c r="K159" i="18"/>
  <c r="J159" i="18"/>
  <c r="I159" i="18"/>
  <c r="H159" i="18"/>
  <c r="G159" i="18"/>
  <c r="F159" i="18"/>
  <c r="E159" i="18"/>
  <c r="D159" i="18"/>
  <c r="C159" i="18"/>
  <c r="B159" i="18"/>
  <c r="S158" i="18"/>
  <c r="R158" i="18"/>
  <c r="Q158" i="18"/>
  <c r="P158" i="18"/>
  <c r="O158" i="18"/>
  <c r="N158" i="18"/>
  <c r="M158" i="18"/>
  <c r="L158" i="18"/>
  <c r="K158" i="18"/>
  <c r="J158" i="18"/>
  <c r="I158" i="18"/>
  <c r="H158" i="18"/>
  <c r="G158" i="18"/>
  <c r="F158" i="18"/>
  <c r="E158" i="18"/>
  <c r="D158" i="18"/>
  <c r="C158" i="18"/>
  <c r="B158" i="18"/>
  <c r="S157" i="18"/>
  <c r="R157" i="18"/>
  <c r="Q157" i="18"/>
  <c r="P157" i="18"/>
  <c r="O157" i="18"/>
  <c r="N157" i="18"/>
  <c r="M157" i="18"/>
  <c r="L157" i="18"/>
  <c r="K157" i="18"/>
  <c r="J157" i="18"/>
  <c r="I157" i="18"/>
  <c r="H157" i="18"/>
  <c r="G157" i="18"/>
  <c r="F157" i="18"/>
  <c r="E157" i="18"/>
  <c r="D157" i="18"/>
  <c r="C157" i="18"/>
  <c r="B157" i="18"/>
  <c r="S156" i="18"/>
  <c r="R156" i="18"/>
  <c r="Q156" i="18"/>
  <c r="P156" i="18"/>
  <c r="O156" i="18"/>
  <c r="N156" i="18"/>
  <c r="M156" i="18"/>
  <c r="L156" i="18"/>
  <c r="K156" i="18"/>
  <c r="J156" i="18"/>
  <c r="I156" i="18"/>
  <c r="H156" i="18"/>
  <c r="G156" i="18"/>
  <c r="F156" i="18"/>
  <c r="E156" i="18"/>
  <c r="D156" i="18"/>
  <c r="C156" i="18"/>
  <c r="B156" i="18"/>
  <c r="S155" i="18"/>
  <c r="R155" i="18"/>
  <c r="Q155" i="18"/>
  <c r="P155" i="18"/>
  <c r="O155" i="18"/>
  <c r="N155" i="18"/>
  <c r="M155" i="18"/>
  <c r="L155" i="18"/>
  <c r="K155" i="18"/>
  <c r="J155" i="18"/>
  <c r="I155" i="18"/>
  <c r="H155" i="18"/>
  <c r="G155" i="18"/>
  <c r="F155" i="18"/>
  <c r="E155" i="18"/>
  <c r="D155" i="18"/>
  <c r="C155" i="18"/>
  <c r="B155" i="18"/>
  <c r="S154" i="18"/>
  <c r="R154" i="18"/>
  <c r="Q154" i="18"/>
  <c r="P154" i="18"/>
  <c r="O154" i="18"/>
  <c r="N154" i="18"/>
  <c r="M154" i="18"/>
  <c r="L154" i="18"/>
  <c r="K154" i="18"/>
  <c r="J154" i="18"/>
  <c r="I154" i="18"/>
  <c r="H154" i="18"/>
  <c r="G154" i="18"/>
  <c r="F154" i="18"/>
  <c r="E154" i="18"/>
  <c r="D154" i="18"/>
  <c r="C154" i="18"/>
  <c r="B154" i="18"/>
  <c r="S153" i="18"/>
  <c r="R153" i="18"/>
  <c r="Q153" i="18"/>
  <c r="P153" i="18"/>
  <c r="O153" i="18"/>
  <c r="N153" i="18"/>
  <c r="M153" i="18"/>
  <c r="L153" i="18"/>
  <c r="K153" i="18"/>
  <c r="J153" i="18"/>
  <c r="I153" i="18"/>
  <c r="H153" i="18"/>
  <c r="G153" i="18"/>
  <c r="F153" i="18"/>
  <c r="E153" i="18"/>
  <c r="D153" i="18"/>
  <c r="C153" i="18"/>
  <c r="B153" i="18"/>
  <c r="S152" i="18"/>
  <c r="R152" i="18"/>
  <c r="Q152" i="18"/>
  <c r="P152" i="18"/>
  <c r="O152" i="18"/>
  <c r="N152" i="18"/>
  <c r="M152" i="18"/>
  <c r="L152" i="18"/>
  <c r="K152" i="18"/>
  <c r="J152" i="18"/>
  <c r="I152" i="18"/>
  <c r="H152" i="18"/>
  <c r="G152" i="18"/>
  <c r="F152" i="18"/>
  <c r="E152" i="18"/>
  <c r="D152" i="18"/>
  <c r="C152" i="18"/>
  <c r="B152" i="18"/>
  <c r="S151" i="18"/>
  <c r="R151" i="18"/>
  <c r="Q151" i="18"/>
  <c r="P151" i="18"/>
  <c r="O151" i="18"/>
  <c r="N151" i="18"/>
  <c r="M151" i="18"/>
  <c r="L151" i="18"/>
  <c r="K151" i="18"/>
  <c r="J151" i="18"/>
  <c r="I151" i="18"/>
  <c r="H151" i="18"/>
  <c r="G151" i="18"/>
  <c r="F151" i="18"/>
  <c r="E151" i="18"/>
  <c r="D151" i="18"/>
  <c r="C151" i="18"/>
  <c r="B151" i="18"/>
  <c r="S150" i="18"/>
  <c r="R150" i="18"/>
  <c r="Q150" i="18"/>
  <c r="P150" i="18"/>
  <c r="O150" i="18"/>
  <c r="N150" i="18"/>
  <c r="M150" i="18"/>
  <c r="L150" i="18"/>
  <c r="K150" i="18"/>
  <c r="J150" i="18"/>
  <c r="I150" i="18"/>
  <c r="H150" i="18"/>
  <c r="G150" i="18"/>
  <c r="F150" i="18"/>
  <c r="E150" i="18"/>
  <c r="D150" i="18"/>
  <c r="C150" i="18"/>
  <c r="B150" i="18"/>
  <c r="S149" i="18"/>
  <c r="R149" i="18"/>
  <c r="Q149" i="18"/>
  <c r="P149" i="18"/>
  <c r="O149" i="18"/>
  <c r="N149" i="18"/>
  <c r="M149" i="18"/>
  <c r="L149" i="18"/>
  <c r="K149" i="18"/>
  <c r="J149" i="18"/>
  <c r="I149" i="18"/>
  <c r="H149" i="18"/>
  <c r="G149" i="18"/>
  <c r="F149" i="18"/>
  <c r="E149" i="18"/>
  <c r="D149" i="18"/>
  <c r="C149" i="18"/>
  <c r="B149" i="18"/>
  <c r="S148" i="18"/>
  <c r="R148" i="18"/>
  <c r="Q148" i="18"/>
  <c r="P148" i="18"/>
  <c r="O148" i="18"/>
  <c r="N148" i="18"/>
  <c r="M148" i="18"/>
  <c r="L148" i="18"/>
  <c r="K148" i="18"/>
  <c r="J148" i="18"/>
  <c r="I148" i="18"/>
  <c r="H148" i="18"/>
  <c r="G148" i="18"/>
  <c r="F148" i="18"/>
  <c r="E148" i="18"/>
  <c r="D148" i="18"/>
  <c r="C148" i="18"/>
  <c r="B148" i="18"/>
  <c r="S147" i="18"/>
  <c r="R147" i="18"/>
  <c r="Q147" i="18"/>
  <c r="P147" i="18"/>
  <c r="O147" i="18"/>
  <c r="N147" i="18"/>
  <c r="M147" i="18"/>
  <c r="L147" i="18"/>
  <c r="K147" i="18"/>
  <c r="J147" i="18"/>
  <c r="I147" i="18"/>
  <c r="H147" i="18"/>
  <c r="G147" i="18"/>
  <c r="F147" i="18"/>
  <c r="E147" i="18"/>
  <c r="D147" i="18"/>
  <c r="C147" i="18"/>
  <c r="B147" i="18"/>
  <c r="S146" i="18"/>
  <c r="R146" i="18"/>
  <c r="Q146" i="18"/>
  <c r="P146" i="18"/>
  <c r="O146" i="18"/>
  <c r="N146" i="18"/>
  <c r="M146" i="18"/>
  <c r="L146" i="18"/>
  <c r="K146" i="18"/>
  <c r="J146" i="18"/>
  <c r="I146" i="18"/>
  <c r="H146" i="18"/>
  <c r="G146" i="18"/>
  <c r="F146" i="18"/>
  <c r="E146" i="18"/>
  <c r="D146" i="18"/>
  <c r="C146" i="18"/>
  <c r="B146" i="18"/>
  <c r="S145" i="18"/>
  <c r="R145" i="18"/>
  <c r="Q145" i="18"/>
  <c r="P145" i="18"/>
  <c r="O145" i="18"/>
  <c r="N145" i="18"/>
  <c r="M145" i="18"/>
  <c r="L145" i="18"/>
  <c r="K145" i="18"/>
  <c r="J145" i="18"/>
  <c r="I145" i="18"/>
  <c r="H145" i="18"/>
  <c r="G145" i="18"/>
  <c r="F145" i="18"/>
  <c r="E145" i="18"/>
  <c r="D145" i="18"/>
  <c r="C145" i="18"/>
  <c r="B145" i="18"/>
  <c r="S144" i="18"/>
  <c r="R144" i="18"/>
  <c r="Q144" i="18"/>
  <c r="P144" i="18"/>
  <c r="O144" i="18"/>
  <c r="N144" i="18"/>
  <c r="M144" i="18"/>
  <c r="L144" i="18"/>
  <c r="K144" i="18"/>
  <c r="J144" i="18"/>
  <c r="I144" i="18"/>
  <c r="H144" i="18"/>
  <c r="G144" i="18"/>
  <c r="F144" i="18"/>
  <c r="E144" i="18"/>
  <c r="D144" i="18"/>
  <c r="C144" i="18"/>
  <c r="B144" i="18"/>
  <c r="S143" i="18"/>
  <c r="R143" i="18"/>
  <c r="Q143" i="18"/>
  <c r="P143" i="18"/>
  <c r="O143" i="18"/>
  <c r="N143" i="18"/>
  <c r="M143" i="18"/>
  <c r="L143" i="18"/>
  <c r="K143" i="18"/>
  <c r="J143" i="18"/>
  <c r="I143" i="18"/>
  <c r="H143" i="18"/>
  <c r="G143" i="18"/>
  <c r="F143" i="18"/>
  <c r="E143" i="18"/>
  <c r="D143" i="18"/>
  <c r="C143" i="18"/>
  <c r="B143" i="18"/>
  <c r="S142" i="18"/>
  <c r="R142" i="18"/>
  <c r="Q142" i="18"/>
  <c r="P142" i="18"/>
  <c r="O142" i="18"/>
  <c r="N142" i="18"/>
  <c r="M142" i="18"/>
  <c r="L142" i="18"/>
  <c r="K142" i="18"/>
  <c r="J142" i="18"/>
  <c r="I142" i="18"/>
  <c r="H142" i="18"/>
  <c r="G142" i="18"/>
  <c r="F142" i="18"/>
  <c r="E142" i="18"/>
  <c r="D142" i="18"/>
  <c r="C142" i="18"/>
  <c r="B142" i="18"/>
  <c r="S141" i="18"/>
  <c r="R141" i="18"/>
  <c r="Q141" i="18"/>
  <c r="P141" i="18"/>
  <c r="O141" i="18"/>
  <c r="N141" i="18"/>
  <c r="M141" i="18"/>
  <c r="L141" i="18"/>
  <c r="K141" i="18"/>
  <c r="J141" i="18"/>
  <c r="I141" i="18"/>
  <c r="H141" i="18"/>
  <c r="G141" i="18"/>
  <c r="F141" i="18"/>
  <c r="E141" i="18"/>
  <c r="D141" i="18"/>
  <c r="C141" i="18"/>
  <c r="B141" i="18"/>
  <c r="S140" i="18"/>
  <c r="R140" i="18"/>
  <c r="Q140" i="18"/>
  <c r="P140" i="18"/>
  <c r="O140" i="18"/>
  <c r="N140" i="18"/>
  <c r="M140" i="18"/>
  <c r="L140" i="18"/>
  <c r="K140" i="18"/>
  <c r="J140" i="18"/>
  <c r="I140" i="18"/>
  <c r="H140" i="18"/>
  <c r="G140" i="18"/>
  <c r="F140" i="18"/>
  <c r="E140" i="18"/>
  <c r="D140" i="18"/>
  <c r="C140" i="18"/>
  <c r="B140" i="18"/>
  <c r="S139" i="18"/>
  <c r="R139" i="18"/>
  <c r="Q139" i="18"/>
  <c r="P139" i="18"/>
  <c r="O139" i="18"/>
  <c r="N139" i="18"/>
  <c r="M139" i="18"/>
  <c r="L139" i="18"/>
  <c r="K139" i="18"/>
  <c r="J139" i="18"/>
  <c r="I139" i="18"/>
  <c r="H139" i="18"/>
  <c r="G139" i="18"/>
  <c r="F139" i="18"/>
  <c r="E139" i="18"/>
  <c r="D139" i="18"/>
  <c r="C139" i="18"/>
  <c r="B139" i="18"/>
  <c r="S138" i="18"/>
  <c r="R138" i="18"/>
  <c r="Q138" i="18"/>
  <c r="P138" i="18"/>
  <c r="O138" i="18"/>
  <c r="N138" i="18"/>
  <c r="M138" i="18"/>
  <c r="L138" i="18"/>
  <c r="K138" i="18"/>
  <c r="J138" i="18"/>
  <c r="I138" i="18"/>
  <c r="H138" i="18"/>
  <c r="G138" i="18"/>
  <c r="F138" i="18"/>
  <c r="E138" i="18"/>
  <c r="D138" i="18"/>
  <c r="C138" i="18"/>
  <c r="B138" i="18"/>
  <c r="S137" i="18"/>
  <c r="R137" i="18"/>
  <c r="Q137" i="18"/>
  <c r="P137" i="18"/>
  <c r="O137" i="18"/>
  <c r="N137" i="18"/>
  <c r="M137" i="18"/>
  <c r="L137" i="18"/>
  <c r="K137" i="18"/>
  <c r="J137" i="18"/>
  <c r="I137" i="18"/>
  <c r="H137" i="18"/>
  <c r="G137" i="18"/>
  <c r="F137" i="18"/>
  <c r="E137" i="18"/>
  <c r="D137" i="18"/>
  <c r="C137" i="18"/>
  <c r="B137" i="18"/>
  <c r="S136" i="18"/>
  <c r="R136" i="18"/>
  <c r="Q136" i="18"/>
  <c r="P136" i="18"/>
  <c r="O136" i="18"/>
  <c r="N136" i="18"/>
  <c r="M136" i="18"/>
  <c r="L136" i="18"/>
  <c r="K136" i="18"/>
  <c r="J136" i="18"/>
  <c r="I136" i="18"/>
  <c r="H136" i="18"/>
  <c r="G136" i="18"/>
  <c r="F136" i="18"/>
  <c r="E136" i="18"/>
  <c r="D136" i="18"/>
  <c r="C136" i="18"/>
  <c r="B136" i="18"/>
  <c r="S135" i="18"/>
  <c r="R135" i="18"/>
  <c r="Q135" i="18"/>
  <c r="P135" i="18"/>
  <c r="O135" i="18"/>
  <c r="N135" i="18"/>
  <c r="M135" i="18"/>
  <c r="L135" i="18"/>
  <c r="K135" i="18"/>
  <c r="J135" i="18"/>
  <c r="I135" i="18"/>
  <c r="H135" i="18"/>
  <c r="G135" i="18"/>
  <c r="F135" i="18"/>
  <c r="E135" i="18"/>
  <c r="D135" i="18"/>
  <c r="C135" i="18"/>
  <c r="B135" i="18"/>
  <c r="S134" i="18"/>
  <c r="R134" i="18"/>
  <c r="Q134" i="18"/>
  <c r="P134" i="18"/>
  <c r="O134" i="18"/>
  <c r="N134" i="18"/>
  <c r="M134" i="18"/>
  <c r="L134" i="18"/>
  <c r="K134" i="18"/>
  <c r="J134" i="18"/>
  <c r="I134" i="18"/>
  <c r="H134" i="18"/>
  <c r="G134" i="18"/>
  <c r="F134" i="18"/>
  <c r="E134" i="18"/>
  <c r="D134" i="18"/>
  <c r="C134" i="18"/>
  <c r="B134" i="18"/>
  <c r="S133" i="18"/>
  <c r="R133" i="18"/>
  <c r="Q133" i="18"/>
  <c r="P133" i="18"/>
  <c r="O133" i="18"/>
  <c r="N133" i="18"/>
  <c r="M133" i="18"/>
  <c r="L133" i="18"/>
  <c r="K133" i="18"/>
  <c r="J133" i="18"/>
  <c r="I133" i="18"/>
  <c r="H133" i="18"/>
  <c r="G133" i="18"/>
  <c r="F133" i="18"/>
  <c r="E133" i="18"/>
  <c r="D133" i="18"/>
  <c r="C133" i="18"/>
  <c r="B133" i="18"/>
  <c r="S132" i="18"/>
  <c r="R132" i="18"/>
  <c r="Q132" i="18"/>
  <c r="P132" i="18"/>
  <c r="O132" i="18"/>
  <c r="N132" i="18"/>
  <c r="M132" i="18"/>
  <c r="L132" i="18"/>
  <c r="K132" i="18"/>
  <c r="J132" i="18"/>
  <c r="I132" i="18"/>
  <c r="H132" i="18"/>
  <c r="G132" i="18"/>
  <c r="F132" i="18"/>
  <c r="E132" i="18"/>
  <c r="D132" i="18"/>
  <c r="C132" i="18"/>
  <c r="B132" i="18"/>
  <c r="S131" i="18"/>
  <c r="R131" i="18"/>
  <c r="Q131" i="18"/>
  <c r="P131" i="18"/>
  <c r="O131" i="18"/>
  <c r="N131" i="18"/>
  <c r="M131" i="18"/>
  <c r="L131" i="18"/>
  <c r="K131" i="18"/>
  <c r="J131" i="18"/>
  <c r="I131" i="18"/>
  <c r="H131" i="18"/>
  <c r="G131" i="18"/>
  <c r="F131" i="18"/>
  <c r="E131" i="18"/>
  <c r="D131" i="18"/>
  <c r="C131" i="18"/>
  <c r="B131" i="18"/>
  <c r="S130" i="18"/>
  <c r="R130" i="18"/>
  <c r="Q130" i="18"/>
  <c r="P130" i="18"/>
  <c r="O130" i="18"/>
  <c r="N130" i="18"/>
  <c r="M130" i="18"/>
  <c r="L130" i="18"/>
  <c r="K130" i="18"/>
  <c r="J130" i="18"/>
  <c r="I130" i="18"/>
  <c r="H130" i="18"/>
  <c r="G130" i="18"/>
  <c r="F130" i="18"/>
  <c r="E130" i="18"/>
  <c r="D130" i="18"/>
  <c r="C130" i="18"/>
  <c r="B130" i="18"/>
  <c r="S129" i="18"/>
  <c r="R129" i="18"/>
  <c r="Q129" i="18"/>
  <c r="P129" i="18"/>
  <c r="O129" i="18"/>
  <c r="N129" i="18"/>
  <c r="M129" i="18"/>
  <c r="L129" i="18"/>
  <c r="K129" i="18"/>
  <c r="J129" i="18"/>
  <c r="I129" i="18"/>
  <c r="H129" i="18"/>
  <c r="G129" i="18"/>
  <c r="F129" i="18"/>
  <c r="E129" i="18"/>
  <c r="D129" i="18"/>
  <c r="C129" i="18"/>
  <c r="B129" i="18"/>
  <c r="S128" i="18"/>
  <c r="R128" i="18"/>
  <c r="Q128" i="18"/>
  <c r="P128" i="18"/>
  <c r="O128" i="18"/>
  <c r="N128" i="18"/>
  <c r="M128" i="18"/>
  <c r="L128" i="18"/>
  <c r="K128" i="18"/>
  <c r="J128" i="18"/>
  <c r="I128" i="18"/>
  <c r="H128" i="18"/>
  <c r="G128" i="18"/>
  <c r="F128" i="18"/>
  <c r="E128" i="18"/>
  <c r="D128" i="18"/>
  <c r="C128" i="18"/>
  <c r="B128" i="18"/>
  <c r="S127" i="18"/>
  <c r="R127" i="18"/>
  <c r="Q127" i="18"/>
  <c r="P127" i="18"/>
  <c r="O127" i="18"/>
  <c r="N127" i="18"/>
  <c r="M127" i="18"/>
  <c r="L127" i="18"/>
  <c r="K127" i="18"/>
  <c r="J127" i="18"/>
  <c r="I127" i="18"/>
  <c r="H127" i="18"/>
  <c r="G127" i="18"/>
  <c r="F127" i="18"/>
  <c r="E127" i="18"/>
  <c r="D127" i="18"/>
  <c r="C127" i="18"/>
  <c r="B127" i="18"/>
  <c r="S126" i="18"/>
  <c r="R126" i="18"/>
  <c r="Q126" i="18"/>
  <c r="P126" i="18"/>
  <c r="O126" i="18"/>
  <c r="N126" i="18"/>
  <c r="M126" i="18"/>
  <c r="L126" i="18"/>
  <c r="K126" i="18"/>
  <c r="J126" i="18"/>
  <c r="I126" i="18"/>
  <c r="H126" i="18"/>
  <c r="G126" i="18"/>
  <c r="F126" i="18"/>
  <c r="E126" i="18"/>
  <c r="D126" i="18"/>
  <c r="C126" i="18"/>
  <c r="B126" i="18"/>
  <c r="S125" i="18"/>
  <c r="R125" i="18"/>
  <c r="Q125" i="18"/>
  <c r="P125" i="18"/>
  <c r="O125" i="18"/>
  <c r="N125" i="18"/>
  <c r="M125" i="18"/>
  <c r="L125" i="18"/>
  <c r="K125" i="18"/>
  <c r="J125" i="18"/>
  <c r="I125" i="18"/>
  <c r="H125" i="18"/>
  <c r="G125" i="18"/>
  <c r="F125" i="18"/>
  <c r="E125" i="18"/>
  <c r="D125" i="18"/>
  <c r="C125" i="18"/>
  <c r="B125" i="18"/>
  <c r="S124" i="18"/>
  <c r="R124" i="18"/>
  <c r="Q124" i="18"/>
  <c r="P124" i="18"/>
  <c r="O124" i="18"/>
  <c r="N124" i="18"/>
  <c r="M124" i="18"/>
  <c r="L124" i="18"/>
  <c r="K124" i="18"/>
  <c r="J124" i="18"/>
  <c r="I124" i="18"/>
  <c r="H124" i="18"/>
  <c r="G124" i="18"/>
  <c r="F124" i="18"/>
  <c r="E124" i="18"/>
  <c r="D124" i="18"/>
  <c r="C124" i="18"/>
  <c r="B124" i="18"/>
  <c r="S123" i="18"/>
  <c r="R123" i="18"/>
  <c r="Q123" i="18"/>
  <c r="P123" i="18"/>
  <c r="O123" i="18"/>
  <c r="N123" i="18"/>
  <c r="M123" i="18"/>
  <c r="L123" i="18"/>
  <c r="K123" i="18"/>
  <c r="J123" i="18"/>
  <c r="I123" i="18"/>
  <c r="H123" i="18"/>
  <c r="G123" i="18"/>
  <c r="F123" i="18"/>
  <c r="E123" i="18"/>
  <c r="D123" i="18"/>
  <c r="C123" i="18"/>
  <c r="B123" i="18"/>
  <c r="S122" i="18"/>
  <c r="R122" i="18"/>
  <c r="Q122" i="18"/>
  <c r="P122" i="18"/>
  <c r="O122" i="18"/>
  <c r="N122" i="18"/>
  <c r="M122" i="18"/>
  <c r="L122" i="18"/>
  <c r="K122" i="18"/>
  <c r="J122" i="18"/>
  <c r="I122" i="18"/>
  <c r="H122" i="18"/>
  <c r="G122" i="18"/>
  <c r="F122" i="18"/>
  <c r="E122" i="18"/>
  <c r="D122" i="18"/>
  <c r="C122" i="18"/>
  <c r="B122" i="18"/>
  <c r="S121" i="18"/>
  <c r="R121" i="18"/>
  <c r="Q121" i="18"/>
  <c r="P121" i="18"/>
  <c r="O121" i="18"/>
  <c r="N121" i="18"/>
  <c r="M121" i="18"/>
  <c r="L121" i="18"/>
  <c r="K121" i="18"/>
  <c r="J121" i="18"/>
  <c r="I121" i="18"/>
  <c r="H121" i="18"/>
  <c r="G121" i="18"/>
  <c r="F121" i="18"/>
  <c r="E121" i="18"/>
  <c r="D121" i="18"/>
  <c r="C121" i="18"/>
  <c r="B121" i="18"/>
  <c r="S120" i="18"/>
  <c r="R120" i="18"/>
  <c r="Q120" i="18"/>
  <c r="P120" i="18"/>
  <c r="O120" i="18"/>
  <c r="N120" i="18"/>
  <c r="M120" i="18"/>
  <c r="L120" i="18"/>
  <c r="K120" i="18"/>
  <c r="J120" i="18"/>
  <c r="I120" i="18"/>
  <c r="H120" i="18"/>
  <c r="G120" i="18"/>
  <c r="F120" i="18"/>
  <c r="E120" i="18"/>
  <c r="D120" i="18"/>
  <c r="C120" i="18"/>
  <c r="B120" i="18"/>
  <c r="S119" i="18"/>
  <c r="R119" i="18"/>
  <c r="Q119" i="18"/>
  <c r="P119" i="18"/>
  <c r="O119" i="18"/>
  <c r="N119" i="18"/>
  <c r="M119" i="18"/>
  <c r="L119" i="18"/>
  <c r="K119" i="18"/>
  <c r="J119" i="18"/>
  <c r="I119" i="18"/>
  <c r="H119" i="18"/>
  <c r="G119" i="18"/>
  <c r="F119" i="18"/>
  <c r="E119" i="18"/>
  <c r="D119" i="18"/>
  <c r="C119" i="18"/>
  <c r="B119" i="18"/>
  <c r="S118" i="18"/>
  <c r="R118" i="18"/>
  <c r="Q118" i="18"/>
  <c r="P118" i="18"/>
  <c r="O118" i="18"/>
  <c r="N118" i="18"/>
  <c r="M118" i="18"/>
  <c r="L118" i="18"/>
  <c r="K118" i="18"/>
  <c r="J118" i="18"/>
  <c r="I118" i="18"/>
  <c r="H118" i="18"/>
  <c r="G118" i="18"/>
  <c r="F118" i="18"/>
  <c r="E118" i="18"/>
  <c r="D118" i="18"/>
  <c r="C118" i="18"/>
  <c r="B118" i="18"/>
  <c r="S117" i="18"/>
  <c r="R117" i="18"/>
  <c r="Q117" i="18"/>
  <c r="P117" i="18"/>
  <c r="O117" i="18"/>
  <c r="N117" i="18"/>
  <c r="M117" i="18"/>
  <c r="L117" i="18"/>
  <c r="K117" i="18"/>
  <c r="J117" i="18"/>
  <c r="I117" i="18"/>
  <c r="H117" i="18"/>
  <c r="G117" i="18"/>
  <c r="F117" i="18"/>
  <c r="E117" i="18"/>
  <c r="D117" i="18"/>
  <c r="C117" i="18"/>
  <c r="B117" i="18"/>
  <c r="S116" i="18"/>
  <c r="R116" i="18"/>
  <c r="Q116" i="18"/>
  <c r="P116" i="18"/>
  <c r="O116" i="18"/>
  <c r="N116" i="18"/>
  <c r="M116" i="18"/>
  <c r="L116" i="18"/>
  <c r="K116" i="18"/>
  <c r="J116" i="18"/>
  <c r="I116" i="18"/>
  <c r="H116" i="18"/>
  <c r="G116" i="18"/>
  <c r="F116" i="18"/>
  <c r="E116" i="18"/>
  <c r="D116" i="18"/>
  <c r="C116" i="18"/>
  <c r="B116" i="18"/>
  <c r="S115" i="18"/>
  <c r="R115" i="18"/>
  <c r="Q115" i="18"/>
  <c r="P115" i="18"/>
  <c r="O115" i="18"/>
  <c r="N115" i="18"/>
  <c r="M115" i="18"/>
  <c r="L115" i="18"/>
  <c r="K115" i="18"/>
  <c r="J115" i="18"/>
  <c r="I115" i="18"/>
  <c r="H115" i="18"/>
  <c r="G115" i="18"/>
  <c r="F115" i="18"/>
  <c r="E115" i="18"/>
  <c r="D115" i="18"/>
  <c r="C115" i="18"/>
  <c r="B115" i="18"/>
  <c r="S114" i="18"/>
  <c r="R114" i="18"/>
  <c r="Q114" i="18"/>
  <c r="P114" i="18"/>
  <c r="O114" i="18"/>
  <c r="N114" i="18"/>
  <c r="M114" i="18"/>
  <c r="L114" i="18"/>
  <c r="K114" i="18"/>
  <c r="J114" i="18"/>
  <c r="I114" i="18"/>
  <c r="H114" i="18"/>
  <c r="G114" i="18"/>
  <c r="F114" i="18"/>
  <c r="E114" i="18"/>
  <c r="D114" i="18"/>
  <c r="C114" i="18"/>
  <c r="B114" i="18"/>
  <c r="S113" i="18"/>
  <c r="R113" i="18"/>
  <c r="Q113" i="18"/>
  <c r="P113" i="18"/>
  <c r="O113" i="18"/>
  <c r="N113" i="18"/>
  <c r="M113" i="18"/>
  <c r="L113" i="18"/>
  <c r="K113" i="18"/>
  <c r="J113" i="18"/>
  <c r="I113" i="18"/>
  <c r="H113" i="18"/>
  <c r="G113" i="18"/>
  <c r="F113" i="18"/>
  <c r="E113" i="18"/>
  <c r="D113" i="18"/>
  <c r="C113" i="18"/>
  <c r="B113" i="18"/>
  <c r="S112" i="18"/>
  <c r="R112" i="18"/>
  <c r="Q112" i="18"/>
  <c r="P112" i="18"/>
  <c r="O112" i="18"/>
  <c r="N112" i="18"/>
  <c r="M112" i="18"/>
  <c r="L112" i="18"/>
  <c r="K112" i="18"/>
  <c r="J112" i="18"/>
  <c r="I112" i="18"/>
  <c r="H112" i="18"/>
  <c r="G112" i="18"/>
  <c r="F112" i="18"/>
  <c r="E112" i="18"/>
  <c r="D112" i="18"/>
  <c r="C112" i="18"/>
  <c r="B112" i="18"/>
  <c r="S111" i="18"/>
  <c r="R111" i="18"/>
  <c r="Q111" i="18"/>
  <c r="P111" i="18"/>
  <c r="O111" i="18"/>
  <c r="N111" i="18"/>
  <c r="M111" i="18"/>
  <c r="L111" i="18"/>
  <c r="K111" i="18"/>
  <c r="J111" i="18"/>
  <c r="I111" i="18"/>
  <c r="H111" i="18"/>
  <c r="G111" i="18"/>
  <c r="F111" i="18"/>
  <c r="E111" i="18"/>
  <c r="D111" i="18"/>
  <c r="C111" i="18"/>
  <c r="B111" i="18"/>
  <c r="S110" i="18"/>
  <c r="R110" i="18"/>
  <c r="Q110" i="18"/>
  <c r="P110" i="18"/>
  <c r="O110" i="18"/>
  <c r="N110" i="18"/>
  <c r="M110" i="18"/>
  <c r="L110" i="18"/>
  <c r="K110" i="18"/>
  <c r="J110" i="18"/>
  <c r="I110" i="18"/>
  <c r="H110" i="18"/>
  <c r="G110" i="18"/>
  <c r="F110" i="18"/>
  <c r="E110" i="18"/>
  <c r="D110" i="18"/>
  <c r="C110" i="18"/>
  <c r="B110" i="18"/>
  <c r="S109" i="18"/>
  <c r="R109" i="18"/>
  <c r="Q109" i="18"/>
  <c r="P109" i="18"/>
  <c r="O109" i="18"/>
  <c r="N109" i="18"/>
  <c r="M109" i="18"/>
  <c r="L109" i="18"/>
  <c r="K109" i="18"/>
  <c r="J109" i="18"/>
  <c r="I109" i="18"/>
  <c r="H109" i="18"/>
  <c r="G109" i="18"/>
  <c r="F109" i="18"/>
  <c r="E109" i="18"/>
  <c r="D109" i="18"/>
  <c r="C109" i="18"/>
  <c r="B109" i="18"/>
  <c r="S108" i="18"/>
  <c r="R108" i="18"/>
  <c r="Q108" i="18"/>
  <c r="P108" i="18"/>
  <c r="O108" i="18"/>
  <c r="N108" i="18"/>
  <c r="M108" i="18"/>
  <c r="L108" i="18"/>
  <c r="K108" i="18"/>
  <c r="J108" i="18"/>
  <c r="I108" i="18"/>
  <c r="H108" i="18"/>
  <c r="G108" i="18"/>
  <c r="F108" i="18"/>
  <c r="E108" i="18"/>
  <c r="D108" i="18"/>
  <c r="C108" i="18"/>
  <c r="B108" i="18"/>
  <c r="S107" i="18"/>
  <c r="R107" i="18"/>
  <c r="Q107" i="18"/>
  <c r="P107" i="18"/>
  <c r="O107" i="18"/>
  <c r="N107" i="18"/>
  <c r="M107" i="18"/>
  <c r="L107" i="18"/>
  <c r="K107" i="18"/>
  <c r="J107" i="18"/>
  <c r="I107" i="18"/>
  <c r="H107" i="18"/>
  <c r="G107" i="18"/>
  <c r="F107" i="18"/>
  <c r="E107" i="18"/>
  <c r="D107" i="18"/>
  <c r="C107" i="18"/>
  <c r="B107" i="18"/>
  <c r="S106" i="18"/>
  <c r="R106" i="18"/>
  <c r="Q106" i="18"/>
  <c r="P106" i="18"/>
  <c r="O106" i="18"/>
  <c r="N106" i="18"/>
  <c r="M106" i="18"/>
  <c r="L106" i="18"/>
  <c r="K106" i="18"/>
  <c r="J106" i="18"/>
  <c r="I106" i="18"/>
  <c r="H106" i="18"/>
  <c r="G106" i="18"/>
  <c r="F106" i="18"/>
  <c r="E106" i="18"/>
  <c r="D106" i="18"/>
  <c r="C106" i="18"/>
  <c r="B106" i="18"/>
  <c r="S105" i="18"/>
  <c r="R105" i="18"/>
  <c r="Q105" i="18"/>
  <c r="P105" i="18"/>
  <c r="O105" i="18"/>
  <c r="N105" i="18"/>
  <c r="M105" i="18"/>
  <c r="L105" i="18"/>
  <c r="K105" i="18"/>
  <c r="J105" i="18"/>
  <c r="I105" i="18"/>
  <c r="H105" i="18"/>
  <c r="G105" i="18"/>
  <c r="F105" i="18"/>
  <c r="E105" i="18"/>
  <c r="D105" i="18"/>
  <c r="C105" i="18"/>
  <c r="B105" i="18"/>
  <c r="S104" i="18"/>
  <c r="R104" i="18"/>
  <c r="Q104" i="18"/>
  <c r="P104" i="18"/>
  <c r="O104" i="18"/>
  <c r="N104" i="18"/>
  <c r="M104" i="18"/>
  <c r="L104" i="18"/>
  <c r="K104" i="18"/>
  <c r="J104" i="18"/>
  <c r="I104" i="18"/>
  <c r="H104" i="18"/>
  <c r="G104" i="18"/>
  <c r="F104" i="18"/>
  <c r="E104" i="18"/>
  <c r="D104" i="18"/>
  <c r="C104" i="18"/>
  <c r="B104" i="18"/>
  <c r="S103" i="18"/>
  <c r="R103" i="18"/>
  <c r="Q103" i="18"/>
  <c r="P103" i="18"/>
  <c r="O103" i="18"/>
  <c r="N103" i="18"/>
  <c r="M103" i="18"/>
  <c r="L103" i="18"/>
  <c r="K103" i="18"/>
  <c r="J103" i="18"/>
  <c r="I103" i="18"/>
  <c r="H103" i="18"/>
  <c r="G103" i="18"/>
  <c r="F103" i="18"/>
  <c r="E103" i="18"/>
  <c r="D103" i="18"/>
  <c r="C103" i="18"/>
  <c r="B103" i="18"/>
  <c r="S102" i="18"/>
  <c r="R102" i="18"/>
  <c r="Q102" i="18"/>
  <c r="P102" i="18"/>
  <c r="O102" i="18"/>
  <c r="N102" i="18"/>
  <c r="M102" i="18"/>
  <c r="L102" i="18"/>
  <c r="K102" i="18"/>
  <c r="J102" i="18"/>
  <c r="I102" i="18"/>
  <c r="H102" i="18"/>
  <c r="G102" i="18"/>
  <c r="F102" i="18"/>
  <c r="E102" i="18"/>
  <c r="D102" i="18"/>
  <c r="C102" i="18"/>
  <c r="B102" i="18"/>
  <c r="S101" i="18"/>
  <c r="R101" i="18"/>
  <c r="Q101" i="18"/>
  <c r="P101" i="18"/>
  <c r="O101" i="18"/>
  <c r="N101" i="18"/>
  <c r="M101" i="18"/>
  <c r="L101" i="18"/>
  <c r="K101" i="18"/>
  <c r="J101" i="18"/>
  <c r="I101" i="18"/>
  <c r="H101" i="18"/>
  <c r="G101" i="18"/>
  <c r="F101" i="18"/>
  <c r="E101" i="18"/>
  <c r="D101" i="18"/>
  <c r="C101" i="18"/>
  <c r="B101" i="18"/>
  <c r="S100" i="18"/>
  <c r="R100" i="18"/>
  <c r="Q100" i="18"/>
  <c r="P100" i="18"/>
  <c r="O100" i="18"/>
  <c r="N100" i="18"/>
  <c r="M100" i="18"/>
  <c r="L100" i="18"/>
  <c r="K100" i="18"/>
  <c r="J100" i="18"/>
  <c r="I100" i="18"/>
  <c r="H100" i="18"/>
  <c r="G100" i="18"/>
  <c r="F100" i="18"/>
  <c r="E100" i="18"/>
  <c r="D100" i="18"/>
  <c r="C100" i="18"/>
  <c r="B100" i="18"/>
  <c r="S99" i="18"/>
  <c r="R99" i="18"/>
  <c r="Q99" i="18"/>
  <c r="P99" i="18"/>
  <c r="O99" i="18"/>
  <c r="N99" i="18"/>
  <c r="M99" i="18"/>
  <c r="L99" i="18"/>
  <c r="K99" i="18"/>
  <c r="J99" i="18"/>
  <c r="I99" i="18"/>
  <c r="H99" i="18"/>
  <c r="G99" i="18"/>
  <c r="F99" i="18"/>
  <c r="E99" i="18"/>
  <c r="D99" i="18"/>
  <c r="C99" i="18"/>
  <c r="B99" i="18"/>
  <c r="S98" i="18"/>
  <c r="R98" i="18"/>
  <c r="Q98" i="18"/>
  <c r="P98" i="18"/>
  <c r="O98" i="18"/>
  <c r="N98" i="18"/>
  <c r="M98" i="18"/>
  <c r="L98" i="18"/>
  <c r="K98" i="18"/>
  <c r="J98" i="18"/>
  <c r="I98" i="18"/>
  <c r="H98" i="18"/>
  <c r="G98" i="18"/>
  <c r="F98" i="18"/>
  <c r="E98" i="18"/>
  <c r="D98" i="18"/>
  <c r="C98" i="18"/>
  <c r="B98" i="18"/>
  <c r="S97" i="18"/>
  <c r="R97" i="18"/>
  <c r="Q97" i="18"/>
  <c r="P97" i="18"/>
  <c r="O97" i="18"/>
  <c r="N97" i="18"/>
  <c r="M97" i="18"/>
  <c r="L97" i="18"/>
  <c r="K97" i="18"/>
  <c r="J97" i="18"/>
  <c r="I97" i="18"/>
  <c r="H97" i="18"/>
  <c r="G97" i="18"/>
  <c r="F97" i="18"/>
  <c r="E97" i="18"/>
  <c r="D97" i="18"/>
  <c r="C97" i="18"/>
  <c r="B97" i="18"/>
  <c r="S96" i="18"/>
  <c r="R96" i="18"/>
  <c r="Q96" i="18"/>
  <c r="P96" i="18"/>
  <c r="O96" i="18"/>
  <c r="N96" i="18"/>
  <c r="M96" i="18"/>
  <c r="L96" i="18"/>
  <c r="K96" i="18"/>
  <c r="J96" i="18"/>
  <c r="I96" i="18"/>
  <c r="H96" i="18"/>
  <c r="G96" i="18"/>
  <c r="F96" i="18"/>
  <c r="E96" i="18"/>
  <c r="D96" i="18"/>
  <c r="C96" i="18"/>
  <c r="B96" i="18"/>
  <c r="S95" i="18"/>
  <c r="R95" i="18"/>
  <c r="Q95" i="18"/>
  <c r="P95" i="18"/>
  <c r="O95" i="18"/>
  <c r="N95" i="18"/>
  <c r="M95" i="18"/>
  <c r="L95" i="18"/>
  <c r="K95" i="18"/>
  <c r="J95" i="18"/>
  <c r="I95" i="18"/>
  <c r="H95" i="18"/>
  <c r="G95" i="18"/>
  <c r="F95" i="18"/>
  <c r="E95" i="18"/>
  <c r="D95" i="18"/>
  <c r="C95" i="18"/>
  <c r="B95" i="18"/>
  <c r="S94" i="18"/>
  <c r="R94" i="18"/>
  <c r="Q94" i="18"/>
  <c r="P94" i="18"/>
  <c r="O94" i="18"/>
  <c r="N94" i="18"/>
  <c r="M94" i="18"/>
  <c r="L94" i="18"/>
  <c r="K94" i="18"/>
  <c r="J94" i="18"/>
  <c r="I94" i="18"/>
  <c r="H94" i="18"/>
  <c r="G94" i="18"/>
  <c r="F94" i="18"/>
  <c r="E94" i="18"/>
  <c r="D94" i="18"/>
  <c r="C94" i="18"/>
  <c r="B94" i="18"/>
  <c r="S93" i="18"/>
  <c r="R93" i="18"/>
  <c r="Q93" i="18"/>
  <c r="P93" i="18"/>
  <c r="O93" i="18"/>
  <c r="N93" i="18"/>
  <c r="M93" i="18"/>
  <c r="L93" i="18"/>
  <c r="K93" i="18"/>
  <c r="J93" i="18"/>
  <c r="I93" i="18"/>
  <c r="H93" i="18"/>
  <c r="G93" i="18"/>
  <c r="F93" i="18"/>
  <c r="E93" i="18"/>
  <c r="D93" i="18"/>
  <c r="C93" i="18"/>
  <c r="B93" i="18"/>
  <c r="S92" i="18"/>
  <c r="R92" i="18"/>
  <c r="Q92" i="18"/>
  <c r="P92" i="18"/>
  <c r="O92" i="18"/>
  <c r="N92" i="18"/>
  <c r="M92" i="18"/>
  <c r="L92" i="18"/>
  <c r="K92" i="18"/>
  <c r="J92" i="18"/>
  <c r="I92" i="18"/>
  <c r="H92" i="18"/>
  <c r="G92" i="18"/>
  <c r="F92" i="18"/>
  <c r="E92" i="18"/>
  <c r="D92" i="18"/>
  <c r="C92" i="18"/>
  <c r="B92" i="18"/>
  <c r="S91" i="18"/>
  <c r="R91" i="18"/>
  <c r="Q91" i="18"/>
  <c r="P91" i="18"/>
  <c r="O91" i="18"/>
  <c r="N91" i="18"/>
  <c r="M91" i="18"/>
  <c r="L91" i="18"/>
  <c r="K91" i="18"/>
  <c r="J91" i="18"/>
  <c r="I91" i="18"/>
  <c r="H91" i="18"/>
  <c r="G91" i="18"/>
  <c r="F91" i="18"/>
  <c r="E91" i="18"/>
  <c r="D91" i="18"/>
  <c r="C91" i="18"/>
  <c r="B91" i="18"/>
  <c r="S90" i="18"/>
  <c r="R90" i="18"/>
  <c r="Q90" i="18"/>
  <c r="P90" i="18"/>
  <c r="O90" i="18"/>
  <c r="N90" i="18"/>
  <c r="M90" i="18"/>
  <c r="L90" i="18"/>
  <c r="K90" i="18"/>
  <c r="J90" i="18"/>
  <c r="I90" i="18"/>
  <c r="H90" i="18"/>
  <c r="G90" i="18"/>
  <c r="F90" i="18"/>
  <c r="E90" i="18"/>
  <c r="D90" i="18"/>
  <c r="C90" i="18"/>
  <c r="B90" i="18"/>
  <c r="S89" i="18"/>
  <c r="R89" i="18"/>
  <c r="Q89" i="18"/>
  <c r="P89" i="18"/>
  <c r="O89" i="18"/>
  <c r="N89" i="18"/>
  <c r="M89" i="18"/>
  <c r="L89" i="18"/>
  <c r="K89" i="18"/>
  <c r="J89" i="18"/>
  <c r="I89" i="18"/>
  <c r="H89" i="18"/>
  <c r="G89" i="18"/>
  <c r="F89" i="18"/>
  <c r="E89" i="18"/>
  <c r="D89" i="18"/>
  <c r="C89" i="18"/>
  <c r="B89" i="18"/>
  <c r="S88" i="18"/>
  <c r="R88" i="18"/>
  <c r="Q88" i="18"/>
  <c r="P88" i="18"/>
  <c r="O88" i="18"/>
  <c r="N88" i="18"/>
  <c r="M88" i="18"/>
  <c r="L88" i="18"/>
  <c r="K88" i="18"/>
  <c r="J88" i="18"/>
  <c r="I88" i="18"/>
  <c r="H88" i="18"/>
  <c r="G88" i="18"/>
  <c r="F88" i="18"/>
  <c r="E88" i="18"/>
  <c r="D88" i="18"/>
  <c r="C88" i="18"/>
  <c r="B88" i="18"/>
  <c r="S87" i="18"/>
  <c r="R87" i="18"/>
  <c r="Q87" i="18"/>
  <c r="P87" i="18"/>
  <c r="O87" i="18"/>
  <c r="N87" i="18"/>
  <c r="M87" i="18"/>
  <c r="L87" i="18"/>
  <c r="K87" i="18"/>
  <c r="J87" i="18"/>
  <c r="I87" i="18"/>
  <c r="H87" i="18"/>
  <c r="G87" i="18"/>
  <c r="F87" i="18"/>
  <c r="E87" i="18"/>
  <c r="D87" i="18"/>
  <c r="C87" i="18"/>
  <c r="B87" i="18"/>
  <c r="S86" i="18"/>
  <c r="R86" i="18"/>
  <c r="Q86" i="18"/>
  <c r="P86" i="18"/>
  <c r="O86" i="18"/>
  <c r="N86" i="18"/>
  <c r="M86" i="18"/>
  <c r="L86" i="18"/>
  <c r="K86" i="18"/>
  <c r="J86" i="18"/>
  <c r="I86" i="18"/>
  <c r="H86" i="18"/>
  <c r="G86" i="18"/>
  <c r="F86" i="18"/>
  <c r="E86" i="18"/>
  <c r="D86" i="18"/>
  <c r="C86" i="18"/>
  <c r="B86" i="18"/>
  <c r="S85" i="18"/>
  <c r="R85" i="18"/>
  <c r="Q85" i="18"/>
  <c r="P85" i="18"/>
  <c r="O85" i="18"/>
  <c r="N85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S84" i="18"/>
  <c r="R84" i="18"/>
  <c r="Q84" i="18"/>
  <c r="P84" i="18"/>
  <c r="O84" i="18"/>
  <c r="N84" i="18"/>
  <c r="M84" i="18"/>
  <c r="L84" i="18"/>
  <c r="K84" i="18"/>
  <c r="J84" i="18"/>
  <c r="I84" i="18"/>
  <c r="H84" i="18"/>
  <c r="G84" i="18"/>
  <c r="F84" i="18"/>
  <c r="E84" i="18"/>
  <c r="D84" i="18"/>
  <c r="C84" i="18"/>
  <c r="B84" i="18"/>
  <c r="S83" i="18"/>
  <c r="R83" i="18"/>
  <c r="Q83" i="18"/>
  <c r="P83" i="18"/>
  <c r="O83" i="18"/>
  <c r="N83" i="18"/>
  <c r="M83" i="18"/>
  <c r="L83" i="18"/>
  <c r="K83" i="18"/>
  <c r="J83" i="18"/>
  <c r="I83" i="18"/>
  <c r="H83" i="18"/>
  <c r="G83" i="18"/>
  <c r="F83" i="18"/>
  <c r="E83" i="18"/>
  <c r="D83" i="18"/>
  <c r="C83" i="18"/>
  <c r="B83" i="18"/>
  <c r="S82" i="18"/>
  <c r="R82" i="18"/>
  <c r="Q82" i="18"/>
  <c r="P82" i="18"/>
  <c r="O82" i="18"/>
  <c r="N82" i="18"/>
  <c r="M82" i="18"/>
  <c r="L82" i="18"/>
  <c r="K82" i="18"/>
  <c r="J82" i="18"/>
  <c r="I82" i="18"/>
  <c r="H82" i="18"/>
  <c r="G82" i="18"/>
  <c r="F82" i="18"/>
  <c r="E82" i="18"/>
  <c r="D82" i="18"/>
  <c r="C82" i="18"/>
  <c r="B82" i="18"/>
  <c r="S81" i="18"/>
  <c r="R81" i="18"/>
  <c r="Q81" i="18"/>
  <c r="P81" i="18"/>
  <c r="O81" i="18"/>
  <c r="N81" i="18"/>
  <c r="M81" i="18"/>
  <c r="L81" i="18"/>
  <c r="K81" i="18"/>
  <c r="J81" i="18"/>
  <c r="I81" i="18"/>
  <c r="H81" i="18"/>
  <c r="G81" i="18"/>
  <c r="F81" i="18"/>
  <c r="E81" i="18"/>
  <c r="D81" i="18"/>
  <c r="C81" i="18"/>
  <c r="B81" i="18"/>
  <c r="S80" i="18"/>
  <c r="R80" i="18"/>
  <c r="Q80" i="18"/>
  <c r="P80" i="18"/>
  <c r="O80" i="18"/>
  <c r="N80" i="18"/>
  <c r="M80" i="18"/>
  <c r="L80" i="18"/>
  <c r="K80" i="18"/>
  <c r="J80" i="18"/>
  <c r="I80" i="18"/>
  <c r="H80" i="18"/>
  <c r="G80" i="18"/>
  <c r="F80" i="18"/>
  <c r="E80" i="18"/>
  <c r="D80" i="18"/>
  <c r="C80" i="18"/>
  <c r="B80" i="18"/>
  <c r="S79" i="18"/>
  <c r="R79" i="18"/>
  <c r="Q79" i="18"/>
  <c r="P79" i="18"/>
  <c r="O79" i="18"/>
  <c r="N79" i="18"/>
  <c r="M79" i="18"/>
  <c r="L79" i="18"/>
  <c r="K79" i="18"/>
  <c r="J79" i="18"/>
  <c r="I79" i="18"/>
  <c r="H79" i="18"/>
  <c r="G79" i="18"/>
  <c r="F79" i="18"/>
  <c r="E79" i="18"/>
  <c r="D79" i="18"/>
  <c r="C79" i="18"/>
  <c r="B79" i="18"/>
  <c r="S78" i="18"/>
  <c r="R78" i="18"/>
  <c r="Q78" i="18"/>
  <c r="P78" i="18"/>
  <c r="O78" i="18"/>
  <c r="N78" i="18"/>
  <c r="M78" i="18"/>
  <c r="L78" i="18"/>
  <c r="K78" i="18"/>
  <c r="J78" i="18"/>
  <c r="I78" i="18"/>
  <c r="H78" i="18"/>
  <c r="G78" i="18"/>
  <c r="F78" i="18"/>
  <c r="E78" i="18"/>
  <c r="D78" i="18"/>
  <c r="C78" i="18"/>
  <c r="B78" i="18"/>
  <c r="S77" i="18"/>
  <c r="R77" i="18"/>
  <c r="Q77" i="18"/>
  <c r="P77" i="18"/>
  <c r="O77" i="18"/>
  <c r="N77" i="18"/>
  <c r="M77" i="18"/>
  <c r="L77" i="18"/>
  <c r="K77" i="18"/>
  <c r="J77" i="18"/>
  <c r="I77" i="18"/>
  <c r="H77" i="18"/>
  <c r="G77" i="18"/>
  <c r="F77" i="18"/>
  <c r="E77" i="18"/>
  <c r="D77" i="18"/>
  <c r="C77" i="18"/>
  <c r="B77" i="18"/>
  <c r="S76" i="18"/>
  <c r="R76" i="18"/>
  <c r="Q76" i="18"/>
  <c r="P76" i="18"/>
  <c r="O76" i="18"/>
  <c r="N76" i="18"/>
  <c r="M76" i="18"/>
  <c r="L76" i="18"/>
  <c r="K76" i="18"/>
  <c r="J76" i="18"/>
  <c r="I76" i="18"/>
  <c r="H76" i="18"/>
  <c r="G76" i="18"/>
  <c r="F76" i="18"/>
  <c r="E76" i="18"/>
  <c r="D76" i="18"/>
  <c r="C76" i="18"/>
  <c r="B76" i="18"/>
  <c r="S75" i="18"/>
  <c r="R75" i="18"/>
  <c r="Q75" i="18"/>
  <c r="P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C75" i="18"/>
  <c r="B75" i="18"/>
  <c r="S74" i="18"/>
  <c r="R74" i="18"/>
  <c r="Q74" i="18"/>
  <c r="P74" i="18"/>
  <c r="O74" i="18"/>
  <c r="N74" i="18"/>
  <c r="M74" i="18"/>
  <c r="L74" i="18"/>
  <c r="K74" i="18"/>
  <c r="J74" i="18"/>
  <c r="I74" i="18"/>
  <c r="H74" i="18"/>
  <c r="G74" i="18"/>
  <c r="F74" i="18"/>
  <c r="E74" i="18"/>
  <c r="D74" i="18"/>
  <c r="C74" i="18"/>
  <c r="B74" i="18"/>
  <c r="S73" i="18"/>
  <c r="R73" i="18"/>
  <c r="Q73" i="18"/>
  <c r="P73" i="18"/>
  <c r="O73" i="18"/>
  <c r="N73" i="18"/>
  <c r="M73" i="18"/>
  <c r="L73" i="18"/>
  <c r="K73" i="18"/>
  <c r="J73" i="18"/>
  <c r="I73" i="18"/>
  <c r="H73" i="18"/>
  <c r="G73" i="18"/>
  <c r="F73" i="18"/>
  <c r="E73" i="18"/>
  <c r="D73" i="18"/>
  <c r="C73" i="18"/>
  <c r="B73" i="18"/>
  <c r="S72" i="18"/>
  <c r="R72" i="18"/>
  <c r="Q72" i="18"/>
  <c r="P72" i="18"/>
  <c r="O72" i="18"/>
  <c r="N72" i="18"/>
  <c r="M72" i="18"/>
  <c r="L72" i="18"/>
  <c r="K72" i="18"/>
  <c r="J72" i="18"/>
  <c r="I72" i="18"/>
  <c r="H72" i="18"/>
  <c r="G72" i="18"/>
  <c r="F72" i="18"/>
  <c r="E72" i="18"/>
  <c r="D72" i="18"/>
  <c r="C72" i="18"/>
  <c r="B72" i="18"/>
  <c r="S71" i="18"/>
  <c r="R71" i="18"/>
  <c r="Q71" i="18"/>
  <c r="P71" i="18"/>
  <c r="O71" i="18"/>
  <c r="N71" i="18"/>
  <c r="M71" i="18"/>
  <c r="L71" i="18"/>
  <c r="K71" i="18"/>
  <c r="J71" i="18"/>
  <c r="I71" i="18"/>
  <c r="H71" i="18"/>
  <c r="G71" i="18"/>
  <c r="F71" i="18"/>
  <c r="E71" i="18"/>
  <c r="D71" i="18"/>
  <c r="C71" i="18"/>
  <c r="B71" i="18"/>
  <c r="S70" i="18"/>
  <c r="R70" i="18"/>
  <c r="Q70" i="18"/>
  <c r="P70" i="18"/>
  <c r="O70" i="18"/>
  <c r="N70" i="18"/>
  <c r="M70" i="18"/>
  <c r="L70" i="18"/>
  <c r="K70" i="18"/>
  <c r="J70" i="18"/>
  <c r="I70" i="18"/>
  <c r="H70" i="18"/>
  <c r="G70" i="18"/>
  <c r="F70" i="18"/>
  <c r="E70" i="18"/>
  <c r="D70" i="18"/>
  <c r="C70" i="18"/>
  <c r="B70" i="18"/>
  <c r="S69" i="18"/>
  <c r="R69" i="18"/>
  <c r="Q69" i="18"/>
  <c r="P69" i="18"/>
  <c r="O69" i="18"/>
  <c r="N69" i="18"/>
  <c r="M69" i="18"/>
  <c r="L69" i="18"/>
  <c r="K69" i="18"/>
  <c r="J69" i="18"/>
  <c r="I69" i="18"/>
  <c r="H69" i="18"/>
  <c r="G69" i="18"/>
  <c r="F69" i="18"/>
  <c r="E69" i="18"/>
  <c r="D69" i="18"/>
  <c r="C69" i="18"/>
  <c r="B69" i="18"/>
  <c r="S68" i="18"/>
  <c r="R68" i="18"/>
  <c r="Q68" i="18"/>
  <c r="P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B68" i="18"/>
  <c r="S67" i="18"/>
  <c r="R67" i="18"/>
  <c r="Q67" i="18"/>
  <c r="P67" i="18"/>
  <c r="O67" i="18"/>
  <c r="N67" i="18"/>
  <c r="M67" i="18"/>
  <c r="L67" i="18"/>
  <c r="K67" i="18"/>
  <c r="J67" i="18"/>
  <c r="I67" i="18"/>
  <c r="H67" i="18"/>
  <c r="G67" i="18"/>
  <c r="F67" i="18"/>
  <c r="E67" i="18"/>
  <c r="D67" i="18"/>
  <c r="C67" i="18"/>
  <c r="B67" i="18"/>
  <c r="S66" i="18"/>
  <c r="R66" i="18"/>
  <c r="Q66" i="18"/>
  <c r="P66" i="18"/>
  <c r="O66" i="18"/>
  <c r="N66" i="18"/>
  <c r="M66" i="18"/>
  <c r="L66" i="18"/>
  <c r="K66" i="18"/>
  <c r="J66" i="18"/>
  <c r="I66" i="18"/>
  <c r="H66" i="18"/>
  <c r="G66" i="18"/>
  <c r="F66" i="18"/>
  <c r="E66" i="18"/>
  <c r="D66" i="18"/>
  <c r="C66" i="18"/>
  <c r="B66" i="18"/>
  <c r="S65" i="18"/>
  <c r="R65" i="18"/>
  <c r="Q65" i="18"/>
  <c r="P65" i="18"/>
  <c r="O65" i="18"/>
  <c r="N65" i="18"/>
  <c r="M65" i="18"/>
  <c r="L65" i="18"/>
  <c r="K65" i="18"/>
  <c r="J65" i="18"/>
  <c r="I65" i="18"/>
  <c r="H65" i="18"/>
  <c r="G65" i="18"/>
  <c r="F65" i="18"/>
  <c r="E65" i="18"/>
  <c r="D65" i="18"/>
  <c r="C65" i="18"/>
  <c r="B65" i="18"/>
  <c r="S64" i="18"/>
  <c r="R64" i="18"/>
  <c r="Q64" i="18"/>
  <c r="P64" i="18"/>
  <c r="O64" i="18"/>
  <c r="N64" i="18"/>
  <c r="M64" i="18"/>
  <c r="L64" i="18"/>
  <c r="K64" i="18"/>
  <c r="J64" i="18"/>
  <c r="I64" i="18"/>
  <c r="H64" i="18"/>
  <c r="G64" i="18"/>
  <c r="F64" i="18"/>
  <c r="E64" i="18"/>
  <c r="D64" i="18"/>
  <c r="C64" i="18"/>
  <c r="B64" i="18"/>
  <c r="S63" i="18"/>
  <c r="R63" i="18"/>
  <c r="Q63" i="18"/>
  <c r="P63" i="18"/>
  <c r="O63" i="18"/>
  <c r="N63" i="18"/>
  <c r="M63" i="18"/>
  <c r="L63" i="18"/>
  <c r="K63" i="18"/>
  <c r="J63" i="18"/>
  <c r="I63" i="18"/>
  <c r="H63" i="18"/>
  <c r="G63" i="18"/>
  <c r="F63" i="18"/>
  <c r="E63" i="18"/>
  <c r="D63" i="18"/>
  <c r="C63" i="18"/>
  <c r="B63" i="18"/>
  <c r="S62" i="18"/>
  <c r="R62" i="18"/>
  <c r="Q62" i="18"/>
  <c r="P62" i="18"/>
  <c r="O62" i="18"/>
  <c r="N62" i="18"/>
  <c r="M62" i="18"/>
  <c r="L62" i="18"/>
  <c r="K62" i="18"/>
  <c r="J62" i="18"/>
  <c r="I62" i="18"/>
  <c r="H62" i="18"/>
  <c r="G62" i="18"/>
  <c r="F62" i="18"/>
  <c r="E62" i="18"/>
  <c r="D62" i="18"/>
  <c r="C62" i="18"/>
  <c r="B62" i="18"/>
  <c r="S61" i="18"/>
  <c r="R61" i="18"/>
  <c r="Q61" i="18"/>
  <c r="P61" i="18"/>
  <c r="O61" i="18"/>
  <c r="N61" i="18"/>
  <c r="M61" i="18"/>
  <c r="L61" i="18"/>
  <c r="K61" i="18"/>
  <c r="J61" i="18"/>
  <c r="I61" i="18"/>
  <c r="H61" i="18"/>
  <c r="G61" i="18"/>
  <c r="F61" i="18"/>
  <c r="E61" i="18"/>
  <c r="D61" i="18"/>
  <c r="C61" i="18"/>
  <c r="B61" i="18"/>
  <c r="S60" i="18"/>
  <c r="R60" i="18"/>
  <c r="Q60" i="18"/>
  <c r="P60" i="18"/>
  <c r="O60" i="18"/>
  <c r="N60" i="18"/>
  <c r="M60" i="18"/>
  <c r="L60" i="18"/>
  <c r="K60" i="18"/>
  <c r="J60" i="18"/>
  <c r="I60" i="18"/>
  <c r="H60" i="18"/>
  <c r="G60" i="18"/>
  <c r="F60" i="18"/>
  <c r="E60" i="18"/>
  <c r="D60" i="18"/>
  <c r="C60" i="18"/>
  <c r="B60" i="18"/>
  <c r="S59" i="18"/>
  <c r="R59" i="18"/>
  <c r="Q59" i="18"/>
  <c r="P59" i="18"/>
  <c r="O59" i="18"/>
  <c r="N59" i="18"/>
  <c r="M59" i="18"/>
  <c r="L59" i="18"/>
  <c r="K59" i="18"/>
  <c r="J59" i="18"/>
  <c r="I59" i="18"/>
  <c r="H59" i="18"/>
  <c r="G59" i="18"/>
  <c r="F59" i="18"/>
  <c r="E59" i="18"/>
  <c r="D59" i="18"/>
  <c r="C59" i="18"/>
  <c r="B59" i="18"/>
  <c r="S58" i="18"/>
  <c r="R58" i="18"/>
  <c r="Q58" i="18"/>
  <c r="P58" i="18"/>
  <c r="O58" i="18"/>
  <c r="N58" i="18"/>
  <c r="M58" i="18"/>
  <c r="L58" i="18"/>
  <c r="K58" i="18"/>
  <c r="J58" i="18"/>
  <c r="I58" i="18"/>
  <c r="H58" i="18"/>
  <c r="G58" i="18"/>
  <c r="F58" i="18"/>
  <c r="E58" i="18"/>
  <c r="D58" i="18"/>
  <c r="C58" i="18"/>
  <c r="B58" i="18"/>
  <c r="S57" i="18"/>
  <c r="R57" i="18"/>
  <c r="Q57" i="18"/>
  <c r="P57" i="18"/>
  <c r="O57" i="18"/>
  <c r="N57" i="18"/>
  <c r="M57" i="18"/>
  <c r="L57" i="18"/>
  <c r="K57" i="18"/>
  <c r="J57" i="18"/>
  <c r="I57" i="18"/>
  <c r="H57" i="18"/>
  <c r="G57" i="18"/>
  <c r="F57" i="18"/>
  <c r="E57" i="18"/>
  <c r="D57" i="18"/>
  <c r="C57" i="18"/>
  <c r="B57" i="18"/>
  <c r="S56" i="18"/>
  <c r="R56" i="18"/>
  <c r="Q56" i="18"/>
  <c r="P56" i="18"/>
  <c r="O56" i="18"/>
  <c r="N56" i="18"/>
  <c r="M56" i="18"/>
  <c r="L56" i="18"/>
  <c r="K56" i="18"/>
  <c r="J56" i="18"/>
  <c r="I56" i="18"/>
  <c r="H56" i="18"/>
  <c r="G56" i="18"/>
  <c r="F56" i="18"/>
  <c r="E56" i="18"/>
  <c r="D56" i="18"/>
  <c r="C56" i="18"/>
  <c r="B56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C55" i="18"/>
  <c r="B55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C54" i="18"/>
  <c r="B54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C53" i="18"/>
  <c r="B53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C52" i="18"/>
  <c r="B52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D51" i="18"/>
  <c r="C51" i="18"/>
  <c r="B51" i="18"/>
  <c r="S50" i="18"/>
  <c r="R50" i="18"/>
  <c r="Q50" i="18"/>
  <c r="P50" i="18"/>
  <c r="O50" i="18"/>
  <c r="N50" i="18"/>
  <c r="M50" i="18"/>
  <c r="L50" i="18"/>
  <c r="K50" i="18"/>
  <c r="J50" i="18"/>
  <c r="I50" i="18"/>
  <c r="H50" i="18"/>
  <c r="G50" i="18"/>
  <c r="F50" i="18"/>
  <c r="E50" i="18"/>
  <c r="D50" i="18"/>
  <c r="C50" i="18"/>
  <c r="B50" i="18"/>
  <c r="S49" i="18"/>
  <c r="R49" i="18"/>
  <c r="Q49" i="18"/>
  <c r="P49" i="18"/>
  <c r="O49" i="18"/>
  <c r="N49" i="18"/>
  <c r="M49" i="18"/>
  <c r="L49" i="18"/>
  <c r="K49" i="18"/>
  <c r="J49" i="18"/>
  <c r="I49" i="18"/>
  <c r="H49" i="18"/>
  <c r="G49" i="18"/>
  <c r="F49" i="18"/>
  <c r="E49" i="18"/>
  <c r="D49" i="18"/>
  <c r="C49" i="18"/>
  <c r="B49" i="18"/>
  <c r="S48" i="18"/>
  <c r="R48" i="18"/>
  <c r="Q48" i="18"/>
  <c r="P48" i="18"/>
  <c r="O48" i="18"/>
  <c r="N48" i="18"/>
  <c r="M48" i="18"/>
  <c r="L48" i="18"/>
  <c r="K48" i="18"/>
  <c r="J48" i="18"/>
  <c r="I48" i="18"/>
  <c r="H48" i="18"/>
  <c r="G48" i="18"/>
  <c r="F48" i="18"/>
  <c r="E48" i="18"/>
  <c r="D48" i="18"/>
  <c r="C48" i="18"/>
  <c r="B48" i="18"/>
  <c r="S47" i="18"/>
  <c r="R47" i="18"/>
  <c r="Q47" i="18"/>
  <c r="P47" i="18"/>
  <c r="O47" i="18"/>
  <c r="N47" i="18"/>
  <c r="M47" i="18"/>
  <c r="L47" i="18"/>
  <c r="K47" i="18"/>
  <c r="J47" i="18"/>
  <c r="I47" i="18"/>
  <c r="H47" i="18"/>
  <c r="G47" i="18"/>
  <c r="F47" i="18"/>
  <c r="E47" i="18"/>
  <c r="D47" i="18"/>
  <c r="C47" i="18"/>
  <c r="B47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E46" i="18"/>
  <c r="D46" i="18"/>
  <c r="C46" i="18"/>
  <c r="B46" i="18"/>
  <c r="S45" i="18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E45" i="18"/>
  <c r="D45" i="18"/>
  <c r="C45" i="18"/>
  <c r="B45" i="18"/>
  <c r="S44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C44" i="18"/>
  <c r="B44" i="18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D43" i="18"/>
  <c r="C43" i="18"/>
  <c r="B43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C42" i="18"/>
  <c r="B42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D41" i="18"/>
  <c r="C41" i="18"/>
  <c r="B41" i="18"/>
  <c r="S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E40" i="18"/>
  <c r="D40" i="18"/>
  <c r="C40" i="18"/>
  <c r="B40" i="18"/>
  <c r="S39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E39" i="18"/>
  <c r="D39" i="18"/>
  <c r="C39" i="18"/>
  <c r="B39" i="18"/>
  <c r="S38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C38" i="18"/>
  <c r="B38" i="18"/>
  <c r="S37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E37" i="18"/>
  <c r="D37" i="18"/>
  <c r="C37" i="18"/>
  <c r="B37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D36" i="18"/>
  <c r="C36" i="18"/>
  <c r="B36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D35" i="18"/>
  <c r="C35" i="18"/>
  <c r="B35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C34" i="18"/>
  <c r="B34" i="18"/>
  <c r="S33" i="18"/>
  <c r="R33" i="18"/>
  <c r="Q33" i="18"/>
  <c r="P33" i="18"/>
  <c r="O33" i="18"/>
  <c r="N33" i="18"/>
  <c r="M33" i="18"/>
  <c r="L33" i="18"/>
  <c r="K33" i="18"/>
  <c r="J33" i="18"/>
  <c r="I33" i="18"/>
  <c r="H33" i="18"/>
  <c r="G33" i="18"/>
  <c r="F33" i="18"/>
  <c r="E33" i="18"/>
  <c r="D33" i="18"/>
  <c r="C33" i="18"/>
  <c r="B33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C32" i="18"/>
  <c r="B32" i="18"/>
  <c r="S31" i="18"/>
  <c r="R31" i="18"/>
  <c r="Q31" i="18"/>
  <c r="P31" i="18"/>
  <c r="O31" i="18"/>
  <c r="N31" i="18"/>
  <c r="M31" i="18"/>
  <c r="L31" i="18"/>
  <c r="K31" i="18"/>
  <c r="J31" i="18"/>
  <c r="I31" i="18"/>
  <c r="H31" i="18"/>
  <c r="G31" i="18"/>
  <c r="F31" i="18"/>
  <c r="E31" i="18"/>
  <c r="D31" i="18"/>
  <c r="C31" i="18"/>
  <c r="B31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B30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C29" i="18"/>
  <c r="B29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B28" i="18"/>
  <c r="S27" i="18"/>
  <c r="R27" i="18"/>
  <c r="Q27" i="18"/>
  <c r="P27" i="18"/>
  <c r="O27" i="18"/>
  <c r="N27" i="18"/>
  <c r="M27" i="18"/>
  <c r="L27" i="18"/>
  <c r="K27" i="18"/>
  <c r="J27" i="18"/>
  <c r="I27" i="18"/>
  <c r="H27" i="18"/>
  <c r="G27" i="18"/>
  <c r="F27" i="18"/>
  <c r="E27" i="18"/>
  <c r="D27" i="18"/>
  <c r="C27" i="18"/>
  <c r="B27" i="18"/>
  <c r="S26" i="18"/>
  <c r="R26" i="18"/>
  <c r="Q26" i="18"/>
  <c r="P26" i="18"/>
  <c r="O26" i="18"/>
  <c r="N26" i="18"/>
  <c r="M26" i="18"/>
  <c r="L26" i="18"/>
  <c r="K26" i="18"/>
  <c r="J26" i="18"/>
  <c r="I26" i="18"/>
  <c r="H26" i="18"/>
  <c r="G26" i="18"/>
  <c r="F26" i="18"/>
  <c r="E26" i="18"/>
  <c r="D26" i="18"/>
  <c r="C26" i="18"/>
  <c r="B26" i="18"/>
  <c r="S25" i="18"/>
  <c r="R25" i="18"/>
  <c r="Q25" i="18"/>
  <c r="P25" i="18"/>
  <c r="O25" i="18"/>
  <c r="N25" i="18"/>
  <c r="M25" i="18"/>
  <c r="L25" i="18"/>
  <c r="K25" i="18"/>
  <c r="J25" i="18"/>
  <c r="I25" i="18"/>
  <c r="H25" i="18"/>
  <c r="G25" i="18"/>
  <c r="F25" i="18"/>
  <c r="E25" i="18"/>
  <c r="D25" i="18"/>
  <c r="C25" i="18"/>
  <c r="B25" i="18"/>
  <c r="S24" i="18"/>
  <c r="R24" i="18"/>
  <c r="Q24" i="18"/>
  <c r="P24" i="18"/>
  <c r="O24" i="18"/>
  <c r="N24" i="18"/>
  <c r="M24" i="18"/>
  <c r="L24" i="18"/>
  <c r="K24" i="18"/>
  <c r="J24" i="18"/>
  <c r="I24" i="18"/>
  <c r="H24" i="18"/>
  <c r="G24" i="18"/>
  <c r="F24" i="18"/>
  <c r="E24" i="18"/>
  <c r="D24" i="18"/>
  <c r="C24" i="18"/>
  <c r="B24" i="18"/>
  <c r="S23" i="18"/>
  <c r="R23" i="18"/>
  <c r="Q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D23" i="18"/>
  <c r="C23" i="18"/>
  <c r="B23" i="18"/>
  <c r="S22" i="18"/>
  <c r="R22" i="18"/>
  <c r="Q22" i="18"/>
  <c r="P22" i="18"/>
  <c r="O22" i="18"/>
  <c r="N22" i="18"/>
  <c r="M22" i="18"/>
  <c r="L22" i="18"/>
  <c r="K22" i="18"/>
  <c r="J22" i="18"/>
  <c r="I22" i="18"/>
  <c r="H22" i="18"/>
  <c r="G22" i="18"/>
  <c r="F22" i="18"/>
  <c r="E22" i="18"/>
  <c r="D22" i="18"/>
  <c r="C22" i="18"/>
  <c r="B22" i="18"/>
  <c r="S21" i="18"/>
  <c r="R21" i="18"/>
  <c r="Q21" i="18"/>
  <c r="P21" i="18"/>
  <c r="O21" i="18"/>
  <c r="N21" i="18"/>
  <c r="M21" i="18"/>
  <c r="L21" i="18"/>
  <c r="K21" i="18"/>
  <c r="J21" i="18"/>
  <c r="I21" i="18"/>
  <c r="H21" i="18"/>
  <c r="G21" i="18"/>
  <c r="F21" i="18"/>
  <c r="E21" i="18"/>
  <c r="D21" i="18"/>
  <c r="C21" i="18"/>
  <c r="B21" i="18"/>
  <c r="S20" i="18"/>
  <c r="R20" i="18"/>
  <c r="Q20" i="18"/>
  <c r="P20" i="18"/>
  <c r="O20" i="18"/>
  <c r="N20" i="18"/>
  <c r="M20" i="18"/>
  <c r="L20" i="18"/>
  <c r="K20" i="18"/>
  <c r="J20" i="18"/>
  <c r="I20" i="18"/>
  <c r="H20" i="18"/>
  <c r="G20" i="18"/>
  <c r="F20" i="18"/>
  <c r="E20" i="18"/>
  <c r="D20" i="18"/>
  <c r="C20" i="18"/>
  <c r="B20" i="18"/>
  <c r="S19" i="18"/>
  <c r="R19" i="18"/>
  <c r="Q19" i="18"/>
  <c r="P19" i="18"/>
  <c r="O19" i="18"/>
  <c r="N19" i="18"/>
  <c r="M19" i="18"/>
  <c r="L19" i="18"/>
  <c r="K19" i="18"/>
  <c r="J19" i="18"/>
  <c r="I19" i="18"/>
  <c r="H19" i="18"/>
  <c r="G19" i="18"/>
  <c r="F19" i="18"/>
  <c r="E19" i="18"/>
  <c r="D19" i="18"/>
  <c r="C19" i="18"/>
  <c r="B19" i="18"/>
  <c r="S18" i="18"/>
  <c r="R18" i="18"/>
  <c r="Q18" i="18"/>
  <c r="P18" i="18"/>
  <c r="O18" i="18"/>
  <c r="N18" i="18"/>
  <c r="M18" i="18"/>
  <c r="L18" i="18"/>
  <c r="K18" i="18"/>
  <c r="J18" i="18"/>
  <c r="I18" i="18"/>
  <c r="H18" i="18"/>
  <c r="G18" i="18"/>
  <c r="F18" i="18"/>
  <c r="E18" i="18"/>
  <c r="D18" i="18"/>
  <c r="C18" i="18"/>
  <c r="B18" i="18"/>
  <c r="S17" i="18"/>
  <c r="R17" i="18"/>
  <c r="Q17" i="18"/>
  <c r="P17" i="18"/>
  <c r="O17" i="18"/>
  <c r="N17" i="18"/>
  <c r="M17" i="18"/>
  <c r="L17" i="18"/>
  <c r="K17" i="18"/>
  <c r="J17" i="18"/>
  <c r="I17" i="18"/>
  <c r="H17" i="18"/>
  <c r="G17" i="18"/>
  <c r="F17" i="18"/>
  <c r="E17" i="18"/>
  <c r="D17" i="18"/>
  <c r="C17" i="18"/>
  <c r="B17" i="18"/>
  <c r="S16" i="18"/>
  <c r="R16" i="18"/>
  <c r="Q16" i="18"/>
  <c r="P16" i="18"/>
  <c r="O16" i="18"/>
  <c r="N16" i="18"/>
  <c r="M16" i="18"/>
  <c r="L16" i="18"/>
  <c r="K16" i="18"/>
  <c r="J16" i="18"/>
  <c r="I16" i="18"/>
  <c r="H16" i="18"/>
  <c r="G16" i="18"/>
  <c r="F16" i="18"/>
  <c r="E16" i="18"/>
  <c r="D16" i="18"/>
  <c r="C16" i="18"/>
  <c r="B16" i="18"/>
  <c r="S15" i="18"/>
  <c r="R15" i="18"/>
  <c r="Q15" i="18"/>
  <c r="P15" i="18"/>
  <c r="O15" i="18"/>
  <c r="N15" i="18"/>
  <c r="M15" i="18"/>
  <c r="L15" i="18"/>
  <c r="K15" i="18"/>
  <c r="J15" i="18"/>
  <c r="I15" i="18"/>
  <c r="H15" i="18"/>
  <c r="G15" i="18"/>
  <c r="F15" i="18"/>
  <c r="E15" i="18"/>
  <c r="D15" i="18"/>
  <c r="C15" i="18"/>
  <c r="B15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S13" i="18"/>
  <c r="R13" i="18"/>
  <c r="Q13" i="18"/>
  <c r="P13" i="18"/>
  <c r="O13" i="18"/>
  <c r="N13" i="18"/>
  <c r="M13" i="18"/>
  <c r="L13" i="18"/>
  <c r="K13" i="18"/>
  <c r="J13" i="18"/>
  <c r="I13" i="18"/>
  <c r="H13" i="18"/>
  <c r="G13" i="18"/>
  <c r="F13" i="18"/>
  <c r="E13" i="18"/>
  <c r="D13" i="18"/>
  <c r="C13" i="18"/>
  <c r="B13" i="18"/>
  <c r="S12" i="18"/>
  <c r="R12" i="18"/>
  <c r="Q12" i="18"/>
  <c r="P12" i="18"/>
  <c r="O12" i="18"/>
  <c r="N12" i="18"/>
  <c r="M12" i="18"/>
  <c r="L12" i="18"/>
  <c r="K12" i="18"/>
  <c r="J12" i="18"/>
  <c r="I12" i="18"/>
  <c r="H12" i="18"/>
  <c r="G12" i="18"/>
  <c r="F12" i="18"/>
  <c r="E12" i="18"/>
  <c r="D12" i="18"/>
  <c r="C12" i="18"/>
  <c r="B12" i="18"/>
  <c r="K214" i="11" l="1"/>
  <c r="J214" i="11"/>
  <c r="K212" i="11"/>
  <c r="J212" i="11"/>
  <c r="K210" i="11"/>
  <c r="J210" i="11"/>
  <c r="K209" i="11"/>
  <c r="J209" i="11"/>
  <c r="K208" i="11"/>
  <c r="J208" i="11"/>
  <c r="K207" i="11"/>
  <c r="J207" i="11"/>
  <c r="K204" i="11"/>
  <c r="J204" i="11"/>
  <c r="K203" i="11"/>
  <c r="J203" i="11"/>
  <c r="K202" i="11"/>
  <c r="J202" i="11"/>
  <c r="K201" i="11"/>
  <c r="J201" i="11"/>
  <c r="K199" i="11"/>
  <c r="J199" i="11"/>
  <c r="K197" i="11"/>
  <c r="J197" i="11"/>
  <c r="K196" i="11"/>
  <c r="J196" i="11"/>
  <c r="K195" i="11"/>
  <c r="J195" i="11"/>
  <c r="K193" i="11"/>
  <c r="J193" i="11"/>
  <c r="K191" i="11"/>
  <c r="J191" i="11"/>
  <c r="K189" i="11"/>
  <c r="J189" i="11"/>
  <c r="K188" i="11"/>
  <c r="J188" i="11"/>
  <c r="K187" i="11"/>
  <c r="J187" i="11"/>
  <c r="K186" i="11"/>
  <c r="J186" i="11"/>
  <c r="K184" i="11"/>
  <c r="J184" i="11"/>
  <c r="K183" i="11"/>
  <c r="J183" i="11"/>
  <c r="K182" i="11"/>
  <c r="J182" i="11"/>
  <c r="K181" i="11"/>
  <c r="J181" i="11"/>
  <c r="K178" i="11"/>
  <c r="J178" i="11"/>
  <c r="K176" i="11"/>
  <c r="J176" i="11"/>
  <c r="K174" i="11"/>
  <c r="J174" i="11"/>
  <c r="K173" i="11"/>
  <c r="J173" i="11"/>
  <c r="K171" i="11"/>
  <c r="J171" i="11"/>
  <c r="K170" i="11"/>
  <c r="J170" i="11"/>
  <c r="K168" i="11"/>
  <c r="J168" i="11"/>
  <c r="K167" i="11"/>
  <c r="J167" i="11"/>
  <c r="K166" i="11"/>
  <c r="J166" i="11"/>
  <c r="K165" i="11"/>
  <c r="J165" i="11"/>
  <c r="K163" i="11"/>
  <c r="J163" i="11"/>
  <c r="K161" i="11"/>
  <c r="J161" i="11"/>
  <c r="K160" i="11"/>
  <c r="J160" i="11"/>
  <c r="K159" i="11"/>
  <c r="J159" i="11"/>
  <c r="K158" i="11"/>
  <c r="J158" i="11"/>
  <c r="K156" i="11"/>
  <c r="J156" i="11"/>
  <c r="K154" i="11"/>
  <c r="J154" i="11"/>
  <c r="K152" i="11"/>
  <c r="J152" i="11"/>
  <c r="K151" i="11"/>
  <c r="J151" i="11"/>
  <c r="K150" i="11"/>
  <c r="J150" i="11"/>
  <c r="K149" i="11"/>
  <c r="J149" i="11"/>
  <c r="K148" i="11"/>
  <c r="J148" i="11"/>
  <c r="K146" i="11"/>
  <c r="J146" i="11"/>
  <c r="K145" i="11"/>
  <c r="J145" i="11"/>
  <c r="K144" i="11"/>
  <c r="J144" i="11"/>
  <c r="K143" i="11"/>
  <c r="J143" i="11"/>
  <c r="K142" i="11"/>
  <c r="J142" i="11"/>
  <c r="K138" i="11"/>
  <c r="J138" i="11"/>
  <c r="K136" i="11"/>
  <c r="J136" i="11"/>
  <c r="K134" i="11"/>
  <c r="J134" i="11"/>
  <c r="K133" i="11"/>
  <c r="J133" i="11"/>
  <c r="K132" i="11"/>
  <c r="J132" i="11"/>
  <c r="K131" i="11"/>
  <c r="J131" i="11"/>
  <c r="K129" i="11"/>
  <c r="J129" i="11"/>
  <c r="K128" i="11"/>
  <c r="J128" i="11"/>
  <c r="K127" i="11"/>
  <c r="J127" i="11"/>
  <c r="K126" i="11"/>
  <c r="J126" i="11"/>
  <c r="K124" i="11"/>
  <c r="J124" i="11"/>
  <c r="K122" i="11"/>
  <c r="J122" i="11"/>
  <c r="K120" i="11"/>
  <c r="J120" i="11"/>
  <c r="K119" i="11"/>
  <c r="J119" i="11"/>
  <c r="K118" i="11"/>
  <c r="J118" i="11"/>
  <c r="K116" i="11"/>
  <c r="J116" i="11"/>
  <c r="K114" i="11"/>
  <c r="J114" i="11"/>
  <c r="K112" i="11"/>
  <c r="J112" i="11"/>
  <c r="K111" i="11"/>
  <c r="J111" i="11"/>
  <c r="K110" i="11"/>
  <c r="J110" i="11"/>
  <c r="K109" i="11"/>
  <c r="J109" i="11"/>
  <c r="K108" i="11"/>
  <c r="J108" i="11"/>
  <c r="K105" i="11"/>
  <c r="J105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K96" i="11"/>
  <c r="J96" i="11"/>
  <c r="K94" i="11"/>
  <c r="J94" i="11"/>
  <c r="K92" i="11"/>
  <c r="J92" i="11"/>
  <c r="K91" i="11"/>
  <c r="J91" i="11"/>
  <c r="K90" i="11"/>
  <c r="J90" i="11"/>
  <c r="K89" i="11"/>
  <c r="J89" i="11"/>
  <c r="K87" i="11"/>
  <c r="J87" i="11"/>
  <c r="K86" i="11"/>
  <c r="J86" i="11"/>
  <c r="K85" i="11"/>
  <c r="J85" i="11"/>
  <c r="K84" i="11"/>
  <c r="J84" i="11"/>
  <c r="K82" i="11"/>
  <c r="J82" i="11"/>
  <c r="K80" i="11"/>
  <c r="J80" i="11"/>
  <c r="K79" i="11"/>
  <c r="J79" i="11"/>
  <c r="K78" i="11"/>
  <c r="J78" i="11"/>
  <c r="K77" i="11"/>
  <c r="J77" i="11"/>
  <c r="K76" i="11"/>
  <c r="J76" i="11"/>
  <c r="K74" i="11"/>
  <c r="J74" i="11"/>
  <c r="K71" i="11"/>
  <c r="J71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2" i="11"/>
  <c r="J52" i="11"/>
  <c r="K50" i="11"/>
  <c r="J50" i="11"/>
  <c r="K48" i="11"/>
  <c r="J48" i="11"/>
  <c r="K47" i="11"/>
  <c r="J47" i="11"/>
  <c r="K46" i="11"/>
  <c r="J46" i="11"/>
  <c r="K45" i="11"/>
  <c r="J45" i="11"/>
  <c r="K43" i="11"/>
  <c r="J43" i="11"/>
  <c r="K42" i="11"/>
  <c r="J42" i="11"/>
  <c r="K41" i="11"/>
  <c r="J41" i="11"/>
  <c r="K39" i="11"/>
  <c r="J39" i="11"/>
  <c r="K37" i="11"/>
  <c r="J37" i="11"/>
  <c r="K35" i="11"/>
  <c r="J35" i="11"/>
  <c r="K33" i="11"/>
  <c r="J33" i="11"/>
  <c r="K32" i="11"/>
  <c r="J32" i="11"/>
  <c r="K31" i="11"/>
  <c r="J31" i="11"/>
  <c r="K30" i="11"/>
  <c r="J30" i="11"/>
  <c r="K29" i="11"/>
  <c r="J29" i="11"/>
  <c r="K27" i="11"/>
  <c r="J27" i="11"/>
  <c r="K25" i="11"/>
  <c r="J25" i="11"/>
  <c r="K23" i="11"/>
  <c r="J23" i="11"/>
  <c r="K22" i="11"/>
  <c r="J22" i="11"/>
  <c r="K21" i="11"/>
  <c r="J21" i="11"/>
  <c r="K20" i="11"/>
  <c r="J20" i="11"/>
  <c r="K19" i="11"/>
  <c r="J19" i="11"/>
  <c r="K18" i="11"/>
  <c r="J18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I3" i="7" l="1"/>
  <c r="U53" i="7"/>
  <c r="U49" i="7"/>
  <c r="U48" i="7"/>
  <c r="U46" i="7"/>
  <c r="U44" i="7"/>
  <c r="U40" i="7"/>
  <c r="U38" i="7"/>
  <c r="U34" i="7"/>
  <c r="U27" i="7"/>
  <c r="U26" i="7"/>
  <c r="U22" i="7"/>
  <c r="U21" i="7"/>
  <c r="B10" i="7"/>
  <c r="U10" i="7" l="1"/>
  <c r="U12" i="7"/>
  <c r="U14" i="7"/>
  <c r="U16" i="7"/>
  <c r="U18" i="7"/>
  <c r="U20" i="7"/>
  <c r="U24" i="7"/>
  <c r="U28" i="7"/>
  <c r="U30" i="7"/>
  <c r="U32" i="7"/>
  <c r="U35" i="7"/>
  <c r="U43" i="7"/>
  <c r="U47" i="7"/>
  <c r="U51" i="7"/>
  <c r="U54" i="7"/>
  <c r="U50" i="7"/>
  <c r="U13" i="7"/>
  <c r="U17" i="7"/>
  <c r="U25" i="7"/>
  <c r="U29" i="7"/>
  <c r="U33" i="7"/>
  <c r="U37" i="7"/>
  <c r="U41" i="7"/>
  <c r="U45" i="7"/>
  <c r="U11" i="7"/>
  <c r="U15" i="7"/>
  <c r="U19" i="7"/>
  <c r="U23" i="7"/>
  <c r="U31" i="7"/>
  <c r="U36" i="7"/>
  <c r="U39" i="7"/>
  <c r="U42" i="7"/>
  <c r="U52" i="7"/>
  <c r="U7" i="7" l="1"/>
</calcChain>
</file>

<file path=xl/sharedStrings.xml><?xml version="1.0" encoding="utf-8"?>
<sst xmlns="http://schemas.openxmlformats.org/spreadsheetml/2006/main" count="3786" uniqueCount="516">
  <si>
    <t>MFR E-1 - COST OF SERVICE STUDY</t>
  </si>
  <si>
    <t>($000 WHERE APPLICABLE)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</si>
  <si>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</si>
  <si>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</si>
  <si>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</si>
  <si>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</si>
  <si>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</si>
  <si>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</si>
  <si>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</si>
  <si>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</si>
  <si>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</si>
  <si>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</si>
  <si>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</si>
  <si>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</si>
  <si>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Line No.</t>
  </si>
  <si>
    <t>Methodology: 12CP and 25%</t>
  </si>
  <si>
    <t>TOTAL RETAIL</t>
  </si>
  <si>
    <t>CILC-1D</t>
  </si>
  <si>
    <t>CILC-1G</t>
  </si>
  <si>
    <t>CILC-1T</t>
  </si>
  <si>
    <t>GS(T)-1</t>
  </si>
  <si>
    <t>GSCU-1</t>
  </si>
  <si>
    <t>GSD(T)-1</t>
  </si>
  <si>
    <t>GSLD(T)-1</t>
  </si>
  <si>
    <t>GSLD(T)-2</t>
  </si>
  <si>
    <t>GSLD(T)-3</t>
  </si>
  <si>
    <t>MET</t>
  </si>
  <si>
    <t>OL-1</t>
  </si>
  <si>
    <t>OS-2</t>
  </si>
  <si>
    <t>RS(T)-1</t>
  </si>
  <si>
    <t>SL-1</t>
  </si>
  <si>
    <t>SL-2</t>
  </si>
  <si>
    <t>SST-DST</t>
  </si>
  <si>
    <t>SST-TST</t>
  </si>
  <si>
    <t>1</t>
  </si>
  <si>
    <t>RATE BASE -</t>
  </si>
  <si>
    <t>2</t>
  </si>
  <si>
    <t>Electric Plant In Service</t>
  </si>
  <si>
    <t>3</t>
  </si>
  <si>
    <t>Accum Depreciation &amp; Amortization</t>
  </si>
  <si>
    <t>4</t>
  </si>
  <si>
    <t>Net Plant In Service</t>
  </si>
  <si>
    <t>5</t>
  </si>
  <si>
    <t>Plant Held For Future Use</t>
  </si>
  <si>
    <t>6</t>
  </si>
  <si>
    <t>Construction Work in Progress</t>
  </si>
  <si>
    <t>7</t>
  </si>
  <si>
    <t>Net Nuclear Fuel</t>
  </si>
  <si>
    <t>8</t>
  </si>
  <si>
    <t>Total Utility Plant</t>
  </si>
  <si>
    <t>9</t>
  </si>
  <si>
    <t>Working Capital - Assets</t>
  </si>
  <si>
    <t>10</t>
  </si>
  <si>
    <t>Working Capital - Liabilities</t>
  </si>
  <si>
    <t>11</t>
  </si>
  <si>
    <t>Working Capital - Net</t>
  </si>
  <si>
    <t>12</t>
  </si>
  <si>
    <t>Total Rate Base</t>
  </si>
  <si>
    <t>13</t>
  </si>
  <si>
    <t>14</t>
  </si>
  <si>
    <t>15</t>
  </si>
  <si>
    <t>16</t>
  </si>
  <si>
    <t>Other Operating Revenues</t>
  </si>
  <si>
    <t>17</t>
  </si>
  <si>
    <t>18</t>
  </si>
  <si>
    <t>19</t>
  </si>
  <si>
    <t>EXPENSES -</t>
  </si>
  <si>
    <t>20</t>
  </si>
  <si>
    <t>Operating &amp; Maintenance Expense</t>
  </si>
  <si>
    <t>21</t>
  </si>
  <si>
    <t>Depreciation Expense</t>
  </si>
  <si>
    <t>22</t>
  </si>
  <si>
    <t>Taxes Other Than Income Tax</t>
  </si>
  <si>
    <t>23</t>
  </si>
  <si>
    <t>Amortization of Property Losses</t>
  </si>
  <si>
    <t>24</t>
  </si>
  <si>
    <t>Gain or Loss on Sale of Plant</t>
  </si>
  <si>
    <t>25</t>
  </si>
  <si>
    <t>Total Operating Expenses</t>
  </si>
  <si>
    <t>26</t>
  </si>
  <si>
    <t>27</t>
  </si>
  <si>
    <t>Net Operating Income Before Taxes</t>
  </si>
  <si>
    <t>28</t>
  </si>
  <si>
    <t>Income Taxes</t>
  </si>
  <si>
    <t>29</t>
  </si>
  <si>
    <t>NOI Before Curtailment Adjustment</t>
  </si>
  <si>
    <t>30</t>
  </si>
  <si>
    <t>31</t>
  </si>
  <si>
    <t>Curtailment Credit Revenue</t>
  </si>
  <si>
    <t>32</t>
  </si>
  <si>
    <t>Reassign Curtailment Credit Revenue</t>
  </si>
  <si>
    <t>33</t>
  </si>
  <si>
    <t>Net Curtailment Credit Revenue</t>
  </si>
  <si>
    <t>34</t>
  </si>
  <si>
    <t>Net Curtailment NOI Adjustment</t>
  </si>
  <si>
    <t>Net Operating Income (NOI)</t>
  </si>
  <si>
    <t>Equalized Base Revenue Requirements</t>
  </si>
  <si>
    <t/>
  </si>
  <si>
    <t>Note: Totals may not add due to rounding.</t>
  </si>
  <si>
    <t>2017 EQUALIZED AT PROPOSED RETAIL ROR</t>
  </si>
  <si>
    <t>TARGET REVENUE REQUIREMENTS (EQUALIZED) -</t>
  </si>
  <si>
    <t>Total Target Revenue Requirements</t>
  </si>
  <si>
    <t>Equalized Rate of Return (ROR)</t>
  </si>
  <si>
    <r>
      <t>TARGET REVENUE REQUIREMENTS DEFICIENCY -</t>
    </r>
    <r>
      <rPr>
        <vertAlign val="superscript"/>
        <sz val="12"/>
        <rFont val="Blue Highway"/>
      </rPr>
      <t xml:space="preserve"> (1)</t>
    </r>
  </si>
  <si>
    <t>Base Revenue Requirements</t>
  </si>
  <si>
    <t>Other Operating Revenues - Misc Service Charges</t>
  </si>
  <si>
    <t>Target Revenue Requirements Deficiency</t>
  </si>
  <si>
    <r>
      <t>TARGET REVENUE REQUIREMENTS INDEX</t>
    </r>
    <r>
      <rPr>
        <vertAlign val="superscript"/>
        <sz val="12"/>
        <rFont val="Blue Highway"/>
      </rPr>
      <t xml:space="preserve"> (2)</t>
    </r>
  </si>
  <si>
    <r>
      <rPr>
        <vertAlign val="superscript"/>
        <sz val="12"/>
        <rFont val="Blue Highway"/>
      </rPr>
      <t xml:space="preserve">(1) </t>
    </r>
    <r>
      <rPr>
        <sz val="12"/>
        <rFont val="Blue Highway"/>
      </rPr>
      <t>Target Revenue Requirements at proposed ROR less</t>
    </r>
  </si>
  <si>
    <t xml:space="preserve">    Total Revenues at present rates from Attachment #1.</t>
  </si>
  <si>
    <r>
      <rPr>
        <vertAlign val="superscript"/>
        <sz val="12"/>
        <rFont val="Blue Highway"/>
      </rPr>
      <t xml:space="preserve">(2) </t>
    </r>
    <r>
      <rPr>
        <sz val="12"/>
        <rFont val="Blue Highway"/>
      </rPr>
      <t>Total Revenues at present rates from Attachment #1</t>
    </r>
  </si>
  <si>
    <t xml:space="preserve">    divided by Target Revenue Requirements.</t>
  </si>
  <si>
    <t>EQUALIZED AT PROPOSED RETAIL ROR - December 2017</t>
  </si>
  <si>
    <t xml:space="preserve">   Total Revenues at present rates from Attachment # 1.</t>
  </si>
  <si>
    <t xml:space="preserve">   divided by Target Revenue Requirements.</t>
  </si>
  <si>
    <r>
      <t>TARGET REVENUE REQUIREMENTS DEFICIENCY -</t>
    </r>
    <r>
      <rPr>
        <vertAlign val="superscript"/>
        <sz val="10"/>
        <rFont val="Arial"/>
        <family val="2"/>
      </rPr>
      <t xml:space="preserve"> (1)</t>
    </r>
  </si>
  <si>
    <r>
      <t>TARGET REVENUE REQUIREMENTS INDEX</t>
    </r>
    <r>
      <rPr>
        <vertAlign val="superscript"/>
        <sz val="10"/>
        <rFont val="Arial"/>
        <family val="2"/>
      </rPr>
      <t xml:space="preserve"> (2)</t>
    </r>
  </si>
  <si>
    <r>
      <rPr>
        <vertAlign val="superscript"/>
        <sz val="10"/>
        <rFont val="Arial"/>
        <family val="2"/>
      </rPr>
      <t xml:space="preserve">(1) </t>
    </r>
    <r>
      <rPr>
        <sz val="10"/>
        <rFont val="Arial"/>
        <family val="2"/>
      </rPr>
      <t>Target Revenue Requirements at proposed ROR less</t>
    </r>
  </si>
  <si>
    <r>
      <rPr>
        <vertAlign val="superscript"/>
        <sz val="10"/>
        <rFont val="Arial"/>
        <family val="2"/>
      </rPr>
      <t xml:space="preserve">(2) </t>
    </r>
    <r>
      <rPr>
        <sz val="10"/>
        <rFont val="Arial"/>
        <family val="2"/>
      </rPr>
      <t xml:space="preserve">Total Revenues at present rates from Attachment # 1 </t>
    </r>
  </si>
  <si>
    <t>CHECKER</t>
  </si>
  <si>
    <t>FLORIDA PUBLIC SERVICE COMMISSION</t>
  </si>
  <si>
    <t>EXPLANATION: For each cost of service study filed, provide the allocation</t>
  </si>
  <si>
    <t>Type of Data Shown:</t>
  </si>
  <si>
    <t>EXPLANATION: For each cost of service study filed, provide the allocation</t>
  </si>
  <si>
    <t>Type of Data Shown:</t>
  </si>
  <si>
    <t>   of rate base components as listed below to rate schedules.</t>
  </si>
  <si>
    <t>X Projected Test Year Ended 12/31/17 </t>
  </si>
  <si>
    <t>COMPANY: FLORIDA POWER &amp; LIGHT COMPANY</t>
  </si>
  <si>
    <t>_ Prior Year Ended __/__/__</t>
  </si>
  <si>
    <t>_ Prior Year Ended __/__/__</t>
  </si>
  <si>
    <t>         AND SUBSIDIARIES</t>
  </si>
  <si>
    <t>_ Historical Test Year Ended __/__/__</t>
  </si>
  <si>
    <t>($000 WHERE APPLICABLE)</t>
  </si>
  <si>
    <t>_ Historical Test Year Ended __/__/__</t>
  </si>
  <si>
    <t>Witness: Renae B. Deaton</t>
  </si>
  <si>
    <t>Witness: Renae B. Deaton</t>
  </si>
  <si>
    <t>DOCKET NO.: 160021-EI</t>
  </si>
  <si>
    <t>Allocation Methodology: 12CP and 1/13th
Rate Base Component</t>
  </si>
  <si>
    <t>AMOUNT</t>
  </si>
  <si>
    <t>Percent</t>
  </si>
  <si>
    <t>Total Retail</t>
  </si>
  <si>
    <t>Plant In Service - Steam</t>
  </si>
  <si>
    <t>Plant In Service - Nuclear</t>
  </si>
  <si>
    <t>Plant In Service - Other Production</t>
  </si>
  <si>
    <t>Plant In Service - Transmission</t>
  </si>
  <si>
    <t>Plant In Service - Distribution</t>
  </si>
  <si>
    <t>Plant In Service - General</t>
  </si>
  <si>
    <t>Plant In Service - Intangible</t>
  </si>
  <si>
    <t>Accum Depreciation - Production</t>
  </si>
  <si>
    <t>Accum Depreciation - Transmission</t>
  </si>
  <si>
    <t>Accum Depreciation - Distribution</t>
  </si>
  <si>
    <t>Accum Depreciation - General Plant</t>
  </si>
  <si>
    <t>Accum Depreciation - Intangible</t>
  </si>
  <si>
    <t>CWIP - Production</t>
  </si>
  <si>
    <t>CWIP - Transmission</t>
  </si>
  <si>
    <t>CWIP - Distribution</t>
  </si>
  <si>
    <t>CWIP - General &amp; Intangible</t>
  </si>
  <si>
    <t>Working Capital - Current &amp; Accrued Assets</t>
  </si>
  <si>
    <t>Working Capital - Other Non-Current Assets</t>
  </si>
  <si>
    <t>Working Capital - Deferred Debits</t>
  </si>
  <si>
    <t>Working Capital - Other Non-Current Liabilities</t>
  </si>
  <si>
    <t>Working Capital - Current &amp; Accrued Liabilities</t>
  </si>
  <si>
    <t>Working Capital - Deferred Credits</t>
  </si>
  <si>
    <t>Demand</t>
  </si>
  <si>
    <t>Energy</t>
  </si>
  <si>
    <t>Customer</t>
  </si>
  <si>
    <t>Lighting</t>
  </si>
  <si>
    <t>E3a</t>
  </si>
  <si>
    <t>MDS</t>
  </si>
  <si>
    <t>Total</t>
  </si>
  <si>
    <t>RS</t>
  </si>
  <si>
    <t>Methodology: 12CP and 25%
Rate Base Component</t>
  </si>
  <si>
    <t>Amount</t>
  </si>
  <si>
    <t>Delta</t>
  </si>
  <si>
    <t>MFR E-6b - COST OF SERVICE STUDY - UNIT COSTS</t>
  </si>
  <si>
    <t>PROPOSED RATES - EQUALIZED - DETAIL - December 2017</t>
  </si>
  <si>
    <t>Revenue Requirements</t>
  </si>
  <si>
    <t>Production - Steam</t>
  </si>
  <si>
    <t>Production - Nuclear</t>
  </si>
  <si>
    <t>Production - Other Production</t>
  </si>
  <si>
    <t>Production - Other Power Supply</t>
  </si>
  <si>
    <t>Production - Curtailment Credit</t>
  </si>
  <si>
    <t>Transmission</t>
  </si>
  <si>
    <t>Distribution - Land &amp; Land Rights</t>
  </si>
  <si>
    <t>Distribution - Structures &amp; Improvements</t>
  </si>
  <si>
    <t>Distribution - Station Equipment</t>
  </si>
  <si>
    <t>Distribution - Poles, Towers &amp; Fixtures</t>
  </si>
  <si>
    <t>Distribution - Overhead Conductors &amp; Devices</t>
  </si>
  <si>
    <t>Distribution - Underground Conduit</t>
  </si>
  <si>
    <t>Distribution - Underground Conductors &amp; Devices</t>
  </si>
  <si>
    <t>Distribution - Primary Capacitors and Regulators</t>
  </si>
  <si>
    <t>Distribution - Secondary Transformers</t>
  </si>
  <si>
    <t>Sub-Total Revenue Requirements</t>
  </si>
  <si>
    <t>Billing Units (Annual)</t>
  </si>
  <si>
    <t>KW for Demand Classes</t>
  </si>
  <si>
    <t>KWH for All Other Classes</t>
  </si>
  <si>
    <t>Sub-Total Billing Units (Annual)</t>
  </si>
  <si>
    <t>Unit Costs ($/Unit)</t>
  </si>
  <si>
    <t>Sub-Total Unit Costs ($/Unit)</t>
  </si>
  <si>
    <t>Customer - Uncollectible Accounts</t>
  </si>
  <si>
    <t>KWH for All Rate Classes</t>
  </si>
  <si>
    <t>Transmission Pull-Offs</t>
  </si>
  <si>
    <t>Distribution - Meters</t>
  </si>
  <si>
    <t>Distribution - Installation on Customer's Premises</t>
  </si>
  <si>
    <t>Distribution - Services</t>
  </si>
  <si>
    <t>Customer - Meter Reading</t>
  </si>
  <si>
    <t>Customer - Collections, Service and Sales</t>
  </si>
  <si>
    <t>Customer - Field Collection - Late Pay Charges</t>
  </si>
  <si>
    <t>Customer - Initial Connection Charges</t>
  </si>
  <si>
    <t>Customer - Connection of Existing Acct Charges</t>
  </si>
  <si>
    <t>Customer - Reconnection Charges</t>
  </si>
  <si>
    <t>Customer - Returned Check Charges</t>
  </si>
  <si>
    <t>Customer - Current Diversion Charges</t>
  </si>
  <si>
    <t>Customer - Other Billings (Charges)</t>
  </si>
  <si>
    <t>Customer - Reimbursements - Other Charges</t>
  </si>
  <si>
    <t># of Bills for Metered Classes</t>
  </si>
  <si>
    <t>KWH for Lighting Classes</t>
  </si>
  <si>
    <t>Lighting - Street Lights &amp; Traffic Signals</t>
  </si>
  <si>
    <t>Lighting - Outdoor</t>
  </si>
  <si>
    <t>Fixtures</t>
  </si>
  <si>
    <t>2017 PROPOSED RATES - EQUALIZED - DETAIL</t>
  </si>
  <si>
    <t xml:space="preserve">   of rate base components as listed below to rate schedules.</t>
  </si>
  <si>
    <t xml:space="preserve">X Projected Test Year Ended 12/31/17 </t>
  </si>
  <si>
    <t>COST OF SERVICE STUDY - NOI</t>
  </si>
  <si>
    <t>December 2017 - ACTUALS</t>
  </si>
  <si>
    <t>COS - Rate Base</t>
  </si>
  <si>
    <t>RATE_BASE - Rate Base</t>
  </si>
  <si>
    <t>PLANT_IN_SERVICE</t>
  </si>
  <si>
    <t>INTANGIBLE</t>
  </si>
  <si>
    <t>BAL001000 - PLT IN SERV - INTANGIBLE</t>
  </si>
  <si>
    <t>Sub-Total INTANGIBLE</t>
  </si>
  <si>
    <t>STEAM_PRODUCTION</t>
  </si>
  <si>
    <t>BAL001100 - PLT IN SERV - STEAM</t>
  </si>
  <si>
    <t>BAL001800 - PLT IN SERV - ACQ ADJ SCHERER 4</t>
  </si>
  <si>
    <t>Sub-Total STEAM_PRODUCTION</t>
  </si>
  <si>
    <t>NUCLEAR_PRODUCTION</t>
  </si>
  <si>
    <t>BAL001200 - PLT IN SERV - NUCLEAR - TURKEY PT</t>
  </si>
  <si>
    <t>BAL001220 - PLT IN SERV - NUCLEAR - ST LUCIE 1</t>
  </si>
  <si>
    <t>BAL001250 - PLT IN SERV - NUCLEAR - ST LUCIE COM</t>
  </si>
  <si>
    <t>BAL001270 - PLT IN SERV - NUCLEAR - ST LUCIE 2</t>
  </si>
  <si>
    <t>Sub-Total NUCLEAR_PRODUCTION</t>
  </si>
  <si>
    <t>OTHER_PRODUCTION</t>
  </si>
  <si>
    <t>BAL001300 - PLT IN SERV - OTH PRODUCTION</t>
  </si>
  <si>
    <t>Sub-Total OTHER_PRODUCTION</t>
  </si>
  <si>
    <t>TRANSMISSION</t>
  </si>
  <si>
    <t>BAL001400 - PLT IN SERV - TRANSMISSION</t>
  </si>
  <si>
    <t>BAL001401 - PLT IN SERV - TRANSMISSION - GSU</t>
  </si>
  <si>
    <t>BAL001402 - PLT IN SERV - TRANSMISSION - OTHER</t>
  </si>
  <si>
    <t>BAL001590 - ELECTRIC PLANT PURCHASED OR SOLD</t>
  </si>
  <si>
    <t>Sub-Total TRANSMISSION</t>
  </si>
  <si>
    <t>DISTRIBUTION_EXCL_ECCR</t>
  </si>
  <si>
    <t>BAL001510 - PLT IN SERV - DIST 360 - LAND</t>
  </si>
  <si>
    <t>BAL001511 - PLT IN SERV - DIST 361 - STRUCTURES</t>
  </si>
  <si>
    <t>BAL001512 - PLT IN SERV - DIST 362 - STATION EQ</t>
  </si>
  <si>
    <t>BAL001514 - PLT IN SERV - DIST 364 - POL, TWR &amp; FIX</t>
  </si>
  <si>
    <t xml:space="preserve">BAL001515 - PLT IN SERV - DIST 365 - OH COND &amp; DEV </t>
  </si>
  <si>
    <t xml:space="preserve">BAL001516 - PLT IN SERV - DIST 366 - UG CONDUIT </t>
  </si>
  <si>
    <t xml:space="preserve">BAL001517 - PLT IN SERV - DIST 367 - UG COND &amp; DEV </t>
  </si>
  <si>
    <t>BAL001518 - PLT IN SERV - DIST 368 - TRANSF</t>
  </si>
  <si>
    <t xml:space="preserve">BAL001519 - PLT IN SERV - DIST 369 - SERVICES </t>
  </si>
  <si>
    <t>BAL001520 - PLT IN SERV - DIST 370 - METERS</t>
  </si>
  <si>
    <t>BAL001521 - PLT IN SERV - DIST 371 - INSTAL ON CP</t>
  </si>
  <si>
    <t xml:space="preserve">BAL001523 - PLT IN SERV - DIST 373 - S LGT &amp; TFC SIG </t>
  </si>
  <si>
    <t>Sub-Total DISTRIBUTION_EXCL_ECCR</t>
  </si>
  <si>
    <t>GENERAL_PLANT</t>
  </si>
  <si>
    <t>BAL001600 - PLT IN SERV - GEN PLT - TRANSPORT</t>
  </si>
  <si>
    <t>BAL001710 - PLT IN SERV - GEN PLT - STRUCTURES</t>
  </si>
  <si>
    <t>BAL001720 - PLT IN SERV - GEN PLT - OTHER</t>
  </si>
  <si>
    <t>Sub-Total GENERAL_PLANT</t>
  </si>
  <si>
    <t>Sub-Total PLANT_IN_SERVICE</t>
  </si>
  <si>
    <t>FUTURE_USE_PROPERTY</t>
  </si>
  <si>
    <t>FUTURE_USE_PLANT</t>
  </si>
  <si>
    <t>BAL005300 - PLT FUTURE USE - OTH PRODUCTION</t>
  </si>
  <si>
    <t>BAL005400 - PLT FUTURE USE - TRANSMISSION</t>
  </si>
  <si>
    <t>BAL005500 - PLT FUTURE USE - DISTRIBUTION</t>
  </si>
  <si>
    <t>BAL005700 - PLT FUTURE USE - GENERAL</t>
  </si>
  <si>
    <t>Sub-Total FUTURE_USE_PLANT</t>
  </si>
  <si>
    <t>Sub-Total FUTURE_USE_PROPERTY</t>
  </si>
  <si>
    <t>CWIP</t>
  </si>
  <si>
    <t>CONSTRUCTION_WORK_IN_PROGRESS</t>
  </si>
  <si>
    <t>BAL007000 - CWIP - INTANGIBLE PLANT</t>
  </si>
  <si>
    <t>BAL007100 - CWIP - STEAM</t>
  </si>
  <si>
    <t>BAL007200 - CWIP - NUCL - TURKEY POINT</t>
  </si>
  <si>
    <t>BAL007300 - CWIP - OTHER PRODUCTION - GT</t>
  </si>
  <si>
    <t>BAL007400 - CWIP - TRANSMISSION</t>
  </si>
  <si>
    <t>BAL007500 - CWIP - DISTRIBUTION</t>
  </si>
  <si>
    <t xml:space="preserve">BAL007600 - CWIP - GENERAL - TRANSPORT EQ </t>
  </si>
  <si>
    <t>Sub-Total CONSTRUCTION_WORK_IN_PROGRESS</t>
  </si>
  <si>
    <t>Sub-Total CWIP</t>
  </si>
  <si>
    <t>ACCUM_DEPR_&amp;_AMORT</t>
  </si>
  <si>
    <t>ACCUM_PROV_DEPREC</t>
  </si>
  <si>
    <t>ACCUM_DEPR_INTANGIBLE</t>
  </si>
  <si>
    <t>BAL008000 - ACC PRV DEPR - INTANGIBLE</t>
  </si>
  <si>
    <t>BAL008075 - ACC PRV DEPR - ITC INTEREST SYNCHRONIZATION</t>
  </si>
  <si>
    <t>Sub-Total ACCUM_DEPR_INTANGIBLE</t>
  </si>
  <si>
    <t>ACCUM_DEPR_STEAM_PRODUCTION</t>
  </si>
  <si>
    <t>BAL008100 - ACC PRV DEPR - STEAM</t>
  </si>
  <si>
    <t>BAL008155 - ACC PRV DEPR - FOSSIL DECOM</t>
  </si>
  <si>
    <t>BAL008175 - ACC PROV DEPR - SURPLUS DISMANTLEMENT DEPR</t>
  </si>
  <si>
    <t>BAL009180 - ACC PRV DEPR - AMORT ELECT PLANT</t>
  </si>
  <si>
    <t>Sub-Total ACCUM_DEPR_STEAM_PRODUCTION</t>
  </si>
  <si>
    <t>ACCUM_DEPR_NUCLEAR_PRODUCTION</t>
  </si>
  <si>
    <t>BAL008200 - ACC PRV DEPR - TURKEY POINT</t>
  </si>
  <si>
    <t>BAL008220 - ACC PRV DEPR - ST LUCIE 1</t>
  </si>
  <si>
    <t>BAL008250 - ACC PRV DEPR - ST LUCIE COM</t>
  </si>
  <si>
    <t>BAL008270 - ACC PRV DEPR - ST LUCIE 2</t>
  </si>
  <si>
    <t>Sub-Total ACCUM_DEPR_NUCLEAR_PRODUCTION</t>
  </si>
  <si>
    <t>ACCUM_DEPR_OTHER_PRODUCTION</t>
  </si>
  <si>
    <t>BAL008300 - ACC PRV DEPR - OTH PRODUCTION</t>
  </si>
  <si>
    <t>BAL008350 - ACC PRV DEPR - DISMANTLEMENT - OTHER</t>
  </si>
  <si>
    <t>Sub-Total ACCUM_DEPR_OTHER_PRODUCTION</t>
  </si>
  <si>
    <t>ACCUM_DEPR_TRANSMISSION</t>
  </si>
  <si>
    <t>BAL008400 - ACC PRV DEPR - TRANSMISSION</t>
  </si>
  <si>
    <t>BAL008401 - ACC PRV DEPR - TRANSMISSION - GSU</t>
  </si>
  <si>
    <t>BAL008402 - ACC PRV DEPR - TRANSMISSION - OTHER</t>
  </si>
  <si>
    <t>Sub-Total ACCUM_DEPR_TRANSMISSION</t>
  </si>
  <si>
    <t>ACCUM_DEPR_DISTRIB_EXCL_ECCR</t>
  </si>
  <si>
    <t xml:space="preserve">BAL008510 - ACC PRV DEPR - DIST 360 - LAND </t>
  </si>
  <si>
    <t>BAL008511 - ACC PRV DEPR - DIST 361 - STRUCTURES</t>
  </si>
  <si>
    <t>BAL008512 - ACC PRV DEPR - DIST 362 - STATION EQ</t>
  </si>
  <si>
    <t>BAL008514 - ACC PRV DEPR - DIST 364 - POL, TWR &amp; FIX</t>
  </si>
  <si>
    <t>BAL008515 - ACC PRV DEPR - DIST 365 - OH COND &amp; DEV</t>
  </si>
  <si>
    <t xml:space="preserve">BAL008516 - ACC PRV DEPR - DIST 366 - UG CONDUIT </t>
  </si>
  <si>
    <t>BAL008517 - ACC PRV DEPR - DIST 367 - UG COND &amp; DEV</t>
  </si>
  <si>
    <t>BAL008518 - ACC PRV DEPR - DIST 368 - TRANSF</t>
  </si>
  <si>
    <t>BAL008519 - ACC PRV DEPR - DIST 369 - SERVICES</t>
  </si>
  <si>
    <t>BAL008520 - ACC PRV DEPR - DIST 370 - METERS</t>
  </si>
  <si>
    <t>BAL008521 - ACC PRV DEPR - DIST 371 - INSTAL ON CP</t>
  </si>
  <si>
    <t>BAL008523 - ACC PRV DEPR - DIST 373 - S LGT &amp; TFC SIG</t>
  </si>
  <si>
    <t>Sub-Total ACCUM_DEPR_DISTRIB_EXCL_ECCR</t>
  </si>
  <si>
    <t>ACCUM_DEPR_GENERAL_PLANT</t>
  </si>
  <si>
    <t>BAL008600 - ACC PRV DEPR - GEN PLT - TRANSP EQ</t>
  </si>
  <si>
    <t>BAL008710 - ACC PRV DEPR - GEN PLT - STRUCTURES</t>
  </si>
  <si>
    <t>BAL008720 - ACC PRV DEPR - GEN PLT - OTHER</t>
  </si>
  <si>
    <t>Sub-Total ACCUM_DEPR_GENERAL_PLANT</t>
  </si>
  <si>
    <t>Sub-Total ACCUM_PROV_DEPREC</t>
  </si>
  <si>
    <t>Sub-Total ACCUM_DEPR_&amp;_AMORT</t>
  </si>
  <si>
    <t>NUCLEAR_FUEL</t>
  </si>
  <si>
    <t>BAL020100 - NUCLEAR FUEL IN PROCESS</t>
  </si>
  <si>
    <t>BAL020300 - NUCLEAR FUEL ASSEMBLIES IN REACTOR</t>
  </si>
  <si>
    <t>BAL020400 - SPENT NUCLEAR FUEL</t>
  </si>
  <si>
    <t>BAL020500 - ACCUM PRV FOR AMORT OF NUCLEAR FUEL ASSEMBLIES</t>
  </si>
  <si>
    <t>Sub-Total NUCLEAR_FUEL</t>
  </si>
  <si>
    <t>WORKING_CAPITAL</t>
  </si>
  <si>
    <t>CURRENT_ASSETS</t>
  </si>
  <si>
    <t>CASH</t>
  </si>
  <si>
    <t>BAL231000 - CASH</t>
  </si>
  <si>
    <t>Sub-Total CASH</t>
  </si>
  <si>
    <t>SPECIAL_DEPOSITS</t>
  </si>
  <si>
    <t xml:space="preserve">BAL234000 - OTHER SPECIAL DEPOSITS </t>
  </si>
  <si>
    <t>Sub-Total SPECIAL_DEPOSITS</t>
  </si>
  <si>
    <t>WORKING_FUNDS</t>
  </si>
  <si>
    <t>BAL235000 - WORKING FUNDS</t>
  </si>
  <si>
    <t>Sub-Total WORKING_FUNDS</t>
  </si>
  <si>
    <t>ACCOUNTS_RECEIVABLE</t>
  </si>
  <si>
    <t>BAL242000 - CUSTOMER ACCOUNTS RECEIVABLE</t>
  </si>
  <si>
    <t>Sub-Total ACCOUNTS_RECEIVABLE</t>
  </si>
  <si>
    <t>OTHER_ACCTS_RECEIVABLE</t>
  </si>
  <si>
    <t>BAL243100 - OTH ACCTS REC - MISC</t>
  </si>
  <si>
    <t>Sub-Total OTHER_ACCTS_RECEIVABLE</t>
  </si>
  <si>
    <t>ACCUM_PROV_FR_UNCOLLECT_ACCTS</t>
  </si>
  <si>
    <t>BAL244000 - ACCUM PRV FR UNCOLLECTIBLE ACCTS</t>
  </si>
  <si>
    <t>Sub-Total ACCUM_PROV_FR_UNCOLLECT_ACCTS</t>
  </si>
  <si>
    <t>FUEL_STOCK</t>
  </si>
  <si>
    <t>BAL251000 - FUEL STOCK</t>
  </si>
  <si>
    <t>Sub-Total FUEL_STOCK</t>
  </si>
  <si>
    <t>PLT_MAT_&amp;_OPER_SUPPLIES</t>
  </si>
  <si>
    <t>BAL254100 - PLANT MATERIALS &amp; OPERATING SUPPLIES</t>
  </si>
  <si>
    <t>Sub-Total PLT_MAT_&amp;_OPER_SUPPLIES</t>
  </si>
  <si>
    <t>STORES_EXPENSE</t>
  </si>
  <si>
    <t>BAL263000 - STORES EXPENSE</t>
  </si>
  <si>
    <t>Sub-Total STORES_EXPENSE</t>
  </si>
  <si>
    <t>PREPAYMENTS</t>
  </si>
  <si>
    <t>BAL265100 - PREPAYMENTS - GENERAL</t>
  </si>
  <si>
    <t>BAL265210 - PREPAYMENTS - FRANCHISE TAXES</t>
  </si>
  <si>
    <t>Sub-Total PREPAYMENTS</t>
  </si>
  <si>
    <t>RENTS_RECEIVABLE</t>
  </si>
  <si>
    <t>BAL272000 - RENTS RECEIVABLE</t>
  </si>
  <si>
    <t>Sub-Total RENTS_RECEIVABLE</t>
  </si>
  <si>
    <t>ACCRUED_REVENUES</t>
  </si>
  <si>
    <t>BAL273200 - ACCRUED UTILITY REVENUES - FPSC</t>
  </si>
  <si>
    <t>Sub-Total ACCRUED_REVENUES</t>
  </si>
  <si>
    <t>MISC_CUR_&amp;_ACCR_ASSETS</t>
  </si>
  <si>
    <t>BAL275000 - MISC CUR &amp; ACC ASSTS - DERIVATIVES</t>
  </si>
  <si>
    <t>Sub-Total MISC_CUR_&amp;_ACCR_ASSETS</t>
  </si>
  <si>
    <t>Sub-Total CURRENT_ASSETS</t>
  </si>
  <si>
    <t>OTHER_REG_ASSETS</t>
  </si>
  <si>
    <t>BAL382301 - OTH REG ASSETS - OTHER</t>
  </si>
  <si>
    <t>BAL382304 - OTH REG ASSETS - CEDAR BAY - BASE</t>
  </si>
  <si>
    <t>BAL382314 - OTH REG ASSETS - INT EXP - FIN 48</t>
  </si>
  <si>
    <t>BAL382315 - OTH REG ASSETS - NUCLEAR COST RECOVERY</t>
  </si>
  <si>
    <t>BAL382321 - OTH REG ASSETS - DERIVATIVES</t>
  </si>
  <si>
    <t>BAL382360 - OTH REG ASSETS - UNDERREC ECCR</t>
  </si>
  <si>
    <t>BAL382361 - OTH REG ASSETS - UNDERREC FUEL - FPSC</t>
  </si>
  <si>
    <t>BAL382362 - OTH REG ASSETS - UNDERREC ECCR</t>
  </si>
  <si>
    <t>BAL382373 - OTH REG ASSETS - CONVERT ITC DEP LSS</t>
  </si>
  <si>
    <t>Sub-Total OTHER_REG_ASSETS</t>
  </si>
  <si>
    <t>OTHER_DEF_DEBITS</t>
  </si>
  <si>
    <t>STUDIES_&amp;_ANALYSIS</t>
  </si>
  <si>
    <t>BAL383000 - PRELIM SURVEY &amp; INVEST CHARG &amp; R/W</t>
  </si>
  <si>
    <t>Sub-Total STUDIES_&amp;_ANALYSIS</t>
  </si>
  <si>
    <t>CLEARING_ACCOUNTS</t>
  </si>
  <si>
    <t>BAL384000 - CLEARING ACCOUNTS - OTHER</t>
  </si>
  <si>
    <t>Sub-Total CLEARING_ACCOUNTS</t>
  </si>
  <si>
    <t>MISC_DEFERRED_DEBITS</t>
  </si>
  <si>
    <t>BAL386100 - MISC DEF DEB - OTHER</t>
  </si>
  <si>
    <t>BAL386102 - MISC DEF DEB - FIN 48 - INTEREST REC</t>
  </si>
  <si>
    <t>BAL386180 - MISC DEF DEB - STORM MAINTENANCE</t>
  </si>
  <si>
    <t>BAL386181 - MISC DEF DEB - STORM MAINT - OFFSET</t>
  </si>
  <si>
    <t>BAL386190 - MISC DEF DEB - DEF PENSION DEBIT</t>
  </si>
  <si>
    <t>BAL386415 - MISC DEF DEB - SJRPP</t>
  </si>
  <si>
    <t>Sub-Total MISC_DEFERRED_DEBITS</t>
  </si>
  <si>
    <t>Sub-Total OTHER_DEF_DEBITS</t>
  </si>
  <si>
    <t>NON_CURRENT_LIAB</t>
  </si>
  <si>
    <t>ACCUM_PROVISION_LIABILITY</t>
  </si>
  <si>
    <t>BAL628200 - ACCUM PRV INJURIES &amp; DAMAGES - WORKERS COMPENSATION</t>
  </si>
  <si>
    <t>BAL628370 - ACC PRV PEN/BENFS-POST RETIREMENT BENEFITS</t>
  </si>
  <si>
    <t>BAL628410 - ACC MISC OPER PRV - MISC OPER RESERV</t>
  </si>
  <si>
    <t>BAL628411 - ACC MISC OPER PRV - NUCL MAINT RSV</t>
  </si>
  <si>
    <t>BAL628430 - ACC MISC OPER PRV - DEF COMPENSAT</t>
  </si>
  <si>
    <t>BAL730200 - OTHER NON CURRENT LIABILITY - OTHER</t>
  </si>
  <si>
    <t>Sub-Total ACCUM_PROVISION_LIABILITY</t>
  </si>
  <si>
    <t>Sub-Total NON_CURRENT_LIAB</t>
  </si>
  <si>
    <t>CURRENT_LIABILITIES</t>
  </si>
  <si>
    <t>ACCOUNTS_PAYABLE</t>
  </si>
  <si>
    <t xml:space="preserve">BAL732100 - ACCTS PAY - GENERAL  </t>
  </si>
  <si>
    <t>Sub-Total ACCOUNTS_PAYABLE</t>
  </si>
  <si>
    <t>ACCTS_PAYABLE_ASSOC_COMP</t>
  </si>
  <si>
    <t xml:space="preserve">BAL734100 - ACCTS PAYABLE - ASSOC COMPANIES </t>
  </si>
  <si>
    <t>BAL735600 - CUSTOMER DEPOSITS - NON-ELECTRIC</t>
  </si>
  <si>
    <t>Sub-Total ACCTS_PAYABLE_ASSOC_COMP</t>
  </si>
  <si>
    <t>TAXES_ACCRUED</t>
  </si>
  <si>
    <t>BAL736100 - TAXES ACCRUED - FEDERAL INCOME TAXES</t>
  </si>
  <si>
    <t xml:space="preserve">BAL736110 - TAXES ACCRUED - STATE INCOME TAXES </t>
  </si>
  <si>
    <t xml:space="preserve">BAL736205 - TAXES ACCRUED - PERSONAL PROPERTY </t>
  </si>
  <si>
    <t>BAL736210 - TAXES ACCRUED - REVENUE TAXES</t>
  </si>
  <si>
    <t>BAL736245 - TAXES ACCRUED - OTHER</t>
  </si>
  <si>
    <t>Sub-Total TAXES_ACCRUED</t>
  </si>
  <si>
    <t>INTEREST_ACCRUED</t>
  </si>
  <si>
    <t>BAL737000 - INTEREST ACCR ON LONG - TERM DEBT</t>
  </si>
  <si>
    <t>BAL737151 - INTEREST ACCR ON LTD - STORM SECUR</t>
  </si>
  <si>
    <t>BAL737200 - INTEREST ACCR ON CUST DEPOSITS</t>
  </si>
  <si>
    <t>Sub-Total INTEREST_ACCRUED</t>
  </si>
  <si>
    <t>TAX_COLLECTIONS_PAYABLE</t>
  </si>
  <si>
    <t>BAL741100 - TAX COLLECTIONS PAYABLE</t>
  </si>
  <si>
    <t>Sub-Total TAX_COLLECTIONS_PAYABLE</t>
  </si>
  <si>
    <t>MISC_CURR_&amp;_ACC_LIABILITIES</t>
  </si>
  <si>
    <t>BAL742100 - MISC CURR &amp; ACC LIAB - OTHER</t>
  </si>
  <si>
    <t>BAL742101 - MISC CURR &amp; ACC LIAB - STORM LIABILITIES</t>
  </si>
  <si>
    <t>BAL742800 - MISC CURR &amp; ACC LIAB - POLE ATTACH RNT</t>
  </si>
  <si>
    <t>BAL744000 - MISC CURRENT LIAB - DERIVATIVES</t>
  </si>
  <si>
    <t>Sub-Total MISC_CURR_&amp;_ACC_LIABILITIES</t>
  </si>
  <si>
    <t>Sub-Total CURRENT_LIABILITIES</t>
  </si>
  <si>
    <t>OTHER_DEF_CREDITS</t>
  </si>
  <si>
    <t>CUSTOMER_ADVANCES_CONSTRUCTION</t>
  </si>
  <si>
    <t>BAL852000 - CUSTOMER ADVANCES FOR CONSTRUCT</t>
  </si>
  <si>
    <t>Sub-Total CUSTOMER_ADVANCES_CONSTRUCTION</t>
  </si>
  <si>
    <t>OTHER_DEFERRED_CREDITS</t>
  </si>
  <si>
    <t>BAL853113 - OTH DEF CREDITS - INC TAX PAY - FIN48</t>
  </si>
  <si>
    <t>BAL853182 - OTH DEF CREDITS - STORM LIABILITIES</t>
  </si>
  <si>
    <t>BAL853200 - OTH DEF CREDITS - OTHER</t>
  </si>
  <si>
    <t>BAL853250 - OTH DEF CREDITS - DEF SJRPP INT</t>
  </si>
  <si>
    <t>Sub-Total OTHER_DEFERRED_CREDITS</t>
  </si>
  <si>
    <t>Sub-Total OTHER_DEF_CREDITS</t>
  </si>
  <si>
    <t>OTHER_REG_LIABILITIES</t>
  </si>
  <si>
    <t>OTHER_REGULATORY_LIABILITY</t>
  </si>
  <si>
    <t>BAL854303 - OTHER REG LIAB - OTHER</t>
  </si>
  <si>
    <t>BAL854304 - OTHER REG LIAB - TAX AUDIT REFUND INT</t>
  </si>
  <si>
    <t>BAL854306 - OTH REG LIAB - DEF GAIN LAND SALES</t>
  </si>
  <si>
    <t>BAL854314 - OTHER REG LIAB - INTEREST INCOME - FIN 48</t>
  </si>
  <si>
    <t>BAL854325 - OTHER REG LIAB - NUCLEAR COST RECOVERY</t>
  </si>
  <si>
    <t>BAL854401 - OTHER REG LIAB - NUCLEAR AMORT</t>
  </si>
  <si>
    <t>BAL854404 - OTH REG LIAB - CONVERT ITC GROSS-UP</t>
  </si>
  <si>
    <t>BAL854600 - OTHER REG LIAB - OVERRECOV ECCR REVS</t>
  </si>
  <si>
    <t>BAL854610 - OTHER REG LIAB - OVERRECOV FUEL REVS FPSC</t>
  </si>
  <si>
    <t>BAL854620 - OTHER REG LIAB - OVERRECOV CAPACITY REVS</t>
  </si>
  <si>
    <t>Sub-Total OTHER_REGULATORY_LIABILITY</t>
  </si>
  <si>
    <t>Sub-Total OTHER_REG_LIABILITIES</t>
  </si>
  <si>
    <t>DEFERRED_GAINS_PROP</t>
  </si>
  <si>
    <t>DEFERRED_GAINS_PROPERTY</t>
  </si>
  <si>
    <t>BAL856100 - DEF GAINS FUTURE USE</t>
  </si>
  <si>
    <t>Sub-Total DEFERRED_GAINS_PROPERTY</t>
  </si>
  <si>
    <t>Sub-Total DEFERRED_GAINS_PROP</t>
  </si>
  <si>
    <t>Sub-Total WORKING_CAPITAL</t>
  </si>
  <si>
    <t>Sub-Total RATE_BASE - Rate Base</t>
  </si>
  <si>
    <t>BAL001515 - PLT IN SERV - DIST 365 - OH COND &amp; DEV</t>
  </si>
  <si>
    <t>BAL001516 - PLT IN SERV - DIST 366 - UG CONDUIT</t>
  </si>
  <si>
    <t>BAL001517 - PLT IN SERV - DIST 367 - UG COND &amp; DEV</t>
  </si>
  <si>
    <t>BAL001519 - PLT IN SERV - DIST 369 - SERVICES</t>
  </si>
  <si>
    <t>BAL001523 - PLT IN SERV - DIST 373 - S LGT &amp; TFC SIG</t>
  </si>
  <si>
    <t>BAL007600 - CWIP - GENERAL - TRANSPORT EQ</t>
  </si>
  <si>
    <t>BAL008510 - ACC PRV DEPR - DIST 360 - LAND</t>
  </si>
  <si>
    <t>BAL008516 - ACC PRV DEPR - DIST 366 - UG CONDUIT</t>
  </si>
  <si>
    <t>BAL234000 - OTHER SPECIAL DEPOSITS</t>
  </si>
  <si>
    <t>BAL732100 - ACCTS PAY - GENERAL</t>
  </si>
  <si>
    <t>BAL734100 - ACCTS PAYABLE - ASSOC COMPANIES</t>
  </si>
  <si>
    <t>BAL736110 - TAXES ACCRUED - STATE INCOME TAXES</t>
  </si>
  <si>
    <t>BAL736205 - TAXES ACCRUED - PERSONAL PROPERTY</t>
  </si>
  <si>
    <t>\\goxsf27\reg$\RT\RATES\COS &amp; LR\RETAIL RATE CASES\2016 RATE CASE\(14) Rebuttal Testimony\As Filed\Distribution - MDS As Proposed by Baron\VARIANCE 2017 MFR E-1_AS-FILED vs MDS_7-14-2016 v2.xlsx</t>
  </si>
  <si>
    <r>
      <t>TARGET REVENUE REQUIREMENTS DEFICIENCY -</t>
    </r>
    <r>
      <rPr>
        <vertAlign val="superscript"/>
        <sz val="10"/>
        <rFont val="Arial"/>
        <family val="2"/>
      </rPr>
      <t xml:space="preserve"> (1)</t>
    </r>
  </si>
  <si>
    <r>
      <t>TARGET REVENUE REQUIREMENTS INDEX</t>
    </r>
    <r>
      <rPr>
        <vertAlign val="superscript"/>
        <sz val="10"/>
        <rFont val="Arial"/>
        <family val="2"/>
      </rPr>
      <t xml:space="preserve"> (2)</t>
    </r>
  </si>
  <si>
    <r>
      <rPr>
        <vertAlign val="superscript"/>
        <sz val="10"/>
        <rFont val="Arial"/>
        <family val="2"/>
      </rPr>
      <t xml:space="preserve">(1) </t>
    </r>
    <r>
      <rPr>
        <sz val="10"/>
        <rFont val="Arial"/>
        <family val="2"/>
      </rPr>
      <t>Target Revenue Requirements at proposed ROR less</t>
    </r>
  </si>
  <si>
    <r>
      <rPr>
        <vertAlign val="superscript"/>
        <sz val="10"/>
        <rFont val="Arial"/>
        <family val="2"/>
      </rPr>
      <t xml:space="preserve">(2) </t>
    </r>
    <r>
      <rPr>
        <sz val="10"/>
        <rFont val="Arial"/>
        <family val="2"/>
      </rPr>
      <t xml:space="preserve">Total Revenues at present rates from Attachment # 1 </t>
    </r>
  </si>
  <si>
    <t>SFHHA 010530</t>
  </si>
  <si>
    <t>FPL RC-16</t>
  </si>
  <si>
    <t>SFHHA 010531</t>
  </si>
  <si>
    <t>SFHHA 010532</t>
  </si>
  <si>
    <t>SFHHA 010533</t>
  </si>
  <si>
    <t>SFHHA 010534</t>
  </si>
  <si>
    <t>SFHHA 010535</t>
  </si>
  <si>
    <t>SFHHA 010536</t>
  </si>
  <si>
    <t>SFHHA 010537</t>
  </si>
  <si>
    <t>SFHHA 010538</t>
  </si>
  <si>
    <t>SFHHA 010539</t>
  </si>
  <si>
    <t>SFHHA 010540</t>
  </si>
  <si>
    <t>SFHHA 010541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</si>
</sst>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_)"/>
    <numFmt numFmtId="165" formatCode="#,##0.00%_);[Red]\(#,##0.00%\);&quot; &quot;"/>
    <numFmt numFmtId="166" formatCode="#,##0.0%_);[Red]\(#,##0.0%\);&quot; &quot;"/>
    <numFmt numFmtId="167" formatCode="#,##0_);[Red]\(#,##0\);&quot; &quot;"/>
    <numFmt numFmtId="168" formatCode="#,##0.000000_);[Red]\(#,##0.000000\);&quot; &quot;"/>
    <numFmt numFmtId="169" formatCode="#,##0.000000_);\(#,##0.000000\)"/>
    <numFmt numFmtId="170" formatCode="#,##0.000%_);\(#,##0.000%\)"/>
    <numFmt numFmtId="171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2"/>
      <name val="Blue Highway"/>
    </font>
    <font>
      <sz val="12"/>
      <name val="Blue Highway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22">
    <xf numFmtId="0" fontId="0" fillId="0" borderId="0"/>
    <xf numFmtId="0" fontId="1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3">
    <xf numFmtId="0" fontId="0" fillId="0" borderId="0" xfId="0"/>
    <xf numFmtId="0" fontId="1" fillId="0" borderId="1" xfId="1" applyBorder="1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horizontal="left"/>
    </xf>
    <xf numFmtId="37" fontId="2" fillId="0" borderId="0" xfId="1" applyNumberFormat="1" applyFont="1" applyAlignment="1">
      <alignment horizontal="right"/>
    </xf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 indent="2"/>
    </xf>
    <xf numFmtId="37" fontId="2" fillId="0" borderId="3" xfId="1" applyNumberFormat="1" applyFont="1" applyBorder="1" applyAlignment="1">
      <alignment horizontal="right"/>
    </xf>
    <xf numFmtId="0" fontId="3" fillId="0" borderId="0" xfId="1" applyFont="1" applyAlignment="1">
      <alignment horizontal="left" indent="1"/>
    </xf>
    <xf numFmtId="0" fontId="3" fillId="0" borderId="0" xfId="1" applyFont="1" applyAlignment="1">
      <alignment horizontal="left" indent="2"/>
    </xf>
    <xf numFmtId="37" fontId="2" fillId="0" borderId="4" xfId="1" applyNumberFormat="1" applyFont="1" applyBorder="1" applyAlignment="1">
      <alignment horizontal="right"/>
    </xf>
    <xf numFmtId="165" fontId="2" fillId="0" borderId="0" xfId="1" applyNumberFormat="1" applyFont="1" applyAlignment="1">
      <alignment horizontal="right"/>
    </xf>
    <xf numFmtId="164" fontId="2" fillId="0" borderId="4" xfId="1" applyNumberFormat="1" applyFont="1" applyBorder="1" applyAlignment="1">
      <alignment horizontal="right"/>
    </xf>
    <xf numFmtId="166" fontId="2" fillId="0" borderId="0" xfId="1" applyNumberFormat="1" applyFont="1" applyAlignment="1">
      <alignment horizontal="right"/>
    </xf>
    <xf numFmtId="164" fontId="2" fillId="0" borderId="3" xfId="1" applyNumberFormat="1" applyFont="1" applyBorder="1" applyAlignment="1">
      <alignment horizontal="right"/>
    </xf>
    <xf numFmtId="0" fontId="6" fillId="0" borderId="0" xfId="1" applyFont="1"/>
    <xf numFmtId="0" fontId="3" fillId="0" borderId="2" xfId="1" applyFont="1" applyBorder="1" applyAlignment="1">
      <alignment horizontal="center" vertical="center" wrapText="1"/>
    </xf>
    <xf numFmtId="43" fontId="2" fillId="0" borderId="3" xfId="2" applyFont="1" applyBorder="1" applyAlignment="1">
      <alignment horizontal="right"/>
    </xf>
    <xf numFmtId="0" fontId="1" fillId="0" borderId="0" xfId="1"/>
    <xf numFmtId="0" fontId="1" fillId="0" borderId="1" xfId="1" applyBorder="1"/>
    <xf numFmtId="0" fontId="9" fillId="0" borderId="0" xfId="1" applyFont="1" applyAlignment="1">
      <alignment horizontal="left"/>
    </xf>
    <xf numFmtId="37" fontId="10" fillId="0" borderId="0" xfId="1" applyNumberFormat="1" applyFont="1" applyAlignment="1">
      <alignment horizontal="right"/>
    </xf>
    <xf numFmtId="0" fontId="10" fillId="0" borderId="0" xfId="1" applyFont="1" applyAlignment="1">
      <alignment horizontal="left" indent="1"/>
    </xf>
    <xf numFmtId="0" fontId="10" fillId="0" borderId="0" xfId="1" applyFont="1" applyAlignment="1">
      <alignment horizontal="left" indent="2"/>
    </xf>
    <xf numFmtId="37" fontId="10" fillId="0" borderId="3" xfId="1" applyNumberFormat="1" applyFont="1" applyBorder="1" applyAlignment="1">
      <alignment horizontal="right"/>
    </xf>
    <xf numFmtId="0" fontId="9" fillId="0" borderId="0" xfId="1" applyFont="1" applyAlignment="1">
      <alignment horizontal="left" indent="1"/>
    </xf>
    <xf numFmtId="0" fontId="9" fillId="0" borderId="0" xfId="1" applyFont="1" applyAlignment="1">
      <alignment horizontal="left" indent="2"/>
    </xf>
    <xf numFmtId="37" fontId="10" fillId="0" borderId="4" xfId="1" applyNumberFormat="1" applyFont="1" applyBorder="1" applyAlignment="1">
      <alignment horizontal="right"/>
    </xf>
    <xf numFmtId="165" fontId="10" fillId="0" borderId="0" xfId="1" applyNumberFormat="1" applyFont="1" applyAlignment="1">
      <alignment horizontal="right"/>
    </xf>
    <xf numFmtId="0" fontId="10" fillId="0" borderId="0" xfId="1" applyFont="1"/>
    <xf numFmtId="0" fontId="10" fillId="0" borderId="0" xfId="1" applyFont="1" applyAlignment="1">
      <alignment horizontal="center"/>
    </xf>
    <xf numFmtId="43" fontId="2" fillId="0" borderId="0" xfId="2" applyFont="1" applyAlignment="1">
      <alignment horizontal="right"/>
    </xf>
    <xf numFmtId="10" fontId="10" fillId="0" borderId="0" xfId="3" applyNumberFormat="1" applyFont="1" applyAlignment="1">
      <alignment horizontal="right"/>
    </xf>
    <xf numFmtId="0" fontId="11" fillId="0" borderId="0" xfId="1" applyFont="1"/>
    <xf numFmtId="37" fontId="1" fillId="0" borderId="0" xfId="1" applyNumberFormat="1"/>
    <xf numFmtId="43" fontId="11" fillId="0" borderId="1" xfId="2" applyFont="1" applyBorder="1"/>
    <xf numFmtId="0" fontId="12" fillId="0" borderId="1" xfId="1" applyFont="1" applyBorder="1"/>
    <xf numFmtId="0" fontId="8" fillId="0" borderId="0" xfId="0" applyFont="1"/>
    <xf numFmtId="0" fontId="1" fillId="0" borderId="0" xfId="1"/>
    <xf numFmtId="0" fontId="1" fillId="0" borderId="1" xfId="1" applyBorder="1"/>
    <xf numFmtId="0" fontId="1" fillId="0" borderId="1" xfId="4" applyBorder="1"/>
    <xf numFmtId="0" fontId="1" fillId="0" borderId="0" xfId="4"/>
    <xf numFmtId="37" fontId="10" fillId="0" borderId="0" xfId="4" applyNumberFormat="1" applyFont="1" applyAlignment="1">
      <alignment horizontal="right"/>
    </xf>
    <xf numFmtId="0" fontId="2" fillId="0" borderId="0" xfId="4" applyFont="1"/>
    <xf numFmtId="0" fontId="2" fillId="0" borderId="0" xfId="4" applyFont="1" applyAlignment="1">
      <alignment horizontal="center"/>
    </xf>
    <xf numFmtId="0" fontId="2" fillId="0" borderId="2" xfId="4" applyFont="1" applyBorder="1" applyAlignment="1">
      <alignment horizontal="center" vertical="center" wrapText="1"/>
    </xf>
    <xf numFmtId="0" fontId="14" fillId="0" borderId="0" xfId="4" applyFont="1" applyAlignment="1">
      <alignment horizontal="left"/>
    </xf>
    <xf numFmtId="37" fontId="2" fillId="0" borderId="0" xfId="4" applyNumberFormat="1" applyFont="1" applyAlignment="1">
      <alignment horizontal="right"/>
    </xf>
    <xf numFmtId="0" fontId="2" fillId="0" borderId="0" xfId="4" applyFont="1" applyAlignment="1">
      <alignment horizontal="left" indent="1"/>
    </xf>
    <xf numFmtId="0" fontId="3" fillId="0" borderId="0" xfId="4" applyFont="1" applyAlignment="1">
      <alignment horizontal="left" indent="2"/>
    </xf>
    <xf numFmtId="0" fontId="3" fillId="0" borderId="0" xfId="4" applyFont="1" applyAlignment="1">
      <alignment horizontal="left" indent="3"/>
    </xf>
    <xf numFmtId="0" fontId="3" fillId="0" borderId="0" xfId="4" applyFont="1" applyAlignment="1">
      <alignment horizontal="left" indent="4"/>
    </xf>
    <xf numFmtId="0" fontId="1" fillId="0" borderId="0" xfId="4" applyBorder="1"/>
    <xf numFmtId="0" fontId="12" fillId="0" borderId="0" xfId="4" applyFont="1"/>
    <xf numFmtId="0" fontId="11" fillId="0" borderId="1" xfId="4" applyFont="1" applyBorder="1" applyAlignment="1">
      <alignment horizontal="center"/>
    </xf>
    <xf numFmtId="0" fontId="2" fillId="0" borderId="0" xfId="4" applyFont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 wrapText="1"/>
    </xf>
    <xf numFmtId="0" fontId="1" fillId="0" borderId="0" xfId="4" applyAlignment="1">
      <alignment horizontal="center"/>
    </xf>
    <xf numFmtId="0" fontId="1" fillId="4" borderId="0" xfId="4" applyFill="1"/>
    <xf numFmtId="37" fontId="1" fillId="4" borderId="0" xfId="4" applyNumberFormat="1" applyFill="1"/>
    <xf numFmtId="37" fontId="1" fillId="5" borderId="0" xfId="4" applyNumberFormat="1" applyFill="1"/>
    <xf numFmtId="0" fontId="1" fillId="6" borderId="0" xfId="4" applyFill="1"/>
    <xf numFmtId="37" fontId="1" fillId="6" borderId="0" xfId="4" applyNumberFormat="1" applyFill="1"/>
    <xf numFmtId="0" fontId="1" fillId="4" borderId="0" xfId="1" applyFill="1"/>
    <xf numFmtId="0" fontId="0" fillId="0" borderId="1" xfId="0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37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indent="1"/>
    </xf>
    <xf numFmtId="167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indent="2"/>
    </xf>
    <xf numFmtId="0" fontId="9" fillId="0" borderId="0" xfId="0" applyFont="1" applyAlignment="1">
      <alignment horizontal="left" indent="1"/>
    </xf>
    <xf numFmtId="37" fontId="10" fillId="0" borderId="3" xfId="0" applyNumberFormat="1" applyFont="1" applyBorder="1" applyAlignment="1">
      <alignment horizontal="right"/>
    </xf>
    <xf numFmtId="169" fontId="10" fillId="0" borderId="0" xfId="0" applyNumberFormat="1" applyFont="1" applyAlignment="1">
      <alignment horizontal="right"/>
    </xf>
    <xf numFmtId="169" fontId="10" fillId="0" borderId="3" xfId="0" applyNumberFormat="1" applyFont="1" applyBorder="1" applyAlignment="1">
      <alignment horizontal="right"/>
    </xf>
    <xf numFmtId="169" fontId="10" fillId="0" borderId="0" xfId="0" applyNumberFormat="1" applyFont="1" applyBorder="1" applyAlignment="1">
      <alignment horizontal="right"/>
    </xf>
    <xf numFmtId="0" fontId="1" fillId="0" borderId="0" xfId="6"/>
    <xf numFmtId="0" fontId="1" fillId="0" borderId="1" xfId="6" applyBorder="1"/>
    <xf numFmtId="0" fontId="3" fillId="0" borderId="0" xfId="6" applyFont="1"/>
    <xf numFmtId="0" fontId="3" fillId="0" borderId="2" xfId="6" applyFont="1" applyBorder="1" applyAlignment="1">
      <alignment horizontal="center" vertical="center" wrapText="1"/>
    </xf>
    <xf numFmtId="0" fontId="2" fillId="0" borderId="0" xfId="6" applyFont="1" applyAlignment="1">
      <alignment horizontal="left"/>
    </xf>
    <xf numFmtId="167" fontId="2" fillId="0" borderId="0" xfId="6" applyNumberFormat="1" applyFont="1" applyAlignment="1">
      <alignment horizontal="right"/>
    </xf>
    <xf numFmtId="0" fontId="2" fillId="0" borderId="0" xfId="6" applyFont="1" applyAlignment="1">
      <alignment horizontal="left" indent="1"/>
    </xf>
    <xf numFmtId="0" fontId="2" fillId="0" borderId="0" xfId="6" applyFont="1" applyAlignment="1">
      <alignment horizontal="left" indent="2"/>
    </xf>
    <xf numFmtId="0" fontId="2" fillId="0" borderId="0" xfId="6" applyFont="1" applyAlignment="1">
      <alignment horizontal="left" indent="3"/>
    </xf>
    <xf numFmtId="0" fontId="2" fillId="0" borderId="0" xfId="6" applyFont="1" applyAlignment="1">
      <alignment horizontal="left" indent="4"/>
    </xf>
    <xf numFmtId="0" fontId="1" fillId="0" borderId="0" xfId="6"/>
    <xf numFmtId="0" fontId="1" fillId="0" borderId="1" xfId="6" applyBorder="1"/>
    <xf numFmtId="0" fontId="3" fillId="0" borderId="0" xfId="6" applyFont="1"/>
    <xf numFmtId="0" fontId="3" fillId="0" borderId="2" xfId="6" applyFont="1" applyBorder="1" applyAlignment="1">
      <alignment horizontal="center" vertical="center" wrapText="1"/>
    </xf>
    <xf numFmtId="0" fontId="2" fillId="0" borderId="0" xfId="6" applyFont="1" applyAlignment="1">
      <alignment horizontal="left"/>
    </xf>
    <xf numFmtId="167" fontId="2" fillId="0" borderId="0" xfId="6" applyNumberFormat="1" applyFont="1" applyAlignment="1">
      <alignment horizontal="right"/>
    </xf>
    <xf numFmtId="0" fontId="2" fillId="0" borderId="0" xfId="6" applyFont="1" applyAlignment="1">
      <alignment horizontal="left" indent="1"/>
    </xf>
    <xf numFmtId="0" fontId="2" fillId="0" borderId="0" xfId="6" applyFont="1" applyAlignment="1">
      <alignment horizontal="left" indent="2"/>
    </xf>
    <xf numFmtId="0" fontId="2" fillId="0" borderId="0" xfId="6" applyFont="1" applyAlignment="1">
      <alignment horizontal="left" indent="3"/>
    </xf>
    <xf numFmtId="0" fontId="2" fillId="0" borderId="0" xfId="6" applyFont="1" applyAlignment="1">
      <alignment horizontal="left" indent="4"/>
    </xf>
    <xf numFmtId="171" fontId="2" fillId="0" borderId="0" xfId="2" applyNumberFormat="1" applyFont="1" applyAlignment="1">
      <alignment horizontal="right"/>
    </xf>
    <xf numFmtId="171" fontId="0" fillId="0" borderId="0" xfId="2" applyNumberFormat="1" applyFont="1"/>
    <xf numFmtId="0" fontId="1" fillId="0" borderId="0" xfId="6"/>
    <xf numFmtId="0" fontId="1" fillId="0" borderId="1" xfId="6" applyBorder="1"/>
    <xf numFmtId="0" fontId="16" fillId="0" borderId="0" xfId="6" applyFont="1" applyAlignment="1">
      <alignment horizontal="left" indent="1"/>
    </xf>
    <xf numFmtId="0" fontId="16" fillId="0" borderId="0" xfId="6" applyFont="1"/>
    <xf numFmtId="37" fontId="16" fillId="0" borderId="0" xfId="6" applyNumberFormat="1" applyFont="1" applyAlignment="1">
      <alignment horizontal="right"/>
    </xf>
    <xf numFmtId="0" fontId="15" fillId="0" borderId="0" xfId="6" applyFont="1" applyAlignment="1">
      <alignment horizontal="left" indent="2"/>
    </xf>
    <xf numFmtId="0" fontId="16" fillId="0" borderId="0" xfId="6" applyFont="1" applyAlignment="1">
      <alignment horizontal="center"/>
    </xf>
    <xf numFmtId="0" fontId="17" fillId="0" borderId="0" xfId="6" applyFont="1" applyAlignment="1">
      <alignment horizontal="left"/>
    </xf>
    <xf numFmtId="0" fontId="15" fillId="0" borderId="0" xfId="6" applyFont="1" applyAlignment="1">
      <alignment horizontal="left" indent="3"/>
    </xf>
    <xf numFmtId="0" fontId="15" fillId="0" borderId="0" xfId="6" applyFont="1" applyAlignment="1">
      <alignment horizontal="left" indent="4"/>
    </xf>
    <xf numFmtId="0" fontId="18" fillId="0" borderId="0" xfId="0" applyFont="1"/>
    <xf numFmtId="0" fontId="18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167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left" indent="1"/>
    </xf>
    <xf numFmtId="0" fontId="19" fillId="0" borderId="0" xfId="0" applyFont="1" applyAlignment="1">
      <alignment horizontal="left" indent="2"/>
    </xf>
    <xf numFmtId="0" fontId="19" fillId="0" borderId="0" xfId="0" applyFont="1" applyAlignment="1">
      <alignment horizontal="left" indent="3"/>
    </xf>
    <xf numFmtId="0" fontId="19" fillId="0" borderId="0" xfId="0" applyFont="1" applyAlignment="1">
      <alignment horizontal="left" indent="4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37" fontId="19" fillId="0" borderId="0" xfId="0" applyNumberFormat="1" applyFont="1" applyAlignment="1">
      <alignment horizontal="right"/>
    </xf>
    <xf numFmtId="170" fontId="19" fillId="0" borderId="0" xfId="0" applyNumberFormat="1" applyFont="1" applyAlignment="1">
      <alignment horizontal="right"/>
    </xf>
    <xf numFmtId="0" fontId="18" fillId="0" borderId="0" xfId="0" applyFont="1" applyAlignment="1">
      <alignment horizontal="left" indent="2"/>
    </xf>
    <xf numFmtId="37" fontId="19" fillId="0" borderId="3" xfId="0" applyNumberFormat="1" applyFont="1" applyBorder="1" applyAlignment="1">
      <alignment horizontal="right"/>
    </xf>
    <xf numFmtId="170" fontId="19" fillId="0" borderId="3" xfId="0" applyNumberFormat="1" applyFont="1" applyBorder="1" applyAlignment="1">
      <alignment horizontal="right"/>
    </xf>
    <xf numFmtId="0" fontId="18" fillId="0" borderId="0" xfId="0" applyFont="1" applyAlignment="1">
      <alignment horizontal="left" indent="3"/>
    </xf>
    <xf numFmtId="0" fontId="18" fillId="0" borderId="0" xfId="0" applyFont="1" applyAlignment="1">
      <alignment horizontal="left" indent="4"/>
    </xf>
    <xf numFmtId="37" fontId="19" fillId="0" borderId="5" xfId="0" applyNumberFormat="1" applyFont="1" applyBorder="1" applyAlignment="1">
      <alignment horizontal="right"/>
    </xf>
    <xf numFmtId="170" fontId="19" fillId="0" borderId="5" xfId="0" applyNumberFormat="1" applyFont="1" applyBorder="1" applyAlignment="1">
      <alignment horizontal="right"/>
    </xf>
    <xf numFmtId="0" fontId="21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 wrapText="1" indent="1"/>
    </xf>
    <xf numFmtId="167" fontId="19" fillId="0" borderId="3" xfId="0" applyNumberFormat="1" applyFont="1" applyBorder="1" applyAlignment="1">
      <alignment horizontal="right"/>
    </xf>
    <xf numFmtId="168" fontId="19" fillId="0" borderId="0" xfId="0" applyNumberFormat="1" applyFont="1" applyAlignment="1">
      <alignment horizontal="right"/>
    </xf>
    <xf numFmtId="169" fontId="19" fillId="0" borderId="0" xfId="0" applyNumberFormat="1" applyFont="1" applyAlignment="1">
      <alignment horizontal="right"/>
    </xf>
    <xf numFmtId="169" fontId="19" fillId="0" borderId="3" xfId="0" applyNumberFormat="1" applyFont="1" applyBorder="1" applyAlignment="1">
      <alignment horizontal="right"/>
    </xf>
    <xf numFmtId="0" fontId="18" fillId="0" borderId="0" xfId="0" applyFont="1" applyAlignment="1">
      <alignment horizontal="left" indent="1"/>
    </xf>
    <xf numFmtId="37" fontId="19" fillId="0" borderId="4" xfId="0" applyNumberFormat="1" applyFont="1" applyBorder="1" applyAlignment="1">
      <alignment horizontal="right"/>
    </xf>
    <xf numFmtId="165" fontId="19" fillId="0" borderId="0" xfId="0" applyNumberFormat="1" applyFont="1" applyAlignment="1">
      <alignment horizontal="right"/>
    </xf>
    <xf numFmtId="166" fontId="19" fillId="0" borderId="0" xfId="0" applyNumberFormat="1" applyFont="1" applyAlignment="1">
      <alignment horizontal="right"/>
    </xf>
    <xf numFmtId="0" fontId="11" fillId="0" borderId="0" xfId="4" applyFont="1"/>
    <xf numFmtId="0" fontId="19" fillId="0" borderId="2" xfId="0" applyFont="1" applyBorder="1" applyAlignment="1">
      <alignment horizontal="center" vertical="center" wrapText="1"/>
    </xf>
    <xf numFmtId="0" fontId="2" fillId="0" borderId="6" xfId="4" applyFont="1" applyBorder="1" applyAlignment="1">
      <alignment horizontal="center" vertical="center" wrapText="1"/>
    </xf>
    <xf numFmtId="0" fontId="2" fillId="0" borderId="7" xfId="4" applyFont="1" applyBorder="1" applyAlignment="1">
      <alignment horizontal="center" vertical="center" wrapText="1"/>
    </xf>
    <xf numFmtId="0" fontId="3" fillId="2" borderId="6" xfId="4" applyFont="1" applyFill="1" applyBorder="1" applyAlignment="1">
      <alignment horizontal="center" vertical="center" wrapText="1"/>
    </xf>
    <xf numFmtId="0" fontId="3" fillId="2" borderId="7" xfId="4" applyFont="1" applyFill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</cellXfs>
  <cellStyles count="22">
    <cellStyle name="Comma" xfId="2" builtinId="3"/>
    <cellStyle name="Normal" xfId="0" builtinId="0"/>
    <cellStyle name="Normal 10" xfId="6"/>
    <cellStyle name="Normal 11" xfId="7"/>
    <cellStyle name="Normal 12" xfId="8"/>
    <cellStyle name="Normal 13" xfId="9"/>
    <cellStyle name="Normal 14" xfId="10"/>
    <cellStyle name="Normal 15" xfId="11"/>
    <cellStyle name="Normal 16" xfId="12"/>
    <cellStyle name="Normal 17" xfId="4"/>
    <cellStyle name="Normal 18" xfId="13"/>
    <cellStyle name="Normal 19" xfId="14"/>
    <cellStyle name="Normal 2" xfId="1"/>
    <cellStyle name="Normal 20" xfId="15"/>
    <cellStyle name="Normal 3" xfId="16"/>
    <cellStyle name="Normal 4" xfId="17"/>
    <cellStyle name="Normal 5" xfId="18"/>
    <cellStyle name="Normal 6" xfId="19"/>
    <cellStyle name="Normal 7" xfId="5"/>
    <cellStyle name="Normal 8" xfId="20"/>
    <cellStyle name="Normal 9" xfId="2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72"/>
  <sheetViews>
    <sheetView tabSelected="1" zoomScale="80" zoomScaleNormal="80" workbookViewId="0">
      <pane xSplit="1" ySplit="8" topLeftCell="B9" activePane="bottomRight" state="frozen"/>
      <selection activeCell="B47" sqref="B47:S47"/>
      <selection pane="topRight" activeCell="B47" sqref="B47:S47"/>
      <selection pane="bottomLeft" activeCell="B47" sqref="B47:S47"/>
      <selection pane="bottomRight" sqref="A1:A2"/>
    </sheetView>
  </sheetViews>
  <sheetFormatPr defaultRowHeight="15" x14ac:dyDescent="0.25"/>
  <cols>
    <col min="1" max="1" width="45.7109375" customWidth="1"/>
    <col min="2" max="23" width="11.28515625" customWidth="1"/>
  </cols>
  <sheetData>
    <row r="1" spans="1:23" x14ac:dyDescent="0.25">
      <c r="A1" s="40" t="s">
        <v>503</v>
      </c>
    </row>
    <row r="2" spans="1:23" x14ac:dyDescent="0.25">
      <c r="A2" s="40" t="s">
        <v>504</v>
      </c>
    </row>
    <row r="3" spans="1:23" ht="15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</row>
    <row r="4" spans="1:23" ht="15" customHeight="1" x14ac:dyDescent="0.25">
      <c r="A4" s="121" t="s">
        <v>0</v>
      </c>
    </row>
    <row r="5" spans="1:23" ht="15" customHeight="1" x14ac:dyDescent="0.25">
      <c r="A5" s="121" t="s">
        <v>112</v>
      </c>
    </row>
    <row r="6" spans="1:23" ht="15" customHeight="1" x14ac:dyDescent="0.25">
      <c r="A6" s="121" t="s">
        <v>1</v>
      </c>
    </row>
    <row r="7" spans="1:23" ht="15.75" thickBot="1" x14ac:dyDescent="0.3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</row>
    <row r="8" spans="1:23" ht="26.25" thickBot="1" x14ac:dyDescent="0.3">
      <c r="A8" s="123" t="s">
        <v>97</v>
      </c>
      <c r="B8" s="123" t="s">
        <v>16</v>
      </c>
      <c r="C8" s="123" t="s">
        <v>17</v>
      </c>
      <c r="D8" s="123" t="s">
        <v>18</v>
      </c>
      <c r="E8" s="123" t="s">
        <v>19</v>
      </c>
      <c r="F8" s="123" t="s">
        <v>20</v>
      </c>
      <c r="G8" s="123" t="s">
        <v>21</v>
      </c>
      <c r="H8" s="123" t="s">
        <v>22</v>
      </c>
      <c r="I8" s="123" t="s">
        <v>23</v>
      </c>
      <c r="J8" s="123" t="s">
        <v>24</v>
      </c>
      <c r="K8" s="123" t="s">
        <v>25</v>
      </c>
      <c r="L8" s="123" t="s">
        <v>26</v>
      </c>
      <c r="M8" s="123" t="s">
        <v>27</v>
      </c>
      <c r="N8" s="123" t="s">
        <v>28</v>
      </c>
      <c r="O8" s="123" t="s">
        <v>29</v>
      </c>
      <c r="P8" s="123" t="s">
        <v>30</v>
      </c>
      <c r="Q8" s="123" t="s">
        <v>31</v>
      </c>
      <c r="R8" s="123" t="s">
        <v>32</v>
      </c>
      <c r="S8" s="123" t="s">
        <v>33</v>
      </c>
    </row>
    <row r="9" spans="1:23" x14ac:dyDescent="0.25">
      <c r="A9" s="135" t="s">
        <v>35</v>
      </c>
      <c r="B9" s="125">
        <v>0</v>
      </c>
      <c r="C9" s="125">
        <v>0</v>
      </c>
      <c r="D9" s="125">
        <v>0</v>
      </c>
      <c r="E9" s="125">
        <v>0</v>
      </c>
      <c r="F9" s="125">
        <v>0</v>
      </c>
      <c r="G9" s="125">
        <v>0</v>
      </c>
      <c r="H9" s="125">
        <v>0</v>
      </c>
      <c r="I9" s="125">
        <v>0</v>
      </c>
      <c r="J9" s="125">
        <v>0</v>
      </c>
      <c r="K9" s="125">
        <v>0</v>
      </c>
      <c r="L9" s="125">
        <v>0</v>
      </c>
      <c r="M9" s="125">
        <v>0</v>
      </c>
      <c r="N9" s="125">
        <v>0</v>
      </c>
      <c r="O9" s="125">
        <v>0</v>
      </c>
      <c r="P9" s="125">
        <v>0</v>
      </c>
      <c r="Q9" s="125">
        <v>0</v>
      </c>
      <c r="R9" s="125">
        <v>0</v>
      </c>
      <c r="S9" s="125">
        <v>0</v>
      </c>
    </row>
    <row r="10" spans="1:23" x14ac:dyDescent="0.25">
      <c r="A10" s="117" t="s">
        <v>37</v>
      </c>
      <c r="B10" s="125">
        <v>43122297.36666742</v>
      </c>
      <c r="C10" s="125">
        <v>695577.01890705642</v>
      </c>
      <c r="D10" s="125">
        <v>28075.309634378904</v>
      </c>
      <c r="E10" s="125">
        <v>289165.4330937721</v>
      </c>
      <c r="F10" s="125">
        <v>2573667.4425008162</v>
      </c>
      <c r="G10" s="125">
        <v>27313.056164334525</v>
      </c>
      <c r="H10" s="125">
        <v>8331031.8996158158</v>
      </c>
      <c r="I10" s="125">
        <v>3308629.6522372309</v>
      </c>
      <c r="J10" s="125">
        <v>660137.19309090788</v>
      </c>
      <c r="K10" s="125">
        <v>36120.037998123167</v>
      </c>
      <c r="L10" s="125">
        <v>27519.683284485269</v>
      </c>
      <c r="M10" s="125">
        <v>120923.1412900022</v>
      </c>
      <c r="N10" s="125">
        <v>8197.9918404511682</v>
      </c>
      <c r="O10" s="125">
        <v>26361653.727845777</v>
      </c>
      <c r="P10" s="125">
        <v>621258.90829862747</v>
      </c>
      <c r="Q10" s="125">
        <v>8357.5343383740583</v>
      </c>
      <c r="R10" s="125">
        <v>5355.4045343052912</v>
      </c>
      <c r="S10" s="125">
        <v>19313.931992967471</v>
      </c>
    </row>
    <row r="11" spans="1:23" ht="15.75" thickBot="1" x14ac:dyDescent="0.3">
      <c r="A11" s="117" t="s">
        <v>39</v>
      </c>
      <c r="B11" s="125">
        <v>-13074538.029894499</v>
      </c>
      <c r="C11" s="125">
        <v>-203256.14102642876</v>
      </c>
      <c r="D11" s="125">
        <v>-8252.6217092552943</v>
      </c>
      <c r="E11" s="125">
        <v>-82953.415430413705</v>
      </c>
      <c r="F11" s="125">
        <v>-782986.90999028645</v>
      </c>
      <c r="G11" s="125">
        <v>-8499.210193114799</v>
      </c>
      <c r="H11" s="125">
        <v>-2460378.8889800301</v>
      </c>
      <c r="I11" s="125">
        <v>-973062.23968181794</v>
      </c>
      <c r="J11" s="125">
        <v>-193190.61875078428</v>
      </c>
      <c r="K11" s="125">
        <v>-10459.056348619248</v>
      </c>
      <c r="L11" s="125">
        <v>-8052.7473860686123</v>
      </c>
      <c r="M11" s="125">
        <v>-46579.374931191422</v>
      </c>
      <c r="N11" s="125">
        <v>-2542.1887419165878</v>
      </c>
      <c r="O11" s="125">
        <v>-8058290.2124027712</v>
      </c>
      <c r="P11" s="125">
        <v>-226195.55361100787</v>
      </c>
      <c r="Q11" s="125">
        <v>-2464.4797890202126</v>
      </c>
      <c r="R11" s="125">
        <v>-1597.102690163807</v>
      </c>
      <c r="S11" s="125">
        <v>-5777.2682316097907</v>
      </c>
    </row>
    <row r="12" spans="1:23" x14ac:dyDescent="0.25">
      <c r="A12" s="118" t="s">
        <v>41</v>
      </c>
      <c r="B12" s="128">
        <v>30047759.336772922</v>
      </c>
      <c r="C12" s="128">
        <v>492320.8778806277</v>
      </c>
      <c r="D12" s="128">
        <v>19822.68792512361</v>
      </c>
      <c r="E12" s="128">
        <v>206212.01766335839</v>
      </c>
      <c r="F12" s="128">
        <v>1790680.53251053</v>
      </c>
      <c r="G12" s="128">
        <v>18813.845971219725</v>
      </c>
      <c r="H12" s="128">
        <v>5870653.0106357858</v>
      </c>
      <c r="I12" s="128">
        <v>2335567.4125554129</v>
      </c>
      <c r="J12" s="128">
        <v>466946.57434012363</v>
      </c>
      <c r="K12" s="128">
        <v>25660.981649503923</v>
      </c>
      <c r="L12" s="128">
        <v>19466.935898416657</v>
      </c>
      <c r="M12" s="128">
        <v>74343.766358810783</v>
      </c>
      <c r="N12" s="128">
        <v>5655.8030985345804</v>
      </c>
      <c r="O12" s="128">
        <v>18303363.515443005</v>
      </c>
      <c r="P12" s="128">
        <v>395063.35468761961</v>
      </c>
      <c r="Q12" s="128">
        <v>5893.0545493538466</v>
      </c>
      <c r="R12" s="128">
        <v>3758.3018441414843</v>
      </c>
      <c r="S12" s="128">
        <v>13536.66376135768</v>
      </c>
    </row>
    <row r="13" spans="1:23" x14ac:dyDescent="0.25">
      <c r="A13" s="117" t="s">
        <v>43</v>
      </c>
      <c r="B13" s="125">
        <v>233315.26429952594</v>
      </c>
      <c r="C13" s="125">
        <v>4316.0706446601844</v>
      </c>
      <c r="D13" s="125">
        <v>168.66633979877469</v>
      </c>
      <c r="E13" s="125">
        <v>1902.7738883987709</v>
      </c>
      <c r="F13" s="125">
        <v>13448.688128109276</v>
      </c>
      <c r="G13" s="125">
        <v>119.06144839522759</v>
      </c>
      <c r="H13" s="125">
        <v>49834.792136505101</v>
      </c>
      <c r="I13" s="125">
        <v>20131.518961935628</v>
      </c>
      <c r="J13" s="125">
        <v>4078.062138414321</v>
      </c>
      <c r="K13" s="125">
        <v>248.61991639951523</v>
      </c>
      <c r="L13" s="125">
        <v>173.62837430814764</v>
      </c>
      <c r="M13" s="125">
        <v>135.38772234398706</v>
      </c>
      <c r="N13" s="125">
        <v>41.056338361832665</v>
      </c>
      <c r="O13" s="125">
        <v>137371.54114377376</v>
      </c>
      <c r="P13" s="125">
        <v>1106.5818994322842</v>
      </c>
      <c r="Q13" s="125">
        <v>50.292740126573626</v>
      </c>
      <c r="R13" s="125">
        <v>34.306866073991358</v>
      </c>
      <c r="S13" s="125">
        <v>154.21561248856403</v>
      </c>
    </row>
    <row r="14" spans="1:23" x14ac:dyDescent="0.25">
      <c r="A14" s="117" t="s">
        <v>45</v>
      </c>
      <c r="B14" s="125">
        <v>747986.5834566378</v>
      </c>
      <c r="C14" s="125">
        <v>12661.925636905882</v>
      </c>
      <c r="D14" s="125">
        <v>503.01705540934387</v>
      </c>
      <c r="E14" s="125">
        <v>5862.1718698199211</v>
      </c>
      <c r="F14" s="125">
        <v>44225.510853354797</v>
      </c>
      <c r="G14" s="125">
        <v>463.40359380709259</v>
      </c>
      <c r="H14" s="125">
        <v>148466.10036779111</v>
      </c>
      <c r="I14" s="125">
        <v>59288.160652368497</v>
      </c>
      <c r="J14" s="125">
        <v>11969.706700420627</v>
      </c>
      <c r="K14" s="125">
        <v>760.62950509830159</v>
      </c>
      <c r="L14" s="125">
        <v>492.78096600963175</v>
      </c>
      <c r="M14" s="125">
        <v>1418.5504804442589</v>
      </c>
      <c r="N14" s="125">
        <v>112.61404677705001</v>
      </c>
      <c r="O14" s="125">
        <v>452034.89972952375</v>
      </c>
      <c r="P14" s="125">
        <v>9021.2024087458813</v>
      </c>
      <c r="Q14" s="125">
        <v>154.28154783878608</v>
      </c>
      <c r="R14" s="125">
        <v>85.493595666906472</v>
      </c>
      <c r="S14" s="125">
        <v>466.13444665603305</v>
      </c>
    </row>
    <row r="15" spans="1:23" ht="15.75" thickBot="1" x14ac:dyDescent="0.3">
      <c r="A15" s="117" t="s">
        <v>47</v>
      </c>
      <c r="B15" s="125">
        <v>630074.74349233333</v>
      </c>
      <c r="C15" s="125">
        <v>15677.725575451423</v>
      </c>
      <c r="D15" s="125">
        <v>597.45862763857087</v>
      </c>
      <c r="E15" s="125">
        <v>8602.7027959556672</v>
      </c>
      <c r="F15" s="125">
        <v>35101.216330779149</v>
      </c>
      <c r="G15" s="125">
        <v>413.07741980115429</v>
      </c>
      <c r="H15" s="125">
        <v>151864.72395493634</v>
      </c>
      <c r="I15" s="125">
        <v>61742.728883992881</v>
      </c>
      <c r="J15" s="125">
        <v>14687.198951017011</v>
      </c>
      <c r="K15" s="125">
        <v>986.65130025636324</v>
      </c>
      <c r="L15" s="125">
        <v>525.1561161814833</v>
      </c>
      <c r="M15" s="125">
        <v>575.72930115923668</v>
      </c>
      <c r="N15" s="125">
        <v>62.145381334732015</v>
      </c>
      <c r="O15" s="125">
        <v>335167.88621057721</v>
      </c>
      <c r="P15" s="125">
        <v>3297.9882613114355</v>
      </c>
      <c r="Q15" s="125">
        <v>192.67014151015019</v>
      </c>
      <c r="R15" s="125">
        <v>68.269417159281758</v>
      </c>
      <c r="S15" s="125">
        <v>511.41482327109719</v>
      </c>
    </row>
    <row r="16" spans="1:23" x14ac:dyDescent="0.25">
      <c r="A16" s="118" t="s">
        <v>49</v>
      </c>
      <c r="B16" s="128">
        <v>31659135.928021424</v>
      </c>
      <c r="C16" s="128">
        <v>524976.59973764524</v>
      </c>
      <c r="D16" s="128">
        <v>21091.829947970302</v>
      </c>
      <c r="E16" s="128">
        <v>222579.66621753277</v>
      </c>
      <c r="F16" s="128">
        <v>1883455.9478227731</v>
      </c>
      <c r="G16" s="128">
        <v>19809.388433223197</v>
      </c>
      <c r="H16" s="128">
        <v>6220818.6270950185</v>
      </c>
      <c r="I16" s="128">
        <v>2476729.8210537098</v>
      </c>
      <c r="J16" s="128">
        <v>497681.54212997563</v>
      </c>
      <c r="K16" s="128">
        <v>27656.882371258103</v>
      </c>
      <c r="L16" s="128">
        <v>20658.501354915919</v>
      </c>
      <c r="M16" s="128">
        <v>76473.433862758262</v>
      </c>
      <c r="N16" s="128">
        <v>5871.6188650081949</v>
      </c>
      <c r="O16" s="128">
        <v>19227937.842526879</v>
      </c>
      <c r="P16" s="128">
        <v>408489.12725710921</v>
      </c>
      <c r="Q16" s="128">
        <v>6290.2989788293562</v>
      </c>
      <c r="R16" s="128">
        <v>3946.3717230416637</v>
      </c>
      <c r="S16" s="128">
        <v>14668.428643773374</v>
      </c>
    </row>
    <row r="17" spans="1:19" x14ac:dyDescent="0.25">
      <c r="A17" s="117" t="s">
        <v>51</v>
      </c>
      <c r="B17" s="125">
        <v>3552622.4345462457</v>
      </c>
      <c r="C17" s="125">
        <v>62462.146585353985</v>
      </c>
      <c r="D17" s="125">
        <v>2472.6021903063215</v>
      </c>
      <c r="E17" s="125">
        <v>28661.332574170719</v>
      </c>
      <c r="F17" s="125">
        <v>218448.32840919451</v>
      </c>
      <c r="G17" s="125">
        <v>2627.5599897054385</v>
      </c>
      <c r="H17" s="125">
        <v>695794.05219326203</v>
      </c>
      <c r="I17" s="125">
        <v>275827.4970145055</v>
      </c>
      <c r="J17" s="125">
        <v>58948.172485918556</v>
      </c>
      <c r="K17" s="125">
        <v>3398.3663633608339</v>
      </c>
      <c r="L17" s="125">
        <v>2350.579563083852</v>
      </c>
      <c r="M17" s="125">
        <v>5272.2960341547932</v>
      </c>
      <c r="N17" s="125">
        <v>604.85056449801834</v>
      </c>
      <c r="O17" s="125">
        <v>2139433.2923110183</v>
      </c>
      <c r="P17" s="125">
        <v>53378.616476706942</v>
      </c>
      <c r="Q17" s="125">
        <v>810.8938138314752</v>
      </c>
      <c r="R17" s="125">
        <v>419.41301884124425</v>
      </c>
      <c r="S17" s="125">
        <v>1712.4349583331305</v>
      </c>
    </row>
    <row r="18" spans="1:19" ht="15.75" thickBot="1" x14ac:dyDescent="0.3">
      <c r="A18" s="117" t="s">
        <v>53</v>
      </c>
      <c r="B18" s="125">
        <v>-2675641.8641278748</v>
      </c>
      <c r="C18" s="125">
        <v>-45618.217839671532</v>
      </c>
      <c r="D18" s="125">
        <v>-1808.9414563914993</v>
      </c>
      <c r="E18" s="125">
        <v>-20377.472334731156</v>
      </c>
      <c r="F18" s="125">
        <v>-165871.34566655935</v>
      </c>
      <c r="G18" s="125">
        <v>-1988.3767781985575</v>
      </c>
      <c r="H18" s="125">
        <v>-515588.10754294688</v>
      </c>
      <c r="I18" s="125">
        <v>-203914.84958179187</v>
      </c>
      <c r="J18" s="125">
        <v>-43102.696228990761</v>
      </c>
      <c r="K18" s="125">
        <v>-2421.0511371494486</v>
      </c>
      <c r="L18" s="125">
        <v>-1731.8472749514781</v>
      </c>
      <c r="M18" s="125">
        <v>-3678.9828714190494</v>
      </c>
      <c r="N18" s="125">
        <v>-466.93517000911089</v>
      </c>
      <c r="O18" s="125">
        <v>-1625650.3046059087</v>
      </c>
      <c r="P18" s="125">
        <v>-41297.930159565789</v>
      </c>
      <c r="Q18" s="125">
        <v>-597.29651748876336</v>
      </c>
      <c r="R18" s="125">
        <v>-321.8504037966274</v>
      </c>
      <c r="S18" s="125">
        <v>-1205.6585583038329</v>
      </c>
    </row>
    <row r="19" spans="1:19" ht="15.75" thickBot="1" x14ac:dyDescent="0.3">
      <c r="A19" s="118" t="s">
        <v>55</v>
      </c>
      <c r="B19" s="128">
        <v>876980.57041837147</v>
      </c>
      <c r="C19" s="128">
        <v>16843.928745682457</v>
      </c>
      <c r="D19" s="128">
        <v>663.66073391482234</v>
      </c>
      <c r="E19" s="128">
        <v>8283.8602394395657</v>
      </c>
      <c r="F19" s="128">
        <v>52576.982742635133</v>
      </c>
      <c r="G19" s="128">
        <v>639.18321150688132</v>
      </c>
      <c r="H19" s="128">
        <v>180205.9446503151</v>
      </c>
      <c r="I19" s="128">
        <v>71912.647432713624</v>
      </c>
      <c r="J19" s="128">
        <v>15845.476256927795</v>
      </c>
      <c r="K19" s="128">
        <v>977.31522621138538</v>
      </c>
      <c r="L19" s="128">
        <v>618.73228813237415</v>
      </c>
      <c r="M19" s="128">
        <v>1593.3131627357438</v>
      </c>
      <c r="N19" s="128">
        <v>137.91539448890748</v>
      </c>
      <c r="O19" s="128">
        <v>513782.98770510982</v>
      </c>
      <c r="P19" s="128">
        <v>12080.686317141153</v>
      </c>
      <c r="Q19" s="128">
        <v>213.5972963427119</v>
      </c>
      <c r="R19" s="128">
        <v>97.562615044616862</v>
      </c>
      <c r="S19" s="128">
        <v>506.77640002929746</v>
      </c>
    </row>
    <row r="20" spans="1:19" ht="15.75" thickBot="1" x14ac:dyDescent="0.3">
      <c r="A20" s="141" t="s">
        <v>57</v>
      </c>
      <c r="B20" s="142">
        <v>32536116.498439793</v>
      </c>
      <c r="C20" s="142">
        <v>541820.52848332759</v>
      </c>
      <c r="D20" s="142">
        <v>21755.490681885123</v>
      </c>
      <c r="E20" s="142">
        <v>230863.52645697232</v>
      </c>
      <c r="F20" s="142">
        <v>1936032.9305654082</v>
      </c>
      <c r="G20" s="142">
        <v>20448.57164473008</v>
      </c>
      <c r="H20" s="142">
        <v>6401024.5717453333</v>
      </c>
      <c r="I20" s="142">
        <v>2548642.4684864236</v>
      </c>
      <c r="J20" s="142">
        <v>513527.01838690339</v>
      </c>
      <c r="K20" s="142">
        <v>28634.197597469487</v>
      </c>
      <c r="L20" s="142">
        <v>21277.233643048294</v>
      </c>
      <c r="M20" s="142">
        <v>78066.747025494013</v>
      </c>
      <c r="N20" s="142">
        <v>6009.5342594971025</v>
      </c>
      <c r="O20" s="142">
        <v>19741720.830231987</v>
      </c>
      <c r="P20" s="142">
        <v>420569.81357425038</v>
      </c>
      <c r="Q20" s="142">
        <v>6503.8962751720674</v>
      </c>
      <c r="R20" s="142">
        <v>4043.9343380862811</v>
      </c>
      <c r="S20" s="142">
        <v>15175.205043802671</v>
      </c>
    </row>
    <row r="22" spans="1:19" x14ac:dyDescent="0.25">
      <c r="A22" s="135" t="s">
        <v>100</v>
      </c>
      <c r="B22" s="125">
        <v>0</v>
      </c>
      <c r="C22" s="125">
        <v>0</v>
      </c>
      <c r="D22" s="125">
        <v>0</v>
      </c>
      <c r="E22" s="125">
        <v>0</v>
      </c>
      <c r="F22" s="125">
        <v>0</v>
      </c>
      <c r="G22" s="125">
        <v>0</v>
      </c>
      <c r="H22" s="125">
        <v>0</v>
      </c>
      <c r="I22" s="125">
        <v>0</v>
      </c>
      <c r="J22" s="125">
        <v>0</v>
      </c>
      <c r="K22" s="125">
        <v>0</v>
      </c>
      <c r="L22" s="125">
        <v>0</v>
      </c>
      <c r="M22" s="125">
        <v>0</v>
      </c>
      <c r="N22" s="125">
        <v>0</v>
      </c>
      <c r="O22" s="125">
        <v>0</v>
      </c>
      <c r="P22" s="125">
        <v>0</v>
      </c>
      <c r="Q22" s="125">
        <v>0</v>
      </c>
      <c r="R22" s="125">
        <v>0</v>
      </c>
      <c r="S22" s="125">
        <v>0</v>
      </c>
    </row>
    <row r="23" spans="1:19" x14ac:dyDescent="0.25">
      <c r="A23" s="117" t="s">
        <v>96</v>
      </c>
      <c r="B23" s="125">
        <v>6598567.4228524836</v>
      </c>
      <c r="C23" s="125">
        <v>110623.52622285536</v>
      </c>
      <c r="D23" s="125">
        <v>4443.258316525651</v>
      </c>
      <c r="E23" s="125">
        <v>47685.184362267973</v>
      </c>
      <c r="F23" s="125">
        <v>397434.99559419329</v>
      </c>
      <c r="G23" s="125">
        <v>4346.1449434193337</v>
      </c>
      <c r="H23" s="125">
        <v>1297134.7397156591</v>
      </c>
      <c r="I23" s="125">
        <v>514715.17577031453</v>
      </c>
      <c r="J23" s="125">
        <v>104491.10726274284</v>
      </c>
      <c r="K23" s="125">
        <v>5788.1785435334023</v>
      </c>
      <c r="L23" s="125">
        <v>4366.6981247035756</v>
      </c>
      <c r="M23" s="125">
        <v>14835.341231633334</v>
      </c>
      <c r="N23" s="125">
        <v>1228.3557368725928</v>
      </c>
      <c r="O23" s="125">
        <v>3989639.6449886491</v>
      </c>
      <c r="P23" s="125">
        <v>96616.073573395974</v>
      </c>
      <c r="Q23" s="125">
        <v>1362.2058526755736</v>
      </c>
      <c r="R23" s="125">
        <v>816.06683780871447</v>
      </c>
      <c r="S23" s="125">
        <v>3040.7257752339178</v>
      </c>
    </row>
    <row r="24" spans="1:19" ht="15.75" thickBot="1" x14ac:dyDescent="0.3">
      <c r="A24" s="117" t="s">
        <v>62</v>
      </c>
      <c r="B24" s="125">
        <v>189991.59491404131</v>
      </c>
      <c r="C24" s="125">
        <v>1235.1703173871697</v>
      </c>
      <c r="D24" s="125">
        <v>51.360392586775312</v>
      </c>
      <c r="E24" s="125">
        <v>434.80539136643404</v>
      </c>
      <c r="F24" s="125">
        <v>12766.707804438858</v>
      </c>
      <c r="G24" s="125">
        <v>152.98846002987941</v>
      </c>
      <c r="H24" s="125">
        <v>18234.718478612467</v>
      </c>
      <c r="I24" s="125">
        <v>5968.1480596423289</v>
      </c>
      <c r="J24" s="125">
        <v>1234.2362936359111</v>
      </c>
      <c r="K24" s="125">
        <v>54.083305331197529</v>
      </c>
      <c r="L24" s="125">
        <v>45.358400447895917</v>
      </c>
      <c r="M24" s="125">
        <v>898.23615031105874</v>
      </c>
      <c r="N24" s="125">
        <v>16.893715782273024</v>
      </c>
      <c r="O24" s="125">
        <v>147742.93871651235</v>
      </c>
      <c r="P24" s="125">
        <v>1094.8023297502948</v>
      </c>
      <c r="Q24" s="125">
        <v>16.514757478107445</v>
      </c>
      <c r="R24" s="125">
        <v>12.182592194802817</v>
      </c>
      <c r="S24" s="125">
        <v>32.44974853349013</v>
      </c>
    </row>
    <row r="25" spans="1:19" ht="15.75" thickBot="1" x14ac:dyDescent="0.3">
      <c r="A25" s="127" t="s">
        <v>101</v>
      </c>
      <c r="B25" s="142">
        <v>6788559.017766525</v>
      </c>
      <c r="C25" s="142">
        <v>111858.69654024253</v>
      </c>
      <c r="D25" s="142">
        <v>4494.6187091124266</v>
      </c>
      <c r="E25" s="142">
        <v>48119.989753634407</v>
      </c>
      <c r="F25" s="142">
        <v>410201.70339863212</v>
      </c>
      <c r="G25" s="142">
        <v>4499.1334034492129</v>
      </c>
      <c r="H25" s="142">
        <v>1315369.4581942717</v>
      </c>
      <c r="I25" s="142">
        <v>520683.32382995682</v>
      </c>
      <c r="J25" s="142">
        <v>105725.34355637874</v>
      </c>
      <c r="K25" s="142">
        <v>5842.2618488646003</v>
      </c>
      <c r="L25" s="142">
        <v>4412.0565251514718</v>
      </c>
      <c r="M25" s="142">
        <v>15733.577381944391</v>
      </c>
      <c r="N25" s="142">
        <v>1245.249452654866</v>
      </c>
      <c r="O25" s="142">
        <v>4137382.5837051612</v>
      </c>
      <c r="P25" s="142">
        <v>97710.875903146269</v>
      </c>
      <c r="Q25" s="142">
        <v>1378.720610153681</v>
      </c>
      <c r="R25" s="142">
        <v>828.24943000351732</v>
      </c>
      <c r="S25" s="142">
        <v>3073.1755237674079</v>
      </c>
    </row>
    <row r="27" spans="1:19" x14ac:dyDescent="0.25">
      <c r="A27" s="135" t="s">
        <v>66</v>
      </c>
      <c r="B27" s="125">
        <v>0</v>
      </c>
      <c r="C27" s="125">
        <v>0</v>
      </c>
      <c r="D27" s="125">
        <v>0</v>
      </c>
      <c r="E27" s="125">
        <v>0</v>
      </c>
      <c r="F27" s="125">
        <v>0</v>
      </c>
      <c r="G27" s="125">
        <v>0</v>
      </c>
      <c r="H27" s="125">
        <v>0</v>
      </c>
      <c r="I27" s="125">
        <v>0</v>
      </c>
      <c r="J27" s="125">
        <v>0</v>
      </c>
      <c r="K27" s="125">
        <v>0</v>
      </c>
      <c r="L27" s="125">
        <v>0</v>
      </c>
      <c r="M27" s="125">
        <v>0</v>
      </c>
      <c r="N27" s="125">
        <v>0</v>
      </c>
      <c r="O27" s="125">
        <v>0</v>
      </c>
      <c r="P27" s="125">
        <v>0</v>
      </c>
      <c r="Q27" s="125">
        <v>0</v>
      </c>
      <c r="R27" s="125">
        <v>0</v>
      </c>
      <c r="S27" s="125">
        <v>0</v>
      </c>
    </row>
    <row r="28" spans="1:19" x14ac:dyDescent="0.25">
      <c r="A28" s="117" t="s">
        <v>68</v>
      </c>
      <c r="B28" s="125">
        <v>-1355172.9255804827</v>
      </c>
      <c r="C28" s="125">
        <v>-21924.265879603558</v>
      </c>
      <c r="D28" s="125">
        <v>-873.82025053492862</v>
      </c>
      <c r="E28" s="125">
        <v>-9357.527613146518</v>
      </c>
      <c r="F28" s="125">
        <v>-85467.515879255181</v>
      </c>
      <c r="G28" s="125">
        <v>-1043.9781226168186</v>
      </c>
      <c r="H28" s="125">
        <v>-252535.09531211253</v>
      </c>
      <c r="I28" s="125">
        <v>-99409.057825683922</v>
      </c>
      <c r="J28" s="125">
        <v>-20756.155566646976</v>
      </c>
      <c r="K28" s="125">
        <v>-1114.4011744007303</v>
      </c>
      <c r="L28" s="125">
        <v>-842.9349988240823</v>
      </c>
      <c r="M28" s="125">
        <v>-1825.0036087200008</v>
      </c>
      <c r="N28" s="125">
        <v>-252.16868068917336</v>
      </c>
      <c r="O28" s="125">
        <v>-835339.83454139705</v>
      </c>
      <c r="P28" s="125">
        <v>-23420.612305599629</v>
      </c>
      <c r="Q28" s="125">
        <v>-293.6864019994847</v>
      </c>
      <c r="R28" s="125">
        <v>-166.76832554439207</v>
      </c>
      <c r="S28" s="125">
        <v>-550.09909370777143</v>
      </c>
    </row>
    <row r="29" spans="1:19" x14ac:dyDescent="0.25">
      <c r="A29" s="117" t="s">
        <v>70</v>
      </c>
      <c r="B29" s="125">
        <v>-1672107.2978670411</v>
      </c>
      <c r="C29" s="125">
        <v>-27509.696788471199</v>
      </c>
      <c r="D29" s="125">
        <v>-1108.4263187080855</v>
      </c>
      <c r="E29" s="125">
        <v>-12169.487659597504</v>
      </c>
      <c r="F29" s="125">
        <v>-100472.96476399434</v>
      </c>
      <c r="G29" s="125">
        <v>-1080.9759327706229</v>
      </c>
      <c r="H29" s="125">
        <v>-323705.45892720105</v>
      </c>
      <c r="I29" s="125">
        <v>-128076.79420225952</v>
      </c>
      <c r="J29" s="125">
        <v>-25959.42617412431</v>
      </c>
      <c r="K29" s="125">
        <v>-1496.9119718012421</v>
      </c>
      <c r="L29" s="125">
        <v>-1110.0971510859595</v>
      </c>
      <c r="M29" s="125">
        <v>-4898.7258785541653</v>
      </c>
      <c r="N29" s="125">
        <v>-300.35702787883014</v>
      </c>
      <c r="O29" s="125">
        <v>-1017582.3517720075</v>
      </c>
      <c r="P29" s="125">
        <v>-25349.973933804205</v>
      </c>
      <c r="Q29" s="125">
        <v>-330.92342864998193</v>
      </c>
      <c r="R29" s="125">
        <v>-194.77312881758968</v>
      </c>
      <c r="S29" s="125">
        <v>-759.95280731482899</v>
      </c>
    </row>
    <row r="30" spans="1:19" x14ac:dyDescent="0.25">
      <c r="A30" s="117" t="s">
        <v>72</v>
      </c>
      <c r="B30" s="125">
        <v>-578814.36721006222</v>
      </c>
      <c r="C30" s="125">
        <v>-9449.2392697031737</v>
      </c>
      <c r="D30" s="125">
        <v>-380.46046184265043</v>
      </c>
      <c r="E30" s="125">
        <v>-3972.1426948743724</v>
      </c>
      <c r="F30" s="125">
        <v>-34694.019367972003</v>
      </c>
      <c r="G30" s="125">
        <v>-370.8231176937777</v>
      </c>
      <c r="H30" s="125">
        <v>-112563.26763099928</v>
      </c>
      <c r="I30" s="125">
        <v>-44716.871982991273</v>
      </c>
      <c r="J30" s="125">
        <v>-8976.4319427376777</v>
      </c>
      <c r="K30" s="125">
        <v>-493.70834125971504</v>
      </c>
      <c r="L30" s="125">
        <v>-373.92090856623525</v>
      </c>
      <c r="M30" s="125">
        <v>-1384.2627513394523</v>
      </c>
      <c r="N30" s="125">
        <v>-108.7902335233286</v>
      </c>
      <c r="O30" s="125">
        <v>-353020.43561940244</v>
      </c>
      <c r="P30" s="125">
        <v>-7864.0699088368892</v>
      </c>
      <c r="Q30" s="125">
        <v>-114.59546942334345</v>
      </c>
      <c r="R30" s="125">
        <v>-72.00093380418825</v>
      </c>
      <c r="S30" s="125">
        <v>-259.32657509253994</v>
      </c>
    </row>
    <row r="31" spans="1:19" x14ac:dyDescent="0.25">
      <c r="A31" s="117" t="s">
        <v>74</v>
      </c>
      <c r="B31" s="125">
        <v>6182.341699810866</v>
      </c>
      <c r="C31" s="125">
        <v>91.471868006189794</v>
      </c>
      <c r="D31" s="125">
        <v>3.7775903631905967</v>
      </c>
      <c r="E31" s="125">
        <v>30.030252970084799</v>
      </c>
      <c r="F31" s="125">
        <v>385.17389773795219</v>
      </c>
      <c r="G31" s="125">
        <v>4.7001891625481242</v>
      </c>
      <c r="H31" s="125">
        <v>1109.1812452895706</v>
      </c>
      <c r="I31" s="125">
        <v>435.283779162911</v>
      </c>
      <c r="J31" s="125">
        <v>87.847203326609701</v>
      </c>
      <c r="K31" s="125">
        <v>3.8461672153309676</v>
      </c>
      <c r="L31" s="125">
        <v>3.5202025912442769</v>
      </c>
      <c r="M31" s="125">
        <v>25.373431166905672</v>
      </c>
      <c r="N31" s="125">
        <v>1.6838137885727849</v>
      </c>
      <c r="O31" s="125">
        <v>3857.4749338515644</v>
      </c>
      <c r="P31" s="125">
        <v>138.29546007238199</v>
      </c>
      <c r="Q31" s="125">
        <v>1.1574714834549495</v>
      </c>
      <c r="R31" s="125">
        <v>0.92423193406385573</v>
      </c>
      <c r="S31" s="125">
        <v>2.5999616882901924</v>
      </c>
    </row>
    <row r="32" spans="1:19" ht="15.75" thickBot="1" x14ac:dyDescent="0.3">
      <c r="A32" s="117" t="s">
        <v>76</v>
      </c>
      <c r="B32" s="125">
        <v>5759.2890000000007</v>
      </c>
      <c r="C32" s="125">
        <v>96.888822799578776</v>
      </c>
      <c r="D32" s="125">
        <v>3.7851083706357582</v>
      </c>
      <c r="E32" s="125">
        <v>0</v>
      </c>
      <c r="F32" s="125">
        <v>339.72822217825569</v>
      </c>
      <c r="G32" s="125">
        <v>2.3165403005591503</v>
      </c>
      <c r="H32" s="125">
        <v>1221.7468868045094</v>
      </c>
      <c r="I32" s="125">
        <v>502.12759417536705</v>
      </c>
      <c r="J32" s="125">
        <v>95.381277578160763</v>
      </c>
      <c r="K32" s="125">
        <v>0</v>
      </c>
      <c r="L32" s="125">
        <v>4.3461730772652691</v>
      </c>
      <c r="M32" s="125">
        <v>6.8842670318266777</v>
      </c>
      <c r="N32" s="125">
        <v>3.0479739511197037</v>
      </c>
      <c r="O32" s="125">
        <v>3439.6828233469396</v>
      </c>
      <c r="P32" s="125">
        <v>40.209046744712666</v>
      </c>
      <c r="Q32" s="125">
        <v>1.0645826410850361</v>
      </c>
      <c r="R32" s="125">
        <v>2.079680999985793</v>
      </c>
      <c r="S32" s="125">
        <v>0</v>
      </c>
    </row>
    <row r="33" spans="1:23" x14ac:dyDescent="0.25">
      <c r="A33" s="127" t="s">
        <v>78</v>
      </c>
      <c r="B33" s="128">
        <v>-3594152.9599577752</v>
      </c>
      <c r="C33" s="128">
        <v>-58694.841246972159</v>
      </c>
      <c r="D33" s="128">
        <v>-2355.1443323518383</v>
      </c>
      <c r="E33" s="128">
        <v>-25469.127714648312</v>
      </c>
      <c r="F33" s="128">
        <v>-219909.59789130534</v>
      </c>
      <c r="G33" s="128">
        <v>-2488.7604436181118</v>
      </c>
      <c r="H33" s="128">
        <v>-686472.89373821893</v>
      </c>
      <c r="I33" s="128">
        <v>-271265.31263759651</v>
      </c>
      <c r="J33" s="128">
        <v>-55508.785202604187</v>
      </c>
      <c r="K33" s="128">
        <v>-3101.1753202463565</v>
      </c>
      <c r="L33" s="128">
        <v>-2319.0866828077678</v>
      </c>
      <c r="M33" s="128">
        <v>-8075.7345404148855</v>
      </c>
      <c r="N33" s="128">
        <v>-656.58415435163954</v>
      </c>
      <c r="O33" s="128">
        <v>-2198645.464175608</v>
      </c>
      <c r="P33" s="128">
        <v>-56456.151641423625</v>
      </c>
      <c r="Q33" s="128">
        <v>-736.98324594827011</v>
      </c>
      <c r="R33" s="128">
        <v>-430.53847523212039</v>
      </c>
      <c r="S33" s="128">
        <v>-1566.7785144268503</v>
      </c>
    </row>
    <row r="34" spans="1:23" ht="15.75" thickBot="1" x14ac:dyDescent="0.3"/>
    <row r="35" spans="1:23" x14ac:dyDescent="0.25">
      <c r="A35" s="141" t="s">
        <v>81</v>
      </c>
      <c r="B35" s="128">
        <v>3194406.0578087508</v>
      </c>
      <c r="C35" s="128">
        <v>53163.855293270368</v>
      </c>
      <c r="D35" s="128">
        <v>2139.4743767605878</v>
      </c>
      <c r="E35" s="128">
        <v>22650.862038986099</v>
      </c>
      <c r="F35" s="128">
        <v>190292.10550732678</v>
      </c>
      <c r="G35" s="128">
        <v>2010.3729598311013</v>
      </c>
      <c r="H35" s="128">
        <v>628896.56445605261</v>
      </c>
      <c r="I35" s="128">
        <v>249418.01119236034</v>
      </c>
      <c r="J35" s="128">
        <v>50216.558353774548</v>
      </c>
      <c r="K35" s="128">
        <v>2741.0865286182434</v>
      </c>
      <c r="L35" s="128">
        <v>2092.9698423437039</v>
      </c>
      <c r="M35" s="128">
        <v>7657.8428415295066</v>
      </c>
      <c r="N35" s="128">
        <v>588.66529830322645</v>
      </c>
      <c r="O35" s="128">
        <v>1938737.119529553</v>
      </c>
      <c r="P35" s="128">
        <v>41254.724261722637</v>
      </c>
      <c r="Q35" s="128">
        <v>641.73736420541104</v>
      </c>
      <c r="R35" s="128">
        <v>397.71095477139693</v>
      </c>
      <c r="S35" s="128">
        <v>1506.3970093405578</v>
      </c>
    </row>
    <row r="36" spans="1:23" ht="15.75" thickBot="1" x14ac:dyDescent="0.3">
      <c r="A36" s="117" t="s">
        <v>83</v>
      </c>
      <c r="B36" s="125">
        <v>-1044787.6789180798</v>
      </c>
      <c r="C36" s="125">
        <v>-17359.793940297932</v>
      </c>
      <c r="D36" s="125">
        <v>-701.85613046537287</v>
      </c>
      <c r="E36" s="125">
        <v>-7394.5215342377514</v>
      </c>
      <c r="F36" s="125">
        <v>-62360.76426021754</v>
      </c>
      <c r="G36" s="125">
        <v>-659.20032677179972</v>
      </c>
      <c r="H36" s="125">
        <v>-205911.22275751046</v>
      </c>
      <c r="I36" s="125">
        <v>-81238.805341786952</v>
      </c>
      <c r="J36" s="125">
        <v>-16361.738055872302</v>
      </c>
      <c r="K36" s="125">
        <v>-891.48627716114572</v>
      </c>
      <c r="L36" s="125">
        <v>-686.93884309679265</v>
      </c>
      <c r="M36" s="125">
        <v>-2500.039776969983</v>
      </c>
      <c r="N36" s="125">
        <v>-191.59825368406791</v>
      </c>
      <c r="O36" s="125">
        <v>-634215.62014630844</v>
      </c>
      <c r="P36" s="125">
        <v>-13468.019464173551</v>
      </c>
      <c r="Q36" s="125">
        <v>-211.95779578652079</v>
      </c>
      <c r="R36" s="125">
        <v>-130.5011383821236</v>
      </c>
      <c r="S36" s="125">
        <v>-503.61487535731237</v>
      </c>
    </row>
    <row r="37" spans="1:23" x14ac:dyDescent="0.25">
      <c r="A37" s="141" t="s">
        <v>85</v>
      </c>
      <c r="B37" s="128">
        <v>2149618.3788906704</v>
      </c>
      <c r="C37" s="128">
        <v>35804.061352972436</v>
      </c>
      <c r="D37" s="128">
        <v>1437.6182462952152</v>
      </c>
      <c r="E37" s="128">
        <v>15256.340504748347</v>
      </c>
      <c r="F37" s="128">
        <v>127931.34124710923</v>
      </c>
      <c r="G37" s="128">
        <v>1351.1726330593017</v>
      </c>
      <c r="H37" s="128">
        <v>422985.34169854224</v>
      </c>
      <c r="I37" s="128">
        <v>168179.2058505734</v>
      </c>
      <c r="J37" s="128">
        <v>33854.820297902239</v>
      </c>
      <c r="K37" s="128">
        <v>1849.600251457098</v>
      </c>
      <c r="L37" s="128">
        <v>1406.0309992469111</v>
      </c>
      <c r="M37" s="128">
        <v>5157.8030645595227</v>
      </c>
      <c r="N37" s="128">
        <v>397.06704461915854</v>
      </c>
      <c r="O37" s="128">
        <v>1304521.4993832444</v>
      </c>
      <c r="P37" s="128">
        <v>27786.70479754909</v>
      </c>
      <c r="Q37" s="128">
        <v>429.77956841889022</v>
      </c>
      <c r="R37" s="128">
        <v>267.20981638927333</v>
      </c>
      <c r="S37" s="128">
        <v>1002.7821339832453</v>
      </c>
    </row>
    <row r="39" spans="1:23" x14ac:dyDescent="0.25">
      <c r="A39" s="117" t="s">
        <v>88</v>
      </c>
      <c r="B39" s="125">
        <v>586.73158000000012</v>
      </c>
      <c r="C39" s="125">
        <v>0</v>
      </c>
      <c r="D39" s="125">
        <v>0</v>
      </c>
      <c r="E39" s="125">
        <v>0</v>
      </c>
      <c r="F39" s="125">
        <v>0</v>
      </c>
      <c r="G39" s="125">
        <v>0</v>
      </c>
      <c r="H39" s="125">
        <v>0</v>
      </c>
      <c r="I39" s="125">
        <v>387.61734000000007</v>
      </c>
      <c r="J39" s="125">
        <v>129.58792</v>
      </c>
      <c r="K39" s="125">
        <v>69.526319999999998</v>
      </c>
      <c r="L39" s="125">
        <v>0</v>
      </c>
      <c r="M39" s="125">
        <v>0</v>
      </c>
      <c r="N39" s="125">
        <v>0</v>
      </c>
      <c r="O39" s="125">
        <v>0</v>
      </c>
      <c r="P39" s="125">
        <v>0</v>
      </c>
      <c r="Q39" s="125">
        <v>0</v>
      </c>
      <c r="R39" s="125">
        <v>0</v>
      </c>
      <c r="S39" s="125">
        <v>0</v>
      </c>
    </row>
    <row r="40" spans="1:23" ht="15.75" thickBot="1" x14ac:dyDescent="0.3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</row>
    <row r="41" spans="1:23" ht="15.75" thickBot="1" x14ac:dyDescent="0.3">
      <c r="A41" s="117" t="s">
        <v>90</v>
      </c>
      <c r="B41" s="125">
        <v>-586.73157999999989</v>
      </c>
      <c r="C41" s="125">
        <v>-10.910253232827976</v>
      </c>
      <c r="D41" s="125">
        <v>-0.42650534268636053</v>
      </c>
      <c r="E41" s="125">
        <v>-5.691620527458066</v>
      </c>
      <c r="F41" s="125">
        <v>-32.922027957537182</v>
      </c>
      <c r="G41" s="125">
        <v>-0.26479649860443022</v>
      </c>
      <c r="H41" s="125">
        <v>-127.28281505477065</v>
      </c>
      <c r="I41" s="125">
        <v>-51.38588681576271</v>
      </c>
      <c r="J41" s="125">
        <v>-10.199338904394835</v>
      </c>
      <c r="K41" s="125">
        <v>-0.69184724105093631</v>
      </c>
      <c r="L41" s="125">
        <v>-0.44373017722841884</v>
      </c>
      <c r="M41" s="125">
        <v>-5.8483159381951054E-2</v>
      </c>
      <c r="N41" s="125">
        <v>-4.0802420645011835E-2</v>
      </c>
      <c r="O41" s="125">
        <v>-345.6058966940476</v>
      </c>
      <c r="P41" s="125">
        <v>-0.34390147442246249</v>
      </c>
      <c r="Q41" s="125">
        <v>-0.12341705359558111</v>
      </c>
      <c r="R41" s="125">
        <v>-5.2818280525978444E-2</v>
      </c>
      <c r="S41" s="125">
        <v>-0.28743916505969747</v>
      </c>
    </row>
    <row r="42" spans="1:23" x14ac:dyDescent="0.25">
      <c r="A42" s="118" t="s">
        <v>92</v>
      </c>
      <c r="B42" s="128">
        <v>0</v>
      </c>
      <c r="C42" s="128">
        <v>-10.910253232827976</v>
      </c>
      <c r="D42" s="128">
        <v>-0.42650534268636053</v>
      </c>
      <c r="E42" s="128">
        <v>-5.691620527458066</v>
      </c>
      <c r="F42" s="128">
        <v>-32.922027957537182</v>
      </c>
      <c r="G42" s="128">
        <v>-0.26479649860443022</v>
      </c>
      <c r="H42" s="128">
        <v>-127.28281505477065</v>
      </c>
      <c r="I42" s="128">
        <v>336.23145318423735</v>
      </c>
      <c r="J42" s="128">
        <v>119.38858109560516</v>
      </c>
      <c r="K42" s="128">
        <v>68.834472758949047</v>
      </c>
      <c r="L42" s="128">
        <v>-0.44373017722841884</v>
      </c>
      <c r="M42" s="128">
        <v>-5.8483159381951054E-2</v>
      </c>
      <c r="N42" s="128">
        <v>-4.0802420645011835E-2</v>
      </c>
      <c r="O42" s="128">
        <v>-345.6058966940476</v>
      </c>
      <c r="P42" s="128">
        <v>-0.34390147442246249</v>
      </c>
      <c r="Q42" s="128">
        <v>-0.12341705359558111</v>
      </c>
      <c r="R42" s="128">
        <v>-5.2818280525978444E-2</v>
      </c>
      <c r="S42" s="128">
        <v>-0.28743916505969747</v>
      </c>
    </row>
    <row r="43" spans="1:23" x14ac:dyDescent="0.25">
      <c r="A43" s="117" t="s">
        <v>94</v>
      </c>
      <c r="B43" s="125">
        <v>0</v>
      </c>
      <c r="C43" s="125">
        <v>-6.6924154994762288</v>
      </c>
      <c r="D43" s="125">
        <v>-0.26162096379350142</v>
      </c>
      <c r="E43" s="125">
        <v>-3.4912745490165116</v>
      </c>
      <c r="F43" s="125">
        <v>-20.194571608499849</v>
      </c>
      <c r="G43" s="125">
        <v>-0.1624277781321472</v>
      </c>
      <c r="H43" s="125">
        <v>-78.076050675564019</v>
      </c>
      <c r="I43" s="125">
        <v>206.24641249672865</v>
      </c>
      <c r="J43" s="125">
        <v>73.233679689540949</v>
      </c>
      <c r="K43" s="125">
        <v>42.223483044752186</v>
      </c>
      <c r="L43" s="125">
        <v>-0.27218678176354905</v>
      </c>
      <c r="M43" s="125">
        <v>-3.5873924642595784E-2</v>
      </c>
      <c r="N43" s="125">
        <v>-2.5028452274525822E-2</v>
      </c>
      <c r="O43" s="125">
        <v>-211.99675299801476</v>
      </c>
      <c r="P43" s="125">
        <v>-0.21095125003996362</v>
      </c>
      <c r="Q43" s="125">
        <v>-7.5704769152151394E-2</v>
      </c>
      <c r="R43" s="125">
        <v>-3.2399053597046326E-2</v>
      </c>
      <c r="S43" s="125">
        <v>-0.17631692705480909</v>
      </c>
    </row>
    <row r="44" spans="1:23" ht="15.75" thickBot="1" x14ac:dyDescent="0.3"/>
    <row r="45" spans="1:23" ht="15.75" thickBot="1" x14ac:dyDescent="0.3">
      <c r="A45" s="135" t="s">
        <v>95</v>
      </c>
      <c r="B45" s="142">
        <v>2149618.3788906699</v>
      </c>
      <c r="C45" s="142">
        <v>35797.368937472951</v>
      </c>
      <c r="D45" s="142">
        <v>1437.3566253314216</v>
      </c>
      <c r="E45" s="142">
        <v>15252.84923019933</v>
      </c>
      <c r="F45" s="142">
        <v>127911.14667550074</v>
      </c>
      <c r="G45" s="142">
        <v>1351.0102052811694</v>
      </c>
      <c r="H45" s="142">
        <v>422907.26564786665</v>
      </c>
      <c r="I45" s="142">
        <v>168385.4522630701</v>
      </c>
      <c r="J45" s="142">
        <v>33928.053977591786</v>
      </c>
      <c r="K45" s="142">
        <v>1891.8237345018501</v>
      </c>
      <c r="L45" s="142">
        <v>1405.7588124651477</v>
      </c>
      <c r="M45" s="142">
        <v>5157.7671906348805</v>
      </c>
      <c r="N45" s="142">
        <v>397.04201616688403</v>
      </c>
      <c r="O45" s="142">
        <v>1304309.5026302463</v>
      </c>
      <c r="P45" s="142">
        <v>27786.493846299054</v>
      </c>
      <c r="Q45" s="142">
        <v>429.70386364973808</v>
      </c>
      <c r="R45" s="142">
        <v>267.17741733567624</v>
      </c>
      <c r="S45" s="142">
        <v>1002.6058170561905</v>
      </c>
    </row>
    <row r="47" spans="1:23" x14ac:dyDescent="0.25">
      <c r="A47" s="135" t="s">
        <v>102</v>
      </c>
      <c r="B47" s="143">
        <v>6.6068683365875902E-2</v>
      </c>
      <c r="C47" s="143">
        <v>6.6068683365832409E-2</v>
      </c>
      <c r="D47" s="143">
        <v>6.6068683365907613E-2</v>
      </c>
      <c r="E47" s="143">
        <v>6.6068683365807082E-2</v>
      </c>
      <c r="F47" s="143">
        <v>6.6068683365909972E-2</v>
      </c>
      <c r="G47" s="143">
        <v>6.6068683365928207E-2</v>
      </c>
      <c r="H47" s="143">
        <v>6.6068683365881023E-2</v>
      </c>
      <c r="I47" s="143">
        <v>6.6068683365803807E-2</v>
      </c>
      <c r="J47" s="143">
        <v>6.6068683365807998E-2</v>
      </c>
      <c r="K47" s="143">
        <v>6.6068683365830994E-2</v>
      </c>
      <c r="L47" s="143">
        <v>6.6068683365914802E-2</v>
      </c>
      <c r="M47" s="143">
        <v>6.6068683365921782E-2</v>
      </c>
      <c r="N47" s="143">
        <v>6.6068683365840375E-2</v>
      </c>
      <c r="O47" s="143">
        <v>6.6068683365882619E-2</v>
      </c>
      <c r="P47" s="143">
        <v>6.606868336591501E-2</v>
      </c>
      <c r="Q47" s="143">
        <v>6.6068683366013514E-2</v>
      </c>
      <c r="R47" s="143">
        <v>6.6068683365940392E-2</v>
      </c>
      <c r="S47" s="143">
        <v>6.6068683366202016E-2</v>
      </c>
    </row>
    <row r="49" spans="1:19" x14ac:dyDescent="0.25">
      <c r="A49" s="135" t="s">
        <v>499</v>
      </c>
      <c r="B49" s="125">
        <v>0</v>
      </c>
      <c r="C49" s="125">
        <v>0</v>
      </c>
      <c r="D49" s="125">
        <v>0</v>
      </c>
      <c r="E49" s="125">
        <v>0</v>
      </c>
      <c r="F49" s="125">
        <v>0</v>
      </c>
      <c r="G49" s="125">
        <v>0</v>
      </c>
      <c r="H49" s="125">
        <v>0</v>
      </c>
      <c r="I49" s="125">
        <v>0</v>
      </c>
      <c r="J49" s="125">
        <v>0</v>
      </c>
      <c r="K49" s="125">
        <v>0</v>
      </c>
      <c r="L49" s="125">
        <v>0</v>
      </c>
      <c r="M49" s="125">
        <v>0</v>
      </c>
      <c r="N49" s="125">
        <v>0</v>
      </c>
      <c r="O49" s="125">
        <v>0</v>
      </c>
      <c r="P49" s="125">
        <v>0</v>
      </c>
      <c r="Q49" s="125">
        <v>0</v>
      </c>
      <c r="R49" s="125">
        <v>0</v>
      </c>
      <c r="S49" s="125">
        <v>0</v>
      </c>
    </row>
    <row r="50" spans="1:19" x14ac:dyDescent="0.25">
      <c r="A50" s="117" t="s">
        <v>104</v>
      </c>
      <c r="B50" s="125">
        <v>870238.50592215348</v>
      </c>
      <c r="C50" s="125">
        <v>22822.475167304143</v>
      </c>
      <c r="D50" s="125">
        <v>333.0842955171359</v>
      </c>
      <c r="E50" s="125">
        <v>11812.634781515248</v>
      </c>
      <c r="F50" s="125">
        <v>28060.589841182053</v>
      </c>
      <c r="G50" s="125">
        <v>160.96478537831177</v>
      </c>
      <c r="H50" s="125">
        <v>158560.88586292745</v>
      </c>
      <c r="I50" s="125">
        <v>133349.56382733572</v>
      </c>
      <c r="J50" s="125">
        <v>26106.329352469354</v>
      </c>
      <c r="K50" s="125">
        <v>1221.1580920321244</v>
      </c>
      <c r="L50" s="125">
        <v>271.5405968042021</v>
      </c>
      <c r="M50" s="125">
        <v>784.51200683348623</v>
      </c>
      <c r="N50" s="125">
        <v>236.22695692007267</v>
      </c>
      <c r="O50" s="125">
        <v>482667.78359459876</v>
      </c>
      <c r="P50" s="125">
        <v>5342.8640062998684</v>
      </c>
      <c r="Q50" s="125">
        <v>-146.1692691421751</v>
      </c>
      <c r="R50" s="125">
        <v>14.643252397102536</v>
      </c>
      <c r="S50" s="125">
        <v>-1360.5812282193069</v>
      </c>
    </row>
    <row r="51" spans="1:19" ht="15.75" thickBot="1" x14ac:dyDescent="0.3">
      <c r="A51" s="117" t="s">
        <v>105</v>
      </c>
      <c r="B51" s="125">
        <v>-3884.5502387116253</v>
      </c>
      <c r="C51" s="125">
        <v>1.9112372981326189</v>
      </c>
      <c r="D51" s="125">
        <v>0.12095190723480483</v>
      </c>
      <c r="E51" s="125">
        <v>1.0741350623429753E-3</v>
      </c>
      <c r="F51" s="125">
        <v>-28.680442597409709</v>
      </c>
      <c r="G51" s="125">
        <v>2.0734393167828675</v>
      </c>
      <c r="H51" s="125">
        <v>105.35626560753585</v>
      </c>
      <c r="I51" s="125">
        <v>15.190175938296132</v>
      </c>
      <c r="J51" s="125">
        <v>3.4397345186169259</v>
      </c>
      <c r="K51" s="125">
        <v>5.8956971514300675E-2</v>
      </c>
      <c r="L51" s="125">
        <v>1.7059792166619445E-3</v>
      </c>
      <c r="M51" s="125">
        <v>15.408115711542429</v>
      </c>
      <c r="N51" s="125">
        <v>1.2866473940488505E-2</v>
      </c>
      <c r="O51" s="125">
        <v>-4001.8502937287985</v>
      </c>
      <c r="P51" s="125">
        <v>2.0724333495928442</v>
      </c>
      <c r="Q51" s="125">
        <v>9.8010318583521439E-2</v>
      </c>
      <c r="R51" s="125">
        <v>4.4541215655770426E-2</v>
      </c>
      <c r="S51" s="125">
        <v>0.19098887282369834</v>
      </c>
    </row>
    <row r="52" spans="1:19" ht="15.75" thickBot="1" x14ac:dyDescent="0.3">
      <c r="A52" s="141" t="s">
        <v>106</v>
      </c>
      <c r="B52" s="142">
        <v>866353.95568344183</v>
      </c>
      <c r="C52" s="142">
        <v>22824.386404602275</v>
      </c>
      <c r="D52" s="142">
        <v>333.20524742437067</v>
      </c>
      <c r="E52" s="142">
        <v>11812.635855650311</v>
      </c>
      <c r="F52" s="142">
        <v>28031.909398584641</v>
      </c>
      <c r="G52" s="142">
        <v>163.03822469509464</v>
      </c>
      <c r="H52" s="142">
        <v>158666.24212853497</v>
      </c>
      <c r="I52" s="142">
        <v>133364.75400327402</v>
      </c>
      <c r="J52" s="142">
        <v>26109.769086987973</v>
      </c>
      <c r="K52" s="142">
        <v>1221.2170490036385</v>
      </c>
      <c r="L52" s="142">
        <v>271.54230278341873</v>
      </c>
      <c r="M52" s="142">
        <v>799.92012254502868</v>
      </c>
      <c r="N52" s="142">
        <v>236.23982339401317</v>
      </c>
      <c r="O52" s="142">
        <v>478665.93330086995</v>
      </c>
      <c r="P52" s="142">
        <v>5344.9364396494611</v>
      </c>
      <c r="Q52" s="142">
        <v>-146.07125882359156</v>
      </c>
      <c r="R52" s="142">
        <v>14.687793612758307</v>
      </c>
      <c r="S52" s="142">
        <v>-1360.3902393464832</v>
      </c>
    </row>
    <row r="54" spans="1:19" x14ac:dyDescent="0.25">
      <c r="A54" s="135" t="s">
        <v>500</v>
      </c>
      <c r="B54" s="144">
        <v>0.87238028668292011</v>
      </c>
      <c r="C54" s="144">
        <v>0.79595340272545623</v>
      </c>
      <c r="D54" s="144">
        <v>0.92586573656429905</v>
      </c>
      <c r="E54" s="144">
        <v>0.75451707458524286</v>
      </c>
      <c r="F54" s="144">
        <v>0.93166310825544441</v>
      </c>
      <c r="G54" s="144">
        <v>0.96376230485406289</v>
      </c>
      <c r="H54" s="144">
        <v>0.87937515111050946</v>
      </c>
      <c r="I54" s="144">
        <v>0.7438659010196611</v>
      </c>
      <c r="J54" s="144">
        <v>0.75304152998032337</v>
      </c>
      <c r="K54" s="144">
        <v>0.79096845013186579</v>
      </c>
      <c r="L54" s="144">
        <v>0.93845448234050077</v>
      </c>
      <c r="M54" s="144">
        <v>0.94915840796238726</v>
      </c>
      <c r="N54" s="144">
        <v>0.81028714938171542</v>
      </c>
      <c r="O54" s="144">
        <v>0.88430706524794989</v>
      </c>
      <c r="P54" s="144">
        <v>0.94529844922332384</v>
      </c>
      <c r="Q54" s="144">
        <v>1.105946961079598</v>
      </c>
      <c r="R54" s="144">
        <v>0.9822664609467997</v>
      </c>
      <c r="S54" s="144">
        <v>1.4426659749257602</v>
      </c>
    </row>
    <row r="55" spans="1:19" x14ac:dyDescent="0.25">
      <c r="A55" s="121" t="s">
        <v>97</v>
      </c>
    </row>
    <row r="56" spans="1:19" x14ac:dyDescent="0.25">
      <c r="A56" s="121" t="s">
        <v>501</v>
      </c>
    </row>
    <row r="57" spans="1:19" x14ac:dyDescent="0.25">
      <c r="A57" s="121" t="s">
        <v>113</v>
      </c>
    </row>
    <row r="58" spans="1:19" x14ac:dyDescent="0.25">
      <c r="A58" s="121" t="s">
        <v>502</v>
      </c>
    </row>
    <row r="59" spans="1:19" x14ac:dyDescent="0.25">
      <c r="A59" s="121" t="s">
        <v>114</v>
      </c>
    </row>
    <row r="60" spans="1:19" x14ac:dyDescent="0.25">
      <c r="A60" s="121" t="s">
        <v>97</v>
      </c>
    </row>
    <row r="61" spans="1:19" x14ac:dyDescent="0.25">
      <c r="A61" s="121" t="s">
        <v>98</v>
      </c>
    </row>
    <row r="62" spans="1:19" x14ac:dyDescent="0.25">
      <c r="A62" s="122"/>
    </row>
    <row r="63" spans="1:19" x14ac:dyDescent="0.25">
      <c r="A63" s="122"/>
    </row>
    <row r="64" spans="1:19" x14ac:dyDescent="0.25">
      <c r="A64" s="122"/>
    </row>
    <row r="65" spans="1:23" x14ac:dyDescent="0.25">
      <c r="A65" s="122"/>
    </row>
    <row r="66" spans="1:23" x14ac:dyDescent="0.25">
      <c r="A66" s="122"/>
    </row>
    <row r="67" spans="1:23" x14ac:dyDescent="0.25">
      <c r="A67" s="122"/>
    </row>
    <row r="68" spans="1:23" x14ac:dyDescent="0.25">
      <c r="A68" s="122"/>
    </row>
    <row r="69" spans="1:23" x14ac:dyDescent="0.25">
      <c r="A69" s="122"/>
    </row>
    <row r="70" spans="1:23" x14ac:dyDescent="0.25">
      <c r="A70" s="122"/>
    </row>
    <row r="71" spans="1:23" x14ac:dyDescent="0.25">
      <c r="A71" s="122"/>
    </row>
    <row r="72" spans="1:23" ht="15.75" thickBot="1" x14ac:dyDescent="0.3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342"/>
  <sheetViews>
    <sheetView zoomScale="80" zoomScaleNormal="80" workbookViewId="0">
      <pane xSplit="1" ySplit="7" topLeftCell="D8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66.42578125" customWidth="1"/>
    <col min="2" max="19" width="15.7109375" customWidth="1"/>
  </cols>
  <sheetData>
    <row r="1" spans="1:19" x14ac:dyDescent="0.25">
      <c r="A1" s="40" t="s">
        <v>513</v>
      </c>
    </row>
    <row r="2" spans="1:19" x14ac:dyDescent="0.25">
      <c r="A2" s="40" t="s">
        <v>504</v>
      </c>
    </row>
    <row r="3" spans="1:19" ht="15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</row>
    <row r="4" spans="1:19" ht="15" customHeight="1" x14ac:dyDescent="0.25">
      <c r="A4" s="113" t="s">
        <v>223</v>
      </c>
    </row>
    <row r="5" spans="1:19" ht="15" customHeight="1" x14ac:dyDescent="0.25">
      <c r="A5" s="113" t="s">
        <v>224</v>
      </c>
    </row>
    <row r="6" spans="1:19" ht="15.75" thickBot="1" x14ac:dyDescent="0.3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</row>
    <row r="7" spans="1:19" ht="15.75" thickBot="1" x14ac:dyDescent="0.3">
      <c r="A7" s="114" t="s">
        <v>225</v>
      </c>
      <c r="B7" s="114" t="s">
        <v>169</v>
      </c>
      <c r="C7" s="114" t="s">
        <v>17</v>
      </c>
      <c r="D7" s="114" t="s">
        <v>18</v>
      </c>
      <c r="E7" s="114" t="s">
        <v>19</v>
      </c>
      <c r="F7" s="114" t="s">
        <v>20</v>
      </c>
      <c r="G7" s="114" t="s">
        <v>21</v>
      </c>
      <c r="H7" s="114" t="s">
        <v>22</v>
      </c>
      <c r="I7" s="114" t="s">
        <v>23</v>
      </c>
      <c r="J7" s="114" t="s">
        <v>24</v>
      </c>
      <c r="K7" s="114" t="s">
        <v>25</v>
      </c>
      <c r="L7" s="114" t="s">
        <v>26</v>
      </c>
      <c r="M7" s="114" t="s">
        <v>27</v>
      </c>
      <c r="N7" s="114" t="s">
        <v>28</v>
      </c>
      <c r="O7" s="114" t="s">
        <v>29</v>
      </c>
      <c r="P7" s="114" t="s">
        <v>30</v>
      </c>
      <c r="Q7" s="114" t="s">
        <v>31</v>
      </c>
      <c r="R7" s="114" t="s">
        <v>32</v>
      </c>
      <c r="S7" s="114" t="s">
        <v>33</v>
      </c>
    </row>
    <row r="8" spans="1:19" x14ac:dyDescent="0.25">
      <c r="A8" s="115" t="s">
        <v>226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</row>
    <row r="9" spans="1:19" x14ac:dyDescent="0.25">
      <c r="A9" s="117" t="s">
        <v>227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</row>
    <row r="10" spans="1:19" x14ac:dyDescent="0.25">
      <c r="A10" s="118" t="s">
        <v>227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</row>
    <row r="11" spans="1:19" x14ac:dyDescent="0.25">
      <c r="A11" s="119" t="s">
        <v>228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</row>
    <row r="12" spans="1:19" x14ac:dyDescent="0.25">
      <c r="A12" s="120" t="s">
        <v>229</v>
      </c>
      <c r="B12" s="116">
        <v>940645365.12827611</v>
      </c>
      <c r="C12" s="116">
        <v>15105295.217004953</v>
      </c>
      <c r="D12" s="116">
        <v>605279.64336643217</v>
      </c>
      <c r="E12" s="116">
        <v>6630186.6684997259</v>
      </c>
      <c r="F12" s="116">
        <v>59888989.813349418</v>
      </c>
      <c r="G12" s="116">
        <v>752295.09395372705</v>
      </c>
      <c r="H12" s="116">
        <v>173074677.87722036</v>
      </c>
      <c r="I12" s="116">
        <v>67814663.566450179</v>
      </c>
      <c r="J12" s="116">
        <v>14266774.341219358</v>
      </c>
      <c r="K12" s="116">
        <v>788654.53976865532</v>
      </c>
      <c r="L12" s="116">
        <v>585492.70724858483</v>
      </c>
      <c r="M12" s="116">
        <v>1391045.4392519484</v>
      </c>
      <c r="N12" s="116">
        <v>174002.08097841693</v>
      </c>
      <c r="O12" s="116">
        <v>581603289.61704373</v>
      </c>
      <c r="P12" s="116">
        <v>17259459.406210382</v>
      </c>
      <c r="Q12" s="116">
        <v>204289.18354664903</v>
      </c>
      <c r="R12" s="116">
        <v>109640.9436159363</v>
      </c>
      <c r="S12" s="116">
        <v>391328.98954765865</v>
      </c>
    </row>
    <row r="13" spans="1:19" x14ac:dyDescent="0.25">
      <c r="A13" s="119" t="s">
        <v>230</v>
      </c>
      <c r="B13" s="116">
        <v>940645365.12827611</v>
      </c>
      <c r="C13" s="116">
        <v>15105295.217004953</v>
      </c>
      <c r="D13" s="116">
        <v>605279.64336643217</v>
      </c>
      <c r="E13" s="116">
        <v>6630186.6684997259</v>
      </c>
      <c r="F13" s="116">
        <v>59888989.813349418</v>
      </c>
      <c r="G13" s="116">
        <v>752295.09395372705</v>
      </c>
      <c r="H13" s="116">
        <v>173074677.87722036</v>
      </c>
      <c r="I13" s="116">
        <v>67814663.566450179</v>
      </c>
      <c r="J13" s="116">
        <v>14266774.341219358</v>
      </c>
      <c r="K13" s="116">
        <v>788654.53976865532</v>
      </c>
      <c r="L13" s="116">
        <v>585492.70724858483</v>
      </c>
      <c r="M13" s="116">
        <v>1391045.4392519484</v>
      </c>
      <c r="N13" s="116">
        <v>174002.08097841693</v>
      </c>
      <c r="O13" s="116">
        <v>581603289.61704373</v>
      </c>
      <c r="P13" s="116">
        <v>17259459.406210382</v>
      </c>
      <c r="Q13" s="116">
        <v>204289.18354664903</v>
      </c>
      <c r="R13" s="116">
        <v>109640.9436159363</v>
      </c>
      <c r="S13" s="116">
        <v>391328.98954765865</v>
      </c>
    </row>
    <row r="15" spans="1:19" x14ac:dyDescent="0.25">
      <c r="A15" s="119" t="s">
        <v>231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</row>
    <row r="16" spans="1:19" x14ac:dyDescent="0.25">
      <c r="A16" s="120" t="s">
        <v>232</v>
      </c>
      <c r="B16" s="116">
        <v>2204716367.4317169</v>
      </c>
      <c r="C16" s="116">
        <v>44462086.074497312</v>
      </c>
      <c r="D16" s="116">
        <v>1724631.9173403285</v>
      </c>
      <c r="E16" s="116">
        <v>23565729.103895426</v>
      </c>
      <c r="F16" s="116">
        <v>123487409.78336626</v>
      </c>
      <c r="G16" s="116">
        <v>1107607.5357060656</v>
      </c>
      <c r="H16" s="116">
        <v>491559451.25766063</v>
      </c>
      <c r="I16" s="116">
        <v>198828142.03692487</v>
      </c>
      <c r="J16" s="116">
        <v>41592078.281005047</v>
      </c>
      <c r="K16" s="116">
        <v>2812882.5216364623</v>
      </c>
      <c r="L16" s="116">
        <v>1709926.1937159519</v>
      </c>
      <c r="M16" s="116">
        <v>668456.85686990619</v>
      </c>
      <c r="N16" s="116">
        <v>169353.86500459566</v>
      </c>
      <c r="O16" s="116">
        <v>1267192017.9219918</v>
      </c>
      <c r="P16" s="116">
        <v>3854215.4445646177</v>
      </c>
      <c r="Q16" s="116">
        <v>516360.80683290248</v>
      </c>
      <c r="R16" s="116">
        <v>208574.37950088948</v>
      </c>
      <c r="S16" s="116">
        <v>1257443.4512036482</v>
      </c>
    </row>
    <row r="17" spans="1:19" x14ac:dyDescent="0.25">
      <c r="A17" s="120" t="s">
        <v>233</v>
      </c>
      <c r="B17" s="116">
        <v>102077638.5183572</v>
      </c>
      <c r="C17" s="116">
        <v>2058579.8777244245</v>
      </c>
      <c r="D17" s="116">
        <v>79849.887285303965</v>
      </c>
      <c r="E17" s="116">
        <v>1091085.462249815</v>
      </c>
      <c r="F17" s="116">
        <v>5717426.2248157933</v>
      </c>
      <c r="G17" s="116">
        <v>51281.862519902526</v>
      </c>
      <c r="H17" s="116">
        <v>22759039.991258912</v>
      </c>
      <c r="I17" s="116">
        <v>9205677.2063449547</v>
      </c>
      <c r="J17" s="116">
        <v>1925699.4662498883</v>
      </c>
      <c r="K17" s="116">
        <v>130235.53028396738</v>
      </c>
      <c r="L17" s="116">
        <v>79169.017145972321</v>
      </c>
      <c r="M17" s="116">
        <v>30949.331355565795</v>
      </c>
      <c r="N17" s="116">
        <v>7841.0279294854427</v>
      </c>
      <c r="O17" s="116">
        <v>58670571.257867225</v>
      </c>
      <c r="P17" s="116">
        <v>178448.90015509972</v>
      </c>
      <c r="Q17" s="116">
        <v>23907.334550401651</v>
      </c>
      <c r="R17" s="116">
        <v>9656.9247769880585</v>
      </c>
      <c r="S17" s="116">
        <v>58219.215843516868</v>
      </c>
    </row>
    <row r="18" spans="1:19" x14ac:dyDescent="0.25">
      <c r="A18" s="119" t="s">
        <v>234</v>
      </c>
      <c r="B18" s="116">
        <v>2306794005.9500742</v>
      </c>
      <c r="C18" s="116">
        <v>46520665.952221736</v>
      </c>
      <c r="D18" s="116">
        <v>1804481.8046256325</v>
      </c>
      <c r="E18" s="116">
        <v>24656814.566145241</v>
      </c>
      <c r="F18" s="116">
        <v>129204836.00818205</v>
      </c>
      <c r="G18" s="116">
        <v>1158889.3982259682</v>
      </c>
      <c r="H18" s="116">
        <v>514318491.24891955</v>
      </c>
      <c r="I18" s="116">
        <v>208033819.24326983</v>
      </c>
      <c r="J18" s="116">
        <v>43517777.747254938</v>
      </c>
      <c r="K18" s="116">
        <v>2943118.0519204298</v>
      </c>
      <c r="L18" s="116">
        <v>1789095.2108619241</v>
      </c>
      <c r="M18" s="116">
        <v>699406.188225472</v>
      </c>
      <c r="N18" s="116">
        <v>177194.89293408112</v>
      </c>
      <c r="O18" s="116">
        <v>1325862589.1798592</v>
      </c>
      <c r="P18" s="116">
        <v>4032664.3447197173</v>
      </c>
      <c r="Q18" s="116">
        <v>540268.14138330414</v>
      </c>
      <c r="R18" s="116">
        <v>218231.30427787753</v>
      </c>
      <c r="S18" s="116">
        <v>1315662.6670471651</v>
      </c>
    </row>
    <row r="20" spans="1:19" x14ac:dyDescent="0.25">
      <c r="A20" s="119" t="s">
        <v>235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</row>
    <row r="21" spans="1:19" x14ac:dyDescent="0.25">
      <c r="A21" s="120" t="s">
        <v>236</v>
      </c>
      <c r="B21" s="116">
        <v>3524167798.8013101</v>
      </c>
      <c r="C21" s="116">
        <v>71071206.403663874</v>
      </c>
      <c r="D21" s="116">
        <v>2756768.3343122778</v>
      </c>
      <c r="E21" s="116">
        <v>37669055.70713748</v>
      </c>
      <c r="F21" s="116">
        <v>197390630.1711165</v>
      </c>
      <c r="G21" s="116">
        <v>1770474.8187595985</v>
      </c>
      <c r="H21" s="116">
        <v>785741882.67885804</v>
      </c>
      <c r="I21" s="116">
        <v>317820353.68035865</v>
      </c>
      <c r="J21" s="116">
        <v>66483591.78005743</v>
      </c>
      <c r="K21" s="116">
        <v>4496301.7243392756</v>
      </c>
      <c r="L21" s="116">
        <v>2733261.7107752683</v>
      </c>
      <c r="M21" s="116">
        <v>1068506.6635637525</v>
      </c>
      <c r="N21" s="116">
        <v>270706.67522960861</v>
      </c>
      <c r="O21" s="116">
        <v>2025565451.6054428</v>
      </c>
      <c r="P21" s="116">
        <v>6160838.7183155371</v>
      </c>
      <c r="Q21" s="116">
        <v>825386.04733243037</v>
      </c>
      <c r="R21" s="116">
        <v>333399.39901124925</v>
      </c>
      <c r="S21" s="116">
        <v>2009982.6830367702</v>
      </c>
    </row>
    <row r="22" spans="1:19" x14ac:dyDescent="0.25">
      <c r="A22" s="120" t="s">
        <v>237</v>
      </c>
      <c r="B22" s="116">
        <v>1495786831.026638</v>
      </c>
      <c r="C22" s="116">
        <v>30165242.029603489</v>
      </c>
      <c r="D22" s="116">
        <v>1170074.1866088503</v>
      </c>
      <c r="E22" s="116">
        <v>15988136.967572849</v>
      </c>
      <c r="F22" s="116">
        <v>83779865.78233631</v>
      </c>
      <c r="G22" s="116">
        <v>751454.83125566342</v>
      </c>
      <c r="H22" s="116">
        <v>333497843.40486676</v>
      </c>
      <c r="I22" s="116">
        <v>134894683.45661801</v>
      </c>
      <c r="J22" s="116">
        <v>28218089.132357851</v>
      </c>
      <c r="K22" s="116">
        <v>1908396.333987453</v>
      </c>
      <c r="L22" s="116">
        <v>1160097.1083492627</v>
      </c>
      <c r="M22" s="116">
        <v>453513.64846091997</v>
      </c>
      <c r="N22" s="116">
        <v>114897.90015594049</v>
      </c>
      <c r="O22" s="116">
        <v>859724706.90087152</v>
      </c>
      <c r="P22" s="116">
        <v>2614887.2440381101</v>
      </c>
      <c r="Q22" s="116">
        <v>350324.28947705292</v>
      </c>
      <c r="R22" s="116">
        <v>141507.00505317742</v>
      </c>
      <c r="S22" s="116">
        <v>853110.80502483598</v>
      </c>
    </row>
    <row r="23" spans="1:19" x14ac:dyDescent="0.25">
      <c r="A23" s="120" t="s">
        <v>238</v>
      </c>
      <c r="B23" s="116">
        <v>507298749.99974185</v>
      </c>
      <c r="C23" s="116">
        <v>10230595.200891297</v>
      </c>
      <c r="D23" s="116">
        <v>396832.73041401949</v>
      </c>
      <c r="E23" s="116">
        <v>5422404.9378129113</v>
      </c>
      <c r="F23" s="116">
        <v>28414089.698432744</v>
      </c>
      <c r="G23" s="116">
        <v>254857.23544953181</v>
      </c>
      <c r="H23" s="116">
        <v>113106383.59530097</v>
      </c>
      <c r="I23" s="116">
        <v>45749770.541959316</v>
      </c>
      <c r="J23" s="116">
        <v>9570214.8510033954</v>
      </c>
      <c r="K23" s="116">
        <v>647235.99289308337</v>
      </c>
      <c r="L23" s="116">
        <v>393448.98667142715</v>
      </c>
      <c r="M23" s="116">
        <v>153809.95620488242</v>
      </c>
      <c r="N23" s="116">
        <v>38967.826108415393</v>
      </c>
      <c r="O23" s="116">
        <v>291577155.31922579</v>
      </c>
      <c r="P23" s="116">
        <v>886843.63491844339</v>
      </c>
      <c r="Q23" s="116">
        <v>118813.10254903007</v>
      </c>
      <c r="R23" s="116">
        <v>47992.351109558353</v>
      </c>
      <c r="S23" s="116">
        <v>289334.03879704664</v>
      </c>
    </row>
    <row r="24" spans="1:19" x14ac:dyDescent="0.25">
      <c r="A24" s="120" t="s">
        <v>239</v>
      </c>
      <c r="B24" s="116">
        <v>1819082895.7120938</v>
      </c>
      <c r="C24" s="116">
        <v>36685090.871808894</v>
      </c>
      <c r="D24" s="116">
        <v>1422971.4391278089</v>
      </c>
      <c r="E24" s="116">
        <v>19443777.60837236</v>
      </c>
      <c r="F24" s="116">
        <v>101887861.08318721</v>
      </c>
      <c r="G24" s="116">
        <v>913872.62013744202</v>
      </c>
      <c r="H24" s="116">
        <v>405579331.29968816</v>
      </c>
      <c r="I24" s="116">
        <v>164050522.64700741</v>
      </c>
      <c r="J24" s="116">
        <v>34317084.644421063</v>
      </c>
      <c r="K24" s="116">
        <v>2320872.9060768262</v>
      </c>
      <c r="L24" s="116">
        <v>1410837.9371910791</v>
      </c>
      <c r="M24" s="116">
        <v>551535.08760404051</v>
      </c>
      <c r="N24" s="116">
        <v>139731.67873356218</v>
      </c>
      <c r="O24" s="116">
        <v>1045543707.769558</v>
      </c>
      <c r="P24" s="116">
        <v>3180063.2023085058</v>
      </c>
      <c r="Q24" s="116">
        <v>426042.60829252499</v>
      </c>
      <c r="R24" s="116">
        <v>172092.01684106528</v>
      </c>
      <c r="S24" s="116">
        <v>1037500.2917379055</v>
      </c>
    </row>
    <row r="25" spans="1:19" x14ac:dyDescent="0.25">
      <c r="A25" s="119" t="s">
        <v>240</v>
      </c>
      <c r="B25" s="116">
        <v>7346336275.5397835</v>
      </c>
      <c r="C25" s="116">
        <v>148152134.50596756</v>
      </c>
      <c r="D25" s="116">
        <v>5746646.6904629562</v>
      </c>
      <c r="E25" s="116">
        <v>78523375.220895603</v>
      </c>
      <c r="F25" s="116">
        <v>411472446.73507279</v>
      </c>
      <c r="G25" s="116">
        <v>3690659.5056022359</v>
      </c>
      <c r="H25" s="116">
        <v>1637925440.9787138</v>
      </c>
      <c r="I25" s="116">
        <v>662515330.32594347</v>
      </c>
      <c r="J25" s="116">
        <v>138588980.40783975</v>
      </c>
      <c r="K25" s="116">
        <v>9372806.9572966378</v>
      </c>
      <c r="L25" s="116">
        <v>5697645.7429870376</v>
      </c>
      <c r="M25" s="116">
        <v>2227365.3558335956</v>
      </c>
      <c r="N25" s="116">
        <v>564304.0802275266</v>
      </c>
      <c r="O25" s="116">
        <v>4222411021.595098</v>
      </c>
      <c r="P25" s="116">
        <v>12842632.799580596</v>
      </c>
      <c r="Q25" s="116">
        <v>1720566.0476510383</v>
      </c>
      <c r="R25" s="116">
        <v>694990.77201505029</v>
      </c>
      <c r="S25" s="116">
        <v>4189927.8185965577</v>
      </c>
    </row>
    <row r="27" spans="1:19" x14ac:dyDescent="0.25">
      <c r="A27" s="119" t="s">
        <v>241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</row>
    <row r="28" spans="1:19" x14ac:dyDescent="0.25">
      <c r="A28" s="120" t="s">
        <v>242</v>
      </c>
      <c r="B28" s="116">
        <v>11011694372.442553</v>
      </c>
      <c r="C28" s="116">
        <v>222070698.18415645</v>
      </c>
      <c r="D28" s="116">
        <v>8613860.6576564517</v>
      </c>
      <c r="E28" s="116">
        <v>117701583.01957092</v>
      </c>
      <c r="F28" s="116">
        <v>616771225.29962683</v>
      </c>
      <c r="G28" s="116">
        <v>5532065.6425376656</v>
      </c>
      <c r="H28" s="116">
        <v>2455146849.3157897</v>
      </c>
      <c r="I28" s="116">
        <v>993068661.84410667</v>
      </c>
      <c r="J28" s="116">
        <v>207736133.82235593</v>
      </c>
      <c r="K28" s="116">
        <v>14049246.012505772</v>
      </c>
      <c r="L28" s="116">
        <v>8540411.3303555064</v>
      </c>
      <c r="M28" s="116">
        <v>3338680.0759272547</v>
      </c>
      <c r="N28" s="116">
        <v>845856.19709210051</v>
      </c>
      <c r="O28" s="116">
        <v>6329127600.5769005</v>
      </c>
      <c r="P28" s="116">
        <v>19250295.932865776</v>
      </c>
      <c r="Q28" s="116">
        <v>2579019.9023992475</v>
      </c>
      <c r="R28" s="116">
        <v>1041747.2990691971</v>
      </c>
      <c r="S28" s="116">
        <v>6280437.3296388686</v>
      </c>
    </row>
    <row r="29" spans="1:19" x14ac:dyDescent="0.25">
      <c r="A29" s="119" t="s">
        <v>243</v>
      </c>
      <c r="B29" s="116">
        <v>11011694372.442553</v>
      </c>
      <c r="C29" s="116">
        <v>222070698.18415645</v>
      </c>
      <c r="D29" s="116">
        <v>8613860.6576564517</v>
      </c>
      <c r="E29" s="116">
        <v>117701583.01957092</v>
      </c>
      <c r="F29" s="116">
        <v>616771225.29962683</v>
      </c>
      <c r="G29" s="116">
        <v>5532065.6425376656</v>
      </c>
      <c r="H29" s="116">
        <v>2455146849.3157897</v>
      </c>
      <c r="I29" s="116">
        <v>993068661.84410667</v>
      </c>
      <c r="J29" s="116">
        <v>207736133.82235593</v>
      </c>
      <c r="K29" s="116">
        <v>14049246.012505772</v>
      </c>
      <c r="L29" s="116">
        <v>8540411.3303555064</v>
      </c>
      <c r="M29" s="116">
        <v>3338680.0759272547</v>
      </c>
      <c r="N29" s="116">
        <v>845856.19709210051</v>
      </c>
      <c r="O29" s="116">
        <v>6329127600.5769005</v>
      </c>
      <c r="P29" s="116">
        <v>19250295.932865776</v>
      </c>
      <c r="Q29" s="116">
        <v>2579019.9023992475</v>
      </c>
      <c r="R29" s="116">
        <v>1041747.2990691971</v>
      </c>
      <c r="S29" s="116">
        <v>6280437.3296388686</v>
      </c>
    </row>
    <row r="31" spans="1:19" x14ac:dyDescent="0.25">
      <c r="A31" s="119" t="s">
        <v>244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</row>
    <row r="32" spans="1:19" x14ac:dyDescent="0.25">
      <c r="A32" s="120" t="s">
        <v>245</v>
      </c>
      <c r="B32" s="116">
        <v>4436534563.313921</v>
      </c>
      <c r="C32" s="116">
        <v>82303679.939356446</v>
      </c>
      <c r="D32" s="116">
        <v>3217428.4563131947</v>
      </c>
      <c r="E32" s="116">
        <v>47591822.143362299</v>
      </c>
      <c r="F32" s="116">
        <v>248353910.22994122</v>
      </c>
      <c r="G32" s="116">
        <v>1997545.4102775448</v>
      </c>
      <c r="H32" s="116">
        <v>960183402.57467782</v>
      </c>
      <c r="I32" s="116">
        <v>387639726.74429798</v>
      </c>
      <c r="J32" s="116">
        <v>76940755.348787829</v>
      </c>
      <c r="K32" s="116">
        <v>7136241.198892666</v>
      </c>
      <c r="L32" s="116">
        <v>3347367.4447953599</v>
      </c>
      <c r="M32" s="116">
        <v>441179.42351067008</v>
      </c>
      <c r="N32" s="116">
        <v>307801.23044381337</v>
      </c>
      <c r="O32" s="116">
        <v>2607147286.102747</v>
      </c>
      <c r="P32" s="116">
        <v>2594289.6354022156</v>
      </c>
      <c r="Q32" s="116">
        <v>931021.25692422653</v>
      </c>
      <c r="R32" s="116">
        <v>398445.27552093123</v>
      </c>
      <c r="S32" s="116">
        <v>6002660.8986678403</v>
      </c>
    </row>
    <row r="33" spans="1:19" x14ac:dyDescent="0.25">
      <c r="A33" s="120" t="s">
        <v>246</v>
      </c>
      <c r="B33" s="116">
        <v>405726741.18395561</v>
      </c>
      <c r="C33" s="116">
        <v>8182212.2590129655</v>
      </c>
      <c r="D33" s="116">
        <v>317378.37025242671</v>
      </c>
      <c r="E33" s="116">
        <v>4336724.0404194603</v>
      </c>
      <c r="F33" s="116">
        <v>22724984.0790256</v>
      </c>
      <c r="G33" s="116">
        <v>203829.39166742127</v>
      </c>
      <c r="H33" s="116">
        <v>90460077.859934062</v>
      </c>
      <c r="I33" s="116">
        <v>36589692.586296201</v>
      </c>
      <c r="J33" s="116">
        <v>7654054.112946027</v>
      </c>
      <c r="K33" s="116">
        <v>517645.569151523</v>
      </c>
      <c r="L33" s="116">
        <v>314672.12403817073</v>
      </c>
      <c r="M33" s="116">
        <v>123013.92876029288</v>
      </c>
      <c r="N33" s="116">
        <v>31165.637798237203</v>
      </c>
      <c r="O33" s="116">
        <v>233197201.90798366</v>
      </c>
      <c r="P33" s="116">
        <v>709278.66062231921</v>
      </c>
      <c r="Q33" s="116">
        <v>95024.190197980235</v>
      </c>
      <c r="R33" s="116">
        <v>38383.260785576967</v>
      </c>
      <c r="S33" s="116">
        <v>231403.20506363886</v>
      </c>
    </row>
    <row r="34" spans="1:19" x14ac:dyDescent="0.25">
      <c r="A34" s="120" t="s">
        <v>247</v>
      </c>
      <c r="B34" s="116">
        <v>67190338.013283014</v>
      </c>
      <c r="C34" s="116">
        <v>1246471.0904295794</v>
      </c>
      <c r="D34" s="116">
        <v>48727.244751083541</v>
      </c>
      <c r="E34" s="116">
        <v>720767.65566591104</v>
      </c>
      <c r="F34" s="116">
        <v>3761265.225623705</v>
      </c>
      <c r="G34" s="116">
        <v>30252.384918461303</v>
      </c>
      <c r="H34" s="116">
        <v>14541765.978161693</v>
      </c>
      <c r="I34" s="116">
        <v>5870718.2138734329</v>
      </c>
      <c r="J34" s="116">
        <v>1165250.779658261</v>
      </c>
      <c r="K34" s="116">
        <v>108076.79991109014</v>
      </c>
      <c r="L34" s="116">
        <v>50695.142089112916</v>
      </c>
      <c r="M34" s="116">
        <v>6681.5651196110803</v>
      </c>
      <c r="N34" s="116">
        <v>4661.5817862525864</v>
      </c>
      <c r="O34" s="116">
        <v>39484670.952908799</v>
      </c>
      <c r="P34" s="116">
        <v>39289.944667269279</v>
      </c>
      <c r="Q34" s="116">
        <v>14100.111710515728</v>
      </c>
      <c r="R34" s="116">
        <v>6034.3658682216246</v>
      </c>
      <c r="S34" s="116">
        <v>90908.976140004263</v>
      </c>
    </row>
    <row r="35" spans="1:19" x14ac:dyDescent="0.25">
      <c r="A35" s="120" t="s">
        <v>248</v>
      </c>
      <c r="B35" s="116">
        <v>135930.22190176736</v>
      </c>
      <c r="C35" s="116">
        <v>2521.6883398136065</v>
      </c>
      <c r="D35" s="116">
        <v>98.578238888560136</v>
      </c>
      <c r="E35" s="116">
        <v>1458.1576796788138</v>
      </c>
      <c r="F35" s="116">
        <v>7609.2728786296229</v>
      </c>
      <c r="G35" s="116">
        <v>61.202451373457492</v>
      </c>
      <c r="H35" s="116">
        <v>29418.894661079376</v>
      </c>
      <c r="I35" s="116">
        <v>11876.827132151102</v>
      </c>
      <c r="J35" s="116">
        <v>2357.3746126837736</v>
      </c>
      <c r="K35" s="116">
        <v>218.64607068122086</v>
      </c>
      <c r="L35" s="116">
        <v>102.55941728039005</v>
      </c>
      <c r="M35" s="116">
        <v>13.517220722721973</v>
      </c>
      <c r="N35" s="116">
        <v>9.4306691312266278</v>
      </c>
      <c r="O35" s="116">
        <v>79879.938738901954</v>
      </c>
      <c r="P35" s="116">
        <v>79.485995383357988</v>
      </c>
      <c r="Q35" s="116">
        <v>28.525400679949083</v>
      </c>
      <c r="R35" s="116">
        <v>12.207896488653756</v>
      </c>
      <c r="S35" s="116">
        <v>183.91449819958217</v>
      </c>
    </row>
    <row r="36" spans="1:19" x14ac:dyDescent="0.25">
      <c r="A36" s="119" t="s">
        <v>249</v>
      </c>
      <c r="B36" s="116">
        <v>4909587572.7330608</v>
      </c>
      <c r="C36" s="116">
        <v>91734884.977138802</v>
      </c>
      <c r="D36" s="116">
        <v>3583632.6495555937</v>
      </c>
      <c r="E36" s="116">
        <v>52650771.997127347</v>
      </c>
      <c r="F36" s="116">
        <v>274847768.80746919</v>
      </c>
      <c r="G36" s="116">
        <v>2231688.3893148005</v>
      </c>
      <c r="H36" s="116">
        <v>1065214665.3074347</v>
      </c>
      <c r="I36" s="116">
        <v>430112014.37159979</v>
      </c>
      <c r="J36" s="116">
        <v>85762417.61600481</v>
      </c>
      <c r="K36" s="116">
        <v>7762182.2140259603</v>
      </c>
      <c r="L36" s="116">
        <v>3712837.2703399239</v>
      </c>
      <c r="M36" s="116">
        <v>570888.43461129675</v>
      </c>
      <c r="N36" s="116">
        <v>343637.88069743436</v>
      </c>
      <c r="O36" s="116">
        <v>2879909038.9023786</v>
      </c>
      <c r="P36" s="116">
        <v>3342937.7266871878</v>
      </c>
      <c r="Q36" s="116">
        <v>1040174.0842334024</v>
      </c>
      <c r="R36" s="116">
        <v>442875.11007121846</v>
      </c>
      <c r="S36" s="116">
        <v>6325156.9943696838</v>
      </c>
    </row>
    <row r="38" spans="1:19" x14ac:dyDescent="0.25">
      <c r="A38" s="119" t="s">
        <v>250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</row>
    <row r="39" spans="1:19" x14ac:dyDescent="0.25">
      <c r="A39" s="120" t="s">
        <v>251</v>
      </c>
      <c r="B39" s="116">
        <v>91271640.190000042</v>
      </c>
      <c r="C39" s="116">
        <v>1535467.6198738811</v>
      </c>
      <c r="D39" s="116">
        <v>59985.364388698705</v>
      </c>
      <c r="E39" s="116">
        <v>0</v>
      </c>
      <c r="F39" s="116">
        <v>5383920.143101369</v>
      </c>
      <c r="G39" s="116">
        <v>36711.89843021756</v>
      </c>
      <c r="H39" s="116">
        <v>19361911.210858472</v>
      </c>
      <c r="I39" s="116">
        <v>7957581.0668720491</v>
      </c>
      <c r="J39" s="116">
        <v>1511576.4546589702</v>
      </c>
      <c r="K39" s="116">
        <v>0</v>
      </c>
      <c r="L39" s="116">
        <v>68876.964728045568</v>
      </c>
      <c r="M39" s="116">
        <v>109099.98499828085</v>
      </c>
      <c r="N39" s="116">
        <v>48303.459294209802</v>
      </c>
      <c r="O39" s="116">
        <v>54511154.592215337</v>
      </c>
      <c r="P39" s="116">
        <v>637221.99856029206</v>
      </c>
      <c r="Q39" s="116">
        <v>16871.215139513464</v>
      </c>
      <c r="R39" s="116">
        <v>32958.216880709188</v>
      </c>
      <c r="S39" s="116">
        <v>0</v>
      </c>
    </row>
    <row r="40" spans="1:19" x14ac:dyDescent="0.25">
      <c r="A40" s="120" t="s">
        <v>252</v>
      </c>
      <c r="B40" s="116">
        <v>196192614.32084107</v>
      </c>
      <c r="C40" s="116">
        <v>3300558.70499259</v>
      </c>
      <c r="D40" s="116">
        <v>128941.31666647192</v>
      </c>
      <c r="E40" s="116">
        <v>0</v>
      </c>
      <c r="F40" s="116">
        <v>11572985.496599235</v>
      </c>
      <c r="G40" s="116">
        <v>78913.924574072691</v>
      </c>
      <c r="H40" s="116">
        <v>41619324.149304777</v>
      </c>
      <c r="I40" s="116">
        <v>17105188.752274729</v>
      </c>
      <c r="J40" s="116">
        <v>3249203.5397635326</v>
      </c>
      <c r="K40" s="116">
        <v>0</v>
      </c>
      <c r="L40" s="116">
        <v>148054.22306807799</v>
      </c>
      <c r="M40" s="116">
        <v>234515.4665197132</v>
      </c>
      <c r="N40" s="116">
        <v>103830.52106813843</v>
      </c>
      <c r="O40" s="116">
        <v>117174249.38163854</v>
      </c>
      <c r="P40" s="116">
        <v>1369738.1743118083</v>
      </c>
      <c r="Q40" s="116">
        <v>36265.457683241606</v>
      </c>
      <c r="R40" s="116">
        <v>70845.212376144627</v>
      </c>
      <c r="S40" s="116">
        <v>0</v>
      </c>
    </row>
    <row r="41" spans="1:19" x14ac:dyDescent="0.25">
      <c r="A41" s="120" t="s">
        <v>253</v>
      </c>
      <c r="B41" s="116">
        <v>1807479284.9806101</v>
      </c>
      <c r="C41" s="116">
        <v>30407319.402863029</v>
      </c>
      <c r="D41" s="116">
        <v>1187907.9121278408</v>
      </c>
      <c r="E41" s="116">
        <v>0</v>
      </c>
      <c r="F41" s="116">
        <v>106619362.93012682</v>
      </c>
      <c r="G41" s="116">
        <v>727016.58244332217</v>
      </c>
      <c r="H41" s="116">
        <v>383429654.14458287</v>
      </c>
      <c r="I41" s="116">
        <v>157586331.38380903</v>
      </c>
      <c r="J41" s="116">
        <v>29934195.592114069</v>
      </c>
      <c r="K41" s="116">
        <v>0</v>
      </c>
      <c r="L41" s="116">
        <v>1363990.9034079388</v>
      </c>
      <c r="M41" s="116">
        <v>2160539.2700907462</v>
      </c>
      <c r="N41" s="116">
        <v>956567.69052731409</v>
      </c>
      <c r="O41" s="116">
        <v>1079500516.4879224</v>
      </c>
      <c r="P41" s="116">
        <v>12619095.700855635</v>
      </c>
      <c r="Q41" s="116">
        <v>334105.66320098715</v>
      </c>
      <c r="R41" s="116">
        <v>652681.31653787114</v>
      </c>
      <c r="S41" s="116">
        <v>0</v>
      </c>
    </row>
    <row r="42" spans="1:19" x14ac:dyDescent="0.25">
      <c r="A42" s="120" t="s">
        <v>254</v>
      </c>
      <c r="B42" s="116">
        <v>1934495523.9763217</v>
      </c>
      <c r="C42" s="116">
        <v>10387013.380817389</v>
      </c>
      <c r="D42" s="116">
        <v>440674.2690541785</v>
      </c>
      <c r="E42" s="116">
        <v>0</v>
      </c>
      <c r="F42" s="116">
        <v>150217832.06863412</v>
      </c>
      <c r="G42" s="116">
        <v>3092209.6569191157</v>
      </c>
      <c r="H42" s="116">
        <v>165038373.79783744</v>
      </c>
      <c r="I42" s="116">
        <v>56936786.839931108</v>
      </c>
      <c r="J42" s="116">
        <v>10292681.814021714</v>
      </c>
      <c r="K42" s="116">
        <v>0</v>
      </c>
      <c r="L42" s="116">
        <v>428012.18839828396</v>
      </c>
      <c r="M42" s="116">
        <v>13771188.986190477</v>
      </c>
      <c r="N42" s="116">
        <v>376516.08060466498</v>
      </c>
      <c r="O42" s="116">
        <v>1518672722.1762624</v>
      </c>
      <c r="P42" s="116">
        <v>4518636.4512170106</v>
      </c>
      <c r="Q42" s="116">
        <v>119636.30866161425</v>
      </c>
      <c r="R42" s="116">
        <v>203239.95777234514</v>
      </c>
      <c r="S42" s="116">
        <v>0</v>
      </c>
    </row>
    <row r="43" spans="1:19" x14ac:dyDescent="0.25">
      <c r="A43" s="120" t="s">
        <v>255</v>
      </c>
      <c r="B43" s="116">
        <v>2109951830.972291</v>
      </c>
      <c r="C43" s="116">
        <v>29071506.162338316</v>
      </c>
      <c r="D43" s="116">
        <v>1232879.6838233825</v>
      </c>
      <c r="E43" s="116">
        <v>0</v>
      </c>
      <c r="F43" s="116">
        <v>131519646.26255916</v>
      </c>
      <c r="G43" s="116">
        <v>1280992.4888110897</v>
      </c>
      <c r="H43" s="116">
        <v>403054105.68853158</v>
      </c>
      <c r="I43" s="116">
        <v>162478880.11622941</v>
      </c>
      <c r="J43" s="116">
        <v>29039753.821319133</v>
      </c>
      <c r="K43" s="116">
        <v>0</v>
      </c>
      <c r="L43" s="116">
        <v>1124931.4562674074</v>
      </c>
      <c r="M43" s="116">
        <v>5017829.2354259863</v>
      </c>
      <c r="N43" s="116">
        <v>951515.76169630745</v>
      </c>
      <c r="O43" s="116">
        <v>1331192349.1080136</v>
      </c>
      <c r="P43" s="116">
        <v>13102579.98603393</v>
      </c>
      <c r="Q43" s="116">
        <v>346906.48836120823</v>
      </c>
      <c r="R43" s="116">
        <v>537954.71288060583</v>
      </c>
      <c r="S43" s="116">
        <v>0</v>
      </c>
    </row>
    <row r="44" spans="1:19" x14ac:dyDescent="0.25">
      <c r="A44" s="120" t="s">
        <v>256</v>
      </c>
      <c r="B44" s="116">
        <v>1767239767.9149151</v>
      </c>
      <c r="C44" s="116">
        <v>24467730.948631726</v>
      </c>
      <c r="D44" s="116">
        <v>1111384.6005460785</v>
      </c>
      <c r="E44" s="116">
        <v>0</v>
      </c>
      <c r="F44" s="116">
        <v>107095060.12523961</v>
      </c>
      <c r="G44" s="116">
        <v>857877.18599969812</v>
      </c>
      <c r="H44" s="116">
        <v>361613844.62386137</v>
      </c>
      <c r="I44" s="116">
        <v>146004175.82395744</v>
      </c>
      <c r="J44" s="116">
        <v>24781486.222169276</v>
      </c>
      <c r="K44" s="116">
        <v>0</v>
      </c>
      <c r="L44" s="116">
        <v>803968.14178628626</v>
      </c>
      <c r="M44" s="116">
        <v>2951690.2292078431</v>
      </c>
      <c r="N44" s="116">
        <v>819220.01940685883</v>
      </c>
      <c r="O44" s="116">
        <v>1084177763.7569532</v>
      </c>
      <c r="P44" s="116">
        <v>11857042.364293322</v>
      </c>
      <c r="Q44" s="116">
        <v>313929.38897006796</v>
      </c>
      <c r="R44" s="116">
        <v>384594.48389186873</v>
      </c>
      <c r="S44" s="116">
        <v>0</v>
      </c>
    </row>
    <row r="45" spans="1:19" x14ac:dyDescent="0.25">
      <c r="A45" s="120" t="s">
        <v>257</v>
      </c>
      <c r="B45" s="116">
        <v>2555868103.1902452</v>
      </c>
      <c r="C45" s="116">
        <v>36160285.82188911</v>
      </c>
      <c r="D45" s="116">
        <v>1602909.1240925037</v>
      </c>
      <c r="E45" s="116">
        <v>0</v>
      </c>
      <c r="F45" s="116">
        <v>154922565.56882191</v>
      </c>
      <c r="G45" s="116">
        <v>1251246.9633213212</v>
      </c>
      <c r="H45" s="116">
        <v>521331744.39290392</v>
      </c>
      <c r="I45" s="116">
        <v>210866774.54301816</v>
      </c>
      <c r="J45" s="116">
        <v>36445541.880231276</v>
      </c>
      <c r="K45" s="116">
        <v>0</v>
      </c>
      <c r="L45" s="116">
        <v>1263431.0350574534</v>
      </c>
      <c r="M45" s="116">
        <v>4332659.5406739777</v>
      </c>
      <c r="N45" s="116">
        <v>1198876.2310761455</v>
      </c>
      <c r="O45" s="116">
        <v>1568348754.0913851</v>
      </c>
      <c r="P45" s="116">
        <v>17086534.697410319</v>
      </c>
      <c r="Q45" s="116">
        <v>452386.45796924067</v>
      </c>
      <c r="R45" s="116">
        <v>604392.8423950522</v>
      </c>
      <c r="S45" s="116">
        <v>0</v>
      </c>
    </row>
    <row r="46" spans="1:19" x14ac:dyDescent="0.25">
      <c r="A46" s="120" t="s">
        <v>258</v>
      </c>
      <c r="B46" s="116">
        <v>2196472114.7493277</v>
      </c>
      <c r="C46" s="116">
        <v>13281461.605002545</v>
      </c>
      <c r="D46" s="116">
        <v>730291.7863273829</v>
      </c>
      <c r="E46" s="116">
        <v>0</v>
      </c>
      <c r="F46" s="116">
        <v>131112890.93117008</v>
      </c>
      <c r="G46" s="116">
        <v>1637143.5267015053</v>
      </c>
      <c r="H46" s="116">
        <v>263060334.06458789</v>
      </c>
      <c r="I46" s="116">
        <v>92134987.667548165</v>
      </c>
      <c r="J46" s="116">
        <v>14364741.913243916</v>
      </c>
      <c r="K46" s="116">
        <v>0</v>
      </c>
      <c r="L46" s="116">
        <v>230466.94552079815</v>
      </c>
      <c r="M46" s="116">
        <v>1580975.433366667</v>
      </c>
      <c r="N46" s="116">
        <v>507974.60831353581</v>
      </c>
      <c r="O46" s="116">
        <v>1670801691.9427931</v>
      </c>
      <c r="P46" s="116">
        <v>6740463.5671965368</v>
      </c>
      <c r="Q46" s="116">
        <v>178461.84098973055</v>
      </c>
      <c r="R46" s="116">
        <v>110228.91656593258</v>
      </c>
      <c r="S46" s="116">
        <v>0</v>
      </c>
    </row>
    <row r="47" spans="1:19" x14ac:dyDescent="0.25">
      <c r="A47" s="120" t="s">
        <v>259</v>
      </c>
      <c r="B47" s="116">
        <v>1321225140.7260451</v>
      </c>
      <c r="C47" s="116">
        <v>58830.894029429932</v>
      </c>
      <c r="D47" s="116">
        <v>16523.943548784275</v>
      </c>
      <c r="E47" s="116">
        <v>0</v>
      </c>
      <c r="F47" s="116">
        <v>116039299.46717502</v>
      </c>
      <c r="G47" s="116">
        <v>2932974.03331926</v>
      </c>
      <c r="H47" s="116">
        <v>28756900.130669739</v>
      </c>
      <c r="I47" s="116">
        <v>813713.31579001667</v>
      </c>
      <c r="J47" s="116">
        <v>31681.432609382304</v>
      </c>
      <c r="K47" s="116">
        <v>0</v>
      </c>
      <c r="L47" s="116">
        <v>0</v>
      </c>
      <c r="M47" s="116">
        <v>0</v>
      </c>
      <c r="N47" s="116">
        <v>34016.513348657463</v>
      </c>
      <c r="O47" s="116">
        <v>1172541200.9955549</v>
      </c>
      <c r="P47" s="116">
        <v>0</v>
      </c>
      <c r="Q47" s="116">
        <v>0</v>
      </c>
      <c r="R47" s="116">
        <v>0</v>
      </c>
      <c r="S47" s="116">
        <v>0</v>
      </c>
    </row>
    <row r="48" spans="1:19" x14ac:dyDescent="0.25">
      <c r="A48" s="120" t="s">
        <v>260</v>
      </c>
      <c r="B48" s="116">
        <v>883842640.22358227</v>
      </c>
      <c r="C48" s="116">
        <v>4255532.4687272226</v>
      </c>
      <c r="D48" s="116">
        <v>445856.92248077091</v>
      </c>
      <c r="E48" s="116">
        <v>633320.90388744394</v>
      </c>
      <c r="F48" s="116">
        <v>91399873.079012722</v>
      </c>
      <c r="G48" s="116">
        <v>1102738.8746709507</v>
      </c>
      <c r="H48" s="116">
        <v>79610908.567144617</v>
      </c>
      <c r="I48" s="116">
        <v>9597310.7727604751</v>
      </c>
      <c r="J48" s="116">
        <v>2605090.4782182439</v>
      </c>
      <c r="K48" s="116">
        <v>208500.16771556568</v>
      </c>
      <c r="L48" s="116">
        <v>1023393.2350200665</v>
      </c>
      <c r="M48" s="116">
        <v>0</v>
      </c>
      <c r="N48" s="116">
        <v>876530.47469356679</v>
      </c>
      <c r="O48" s="116">
        <v>691653524.24631715</v>
      </c>
      <c r="P48" s="116">
        <v>0</v>
      </c>
      <c r="Q48" s="116">
        <v>0</v>
      </c>
      <c r="R48" s="116">
        <v>112622.09389048004</v>
      </c>
      <c r="S48" s="116">
        <v>317437.93904309539</v>
      </c>
    </row>
    <row r="49" spans="1:19" x14ac:dyDescent="0.25">
      <c r="A49" s="120" t="s">
        <v>261</v>
      </c>
      <c r="B49" s="116">
        <v>80781320.832400993</v>
      </c>
      <c r="C49" s="116">
        <v>0</v>
      </c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80781320.832400993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</row>
    <row r="50" spans="1:19" x14ac:dyDescent="0.25">
      <c r="A50" s="120" t="s">
        <v>262</v>
      </c>
      <c r="B50" s="116">
        <v>475029516.37386274</v>
      </c>
      <c r="C50" s="116">
        <v>0</v>
      </c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474812739.41266882</v>
      </c>
      <c r="Q50" s="116">
        <v>216776.96119394168</v>
      </c>
      <c r="R50" s="116">
        <v>0</v>
      </c>
      <c r="S50" s="116">
        <v>0</v>
      </c>
    </row>
    <row r="51" spans="1:19" x14ac:dyDescent="0.25">
      <c r="A51" s="119" t="s">
        <v>263</v>
      </c>
      <c r="B51" s="116">
        <v>15419849498.450443</v>
      </c>
      <c r="C51" s="116">
        <v>152925707.00916526</v>
      </c>
      <c r="D51" s="116">
        <v>6957354.923056093</v>
      </c>
      <c r="E51" s="116">
        <v>633320.90388744394</v>
      </c>
      <c r="F51" s="116">
        <v>1005883436.0724401</v>
      </c>
      <c r="G51" s="116">
        <v>12997825.135190556</v>
      </c>
      <c r="H51" s="116">
        <v>2266877100.7702823</v>
      </c>
      <c r="I51" s="116">
        <v>861481730.28219056</v>
      </c>
      <c r="J51" s="116">
        <v>152255953.14834955</v>
      </c>
      <c r="K51" s="116">
        <v>208500.16771556568</v>
      </c>
      <c r="L51" s="116">
        <v>6455125.0932543576</v>
      </c>
      <c r="M51" s="116">
        <v>110939818.97887468</v>
      </c>
      <c r="N51" s="116">
        <v>5873351.3600293994</v>
      </c>
      <c r="O51" s="116">
        <v>10288573926.779055</v>
      </c>
      <c r="P51" s="116">
        <v>542744052.35254765</v>
      </c>
      <c r="Q51" s="116">
        <v>2015339.7821695455</v>
      </c>
      <c r="R51" s="116">
        <v>2709517.7531910096</v>
      </c>
      <c r="S51" s="116">
        <v>317437.93904309539</v>
      </c>
    </row>
    <row r="53" spans="1:19" x14ac:dyDescent="0.25">
      <c r="A53" s="119" t="s">
        <v>264</v>
      </c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</row>
    <row r="54" spans="1:19" x14ac:dyDescent="0.25">
      <c r="A54" s="120" t="s">
        <v>265</v>
      </c>
      <c r="B54" s="116">
        <v>325164591.09817415</v>
      </c>
      <c r="C54" s="116">
        <v>5221635.405586469</v>
      </c>
      <c r="D54" s="116">
        <v>209234.54793024436</v>
      </c>
      <c r="E54" s="116">
        <v>2291939.1482604891</v>
      </c>
      <c r="F54" s="116">
        <v>20702572.516566675</v>
      </c>
      <c r="G54" s="116">
        <v>260055.20856127032</v>
      </c>
      <c r="H54" s="116">
        <v>59828878.074278221</v>
      </c>
      <c r="I54" s="116">
        <v>23442338.809629839</v>
      </c>
      <c r="J54" s="116">
        <v>4931773.4578109421</v>
      </c>
      <c r="K54" s="116">
        <v>272624.03074364003</v>
      </c>
      <c r="L54" s="116">
        <v>202394.55144446131</v>
      </c>
      <c r="M54" s="116">
        <v>480859.9906210741</v>
      </c>
      <c r="N54" s="116">
        <v>60149.465047183417</v>
      </c>
      <c r="O54" s="116">
        <v>201050048.04216427</v>
      </c>
      <c r="P54" s="116">
        <v>5966292.1526547894</v>
      </c>
      <c r="Q54" s="116">
        <v>70619.184760100557</v>
      </c>
      <c r="R54" s="116">
        <v>37900.949624763307</v>
      </c>
      <c r="S54" s="116">
        <v>135275.56248977364</v>
      </c>
    </row>
    <row r="55" spans="1:19" x14ac:dyDescent="0.25">
      <c r="A55" s="120" t="s">
        <v>266</v>
      </c>
      <c r="B55" s="116">
        <v>475305555.78606367</v>
      </c>
      <c r="C55" s="116">
        <v>7632664.7688866444</v>
      </c>
      <c r="D55" s="116">
        <v>305846.16473078518</v>
      </c>
      <c r="E55" s="116">
        <v>3350215.3694308149</v>
      </c>
      <c r="F55" s="116">
        <v>30261744.376764227</v>
      </c>
      <c r="G55" s="116">
        <v>380132.67380320671</v>
      </c>
      <c r="H55" s="116">
        <v>87454166.055140108</v>
      </c>
      <c r="I55" s="116">
        <v>34266565.861939847</v>
      </c>
      <c r="J55" s="116">
        <v>7208962.4410182266</v>
      </c>
      <c r="K55" s="116">
        <v>398505.0033142133</v>
      </c>
      <c r="L55" s="116">
        <v>295847.87949231581</v>
      </c>
      <c r="M55" s="116">
        <v>702891.49358339957</v>
      </c>
      <c r="N55" s="116">
        <v>87922.780330820795</v>
      </c>
      <c r="O55" s="116">
        <v>293882567.29541624</v>
      </c>
      <c r="P55" s="116">
        <v>8721158.1003400888</v>
      </c>
      <c r="Q55" s="116">
        <v>103226.77124282611</v>
      </c>
      <c r="R55" s="116">
        <v>55401.271907797469</v>
      </c>
      <c r="S55" s="116">
        <v>197737.47872215748</v>
      </c>
    </row>
    <row r="56" spans="1:19" x14ac:dyDescent="0.25">
      <c r="A56" s="120" t="s">
        <v>267</v>
      </c>
      <c r="B56" s="116">
        <v>386920129.53898001</v>
      </c>
      <c r="C56" s="116">
        <v>6213332.8869281868</v>
      </c>
      <c r="D56" s="116">
        <v>248972.55299473062</v>
      </c>
      <c r="E56" s="116">
        <v>2727226.1999544264</v>
      </c>
      <c r="F56" s="116">
        <v>24634422.871344075</v>
      </c>
      <c r="G56" s="116">
        <v>309445.11714510043</v>
      </c>
      <c r="H56" s="116">
        <v>71191629.98803395</v>
      </c>
      <c r="I56" s="116">
        <v>27894527.932102278</v>
      </c>
      <c r="J56" s="116">
        <v>5868420.1090548206</v>
      </c>
      <c r="K56" s="116">
        <v>324401.02083230898</v>
      </c>
      <c r="L56" s="116">
        <v>240833.49850116711</v>
      </c>
      <c r="M56" s="116">
        <v>572185.33307350462</v>
      </c>
      <c r="N56" s="116">
        <v>71573.103114200785</v>
      </c>
      <c r="O56" s="116">
        <v>239233645.85784733</v>
      </c>
      <c r="P56" s="116">
        <v>7099415.4830210628</v>
      </c>
      <c r="Q56" s="116">
        <v>84031.240987938829</v>
      </c>
      <c r="R56" s="116">
        <v>45099.130532439216</v>
      </c>
      <c r="S56" s="116">
        <v>160967.21351249094</v>
      </c>
    </row>
    <row r="57" spans="1:19" x14ac:dyDescent="0.25">
      <c r="A57" s="119" t="s">
        <v>268</v>
      </c>
      <c r="B57" s="116">
        <v>1187390276.4232178</v>
      </c>
      <c r="C57" s="116">
        <v>19067633.0614013</v>
      </c>
      <c r="D57" s="116">
        <v>764053.26565576019</v>
      </c>
      <c r="E57" s="116">
        <v>8369380.7176457308</v>
      </c>
      <c r="F57" s="116">
        <v>75598739.764674976</v>
      </c>
      <c r="G57" s="116">
        <v>949632.99950957741</v>
      </c>
      <c r="H57" s="116">
        <v>218474674.11745226</v>
      </c>
      <c r="I57" s="116">
        <v>85603432.603671968</v>
      </c>
      <c r="J57" s="116">
        <v>18009156.007883988</v>
      </c>
      <c r="K57" s="116">
        <v>995530.05489016231</v>
      </c>
      <c r="L57" s="116">
        <v>739075.9294379442</v>
      </c>
      <c r="M57" s="116">
        <v>1755936.8172779782</v>
      </c>
      <c r="N57" s="116">
        <v>219645.348492205</v>
      </c>
      <c r="O57" s="116">
        <v>734166261.19542789</v>
      </c>
      <c r="P57" s="116">
        <v>21786865.736015942</v>
      </c>
      <c r="Q57" s="116">
        <v>257877.19699086552</v>
      </c>
      <c r="R57" s="116">
        <v>138401.35206499998</v>
      </c>
      <c r="S57" s="116">
        <v>493980.25472442212</v>
      </c>
    </row>
    <row r="59" spans="1:19" x14ac:dyDescent="0.25">
      <c r="A59" s="118" t="s">
        <v>269</v>
      </c>
      <c r="B59" s="116">
        <v>43122297366.667404</v>
      </c>
      <c r="C59" s="116">
        <v>695577018.90705597</v>
      </c>
      <c r="D59" s="116">
        <v>28075309.634378918</v>
      </c>
      <c r="E59" s="116">
        <v>289165433.09377199</v>
      </c>
      <c r="F59" s="116">
        <v>2573667442.5008154</v>
      </c>
      <c r="G59" s="116">
        <v>27313056.164334532</v>
      </c>
      <c r="H59" s="116">
        <v>8331031899.6158123</v>
      </c>
      <c r="I59" s="116">
        <v>3308629652.2372322</v>
      </c>
      <c r="J59" s="116">
        <v>660137193.09090841</v>
      </c>
      <c r="K59" s="116">
        <v>36120037.998123184</v>
      </c>
      <c r="L59" s="116">
        <v>27519683.284485277</v>
      </c>
      <c r="M59" s="116">
        <v>120923141.29000224</v>
      </c>
      <c r="N59" s="116">
        <v>8197991.8404511642</v>
      </c>
      <c r="O59" s="116">
        <v>26361653727.845764</v>
      </c>
      <c r="P59" s="116">
        <v>621258908.29862726</v>
      </c>
      <c r="Q59" s="116">
        <v>8357534.3383740531</v>
      </c>
      <c r="R59" s="116">
        <v>5355404.5343052885</v>
      </c>
      <c r="S59" s="116">
        <v>19313931.992967449</v>
      </c>
    </row>
    <row r="61" spans="1:19" x14ac:dyDescent="0.25">
      <c r="A61" s="117" t="s">
        <v>269</v>
      </c>
      <c r="B61" s="116">
        <v>43122297366.667404</v>
      </c>
      <c r="C61" s="116">
        <v>695577018.90705597</v>
      </c>
      <c r="D61" s="116">
        <v>28075309.634378918</v>
      </c>
      <c r="E61" s="116">
        <v>289165433.09377199</v>
      </c>
      <c r="F61" s="116">
        <v>2573667442.5008154</v>
      </c>
      <c r="G61" s="116">
        <v>27313056.164334532</v>
      </c>
      <c r="H61" s="116">
        <v>8331031899.6158123</v>
      </c>
      <c r="I61" s="116">
        <v>3308629652.2372322</v>
      </c>
      <c r="J61" s="116">
        <v>660137193.09090841</v>
      </c>
      <c r="K61" s="116">
        <v>36120037.998123184</v>
      </c>
      <c r="L61" s="116">
        <v>27519683.284485277</v>
      </c>
      <c r="M61" s="116">
        <v>120923141.29000224</v>
      </c>
      <c r="N61" s="116">
        <v>8197991.8404511642</v>
      </c>
      <c r="O61" s="116">
        <v>26361653727.845764</v>
      </c>
      <c r="P61" s="116">
        <v>621258908.29862726</v>
      </c>
      <c r="Q61" s="116">
        <v>8357534.3383740531</v>
      </c>
      <c r="R61" s="116">
        <v>5355404.5343052885</v>
      </c>
      <c r="S61" s="116">
        <v>19313931.992967449</v>
      </c>
    </row>
    <row r="63" spans="1:19" x14ac:dyDescent="0.25">
      <c r="A63" s="117" t="s">
        <v>270</v>
      </c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</row>
    <row r="64" spans="1:19" x14ac:dyDescent="0.25">
      <c r="A64" s="118" t="s">
        <v>271</v>
      </c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</row>
    <row r="65" spans="1:19" x14ac:dyDescent="0.25">
      <c r="A65" s="119" t="s">
        <v>271</v>
      </c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</row>
    <row r="66" spans="1:19" x14ac:dyDescent="0.25">
      <c r="A66" s="120" t="s">
        <v>272</v>
      </c>
      <c r="B66" s="116">
        <v>90391476.921732694</v>
      </c>
      <c r="C66" s="116">
        <v>1822907.3302416487</v>
      </c>
      <c r="D66" s="116">
        <v>70708.426924027051</v>
      </c>
      <c r="E66" s="116">
        <v>966174.64718147775</v>
      </c>
      <c r="F66" s="116">
        <v>5062877.7090998814</v>
      </c>
      <c r="G66" s="116">
        <v>45410.95738257718</v>
      </c>
      <c r="H66" s="116">
        <v>20153515.186979067</v>
      </c>
      <c r="I66" s="116">
        <v>8151783.0038417932</v>
      </c>
      <c r="J66" s="116">
        <v>1705239.4764247639</v>
      </c>
      <c r="K66" s="116">
        <v>115325.76674896135</v>
      </c>
      <c r="L66" s="116">
        <v>70105.504889589269</v>
      </c>
      <c r="M66" s="116">
        <v>27406.15683881228</v>
      </c>
      <c r="N66" s="116">
        <v>6943.3629678186971</v>
      </c>
      <c r="O66" s="116">
        <v>51953784.049252391</v>
      </c>
      <c r="P66" s="116">
        <v>158019.52194630244</v>
      </c>
      <c r="Q66" s="116">
        <v>21170.349457919179</v>
      </c>
      <c r="R66" s="116">
        <v>8551.3703665572702</v>
      </c>
      <c r="S66" s="116">
        <v>51554.101189108522</v>
      </c>
    </row>
    <row r="67" spans="1:19" x14ac:dyDescent="0.25">
      <c r="A67" s="120" t="s">
        <v>273</v>
      </c>
      <c r="B67" s="116">
        <v>65820146.274853215</v>
      </c>
      <c r="C67" s="116">
        <v>1221052.1918081657</v>
      </c>
      <c r="D67" s="116">
        <v>47733.565151180635</v>
      </c>
      <c r="E67" s="116">
        <v>706069.2642554437</v>
      </c>
      <c r="F67" s="116">
        <v>3684562.9096274087</v>
      </c>
      <c r="G67" s="116">
        <v>29635.457409109011</v>
      </c>
      <c r="H67" s="116">
        <v>14245220.251579436</v>
      </c>
      <c r="I67" s="116">
        <v>5750998.4768822547</v>
      </c>
      <c r="J67" s="116">
        <v>1141488.1816613441</v>
      </c>
      <c r="K67" s="116">
        <v>105872.8232273469</v>
      </c>
      <c r="L67" s="116">
        <v>49661.33176871694</v>
      </c>
      <c r="M67" s="116">
        <v>6545.3100329814852</v>
      </c>
      <c r="N67" s="116">
        <v>4566.5195936755026</v>
      </c>
      <c r="O67" s="116">
        <v>38679472.295869768</v>
      </c>
      <c r="P67" s="116">
        <v>38488.717003020698</v>
      </c>
      <c r="Q67" s="116">
        <v>13812.572502529214</v>
      </c>
      <c r="R67" s="116">
        <v>5911.3089153355513</v>
      </c>
      <c r="S67" s="116">
        <v>89055.097565505668</v>
      </c>
    </row>
    <row r="68" spans="1:19" x14ac:dyDescent="0.25">
      <c r="A68" s="120" t="s">
        <v>274</v>
      </c>
      <c r="B68" s="116">
        <v>44397630.670000002</v>
      </c>
      <c r="C68" s="116">
        <v>746903.68389340665</v>
      </c>
      <c r="D68" s="116">
        <v>29178.921822713164</v>
      </c>
      <c r="E68" s="116">
        <v>0</v>
      </c>
      <c r="F68" s="116">
        <v>2618921.9079726506</v>
      </c>
      <c r="G68" s="116">
        <v>17857.916262996343</v>
      </c>
      <c r="H68" s="116">
        <v>9418292.2670782655</v>
      </c>
      <c r="I68" s="116">
        <v>3870838.1321745776</v>
      </c>
      <c r="J68" s="116">
        <v>735282.20840244927</v>
      </c>
      <c r="K68" s="116">
        <v>0</v>
      </c>
      <c r="L68" s="116">
        <v>33504.098702517069</v>
      </c>
      <c r="M68" s="116">
        <v>53069.944069953424</v>
      </c>
      <c r="N68" s="116">
        <v>23496.445789331501</v>
      </c>
      <c r="O68" s="116">
        <v>26516079.955859181</v>
      </c>
      <c r="P68" s="116">
        <v>309966.45713811525</v>
      </c>
      <c r="Q68" s="116">
        <v>8206.7329693971951</v>
      </c>
      <c r="R68" s="116">
        <v>16031.9978644561</v>
      </c>
      <c r="S68" s="116">
        <v>0</v>
      </c>
    </row>
    <row r="69" spans="1:19" x14ac:dyDescent="0.25">
      <c r="A69" s="120" t="s">
        <v>275</v>
      </c>
      <c r="B69" s="116">
        <v>32706010.43294001</v>
      </c>
      <c r="C69" s="116">
        <v>525207.43871696142</v>
      </c>
      <c r="D69" s="116">
        <v>21045.425900853832</v>
      </c>
      <c r="E69" s="116">
        <v>230529.97696184923</v>
      </c>
      <c r="F69" s="116">
        <v>2082325.601409337</v>
      </c>
      <c r="G69" s="116">
        <v>26157.117340545065</v>
      </c>
      <c r="H69" s="116">
        <v>6017764.4308683388</v>
      </c>
      <c r="I69" s="116">
        <v>2357899.3490370023</v>
      </c>
      <c r="J69" s="116">
        <v>496052.27192576381</v>
      </c>
      <c r="K69" s="116">
        <v>27421.326423206941</v>
      </c>
      <c r="L69" s="116">
        <v>20357.438947324354</v>
      </c>
      <c r="M69" s="116">
        <v>48366.311402239859</v>
      </c>
      <c r="N69" s="116">
        <v>6050.0100110069689</v>
      </c>
      <c r="O69" s="116">
        <v>20222204.842792414</v>
      </c>
      <c r="P69" s="116">
        <v>600107.20334484591</v>
      </c>
      <c r="Q69" s="116">
        <v>7103.085196728036</v>
      </c>
      <c r="R69" s="116">
        <v>3812.188927642444</v>
      </c>
      <c r="S69" s="116">
        <v>13606.41373394979</v>
      </c>
    </row>
    <row r="70" spans="1:19" x14ac:dyDescent="0.25">
      <c r="A70" s="119" t="s">
        <v>276</v>
      </c>
      <c r="B70" s="116">
        <v>233315264.29952592</v>
      </c>
      <c r="C70" s="116">
        <v>4316070.6446601823</v>
      </c>
      <c r="D70" s="116">
        <v>168666.33979877469</v>
      </c>
      <c r="E70" s="116">
        <v>1902773.8883987707</v>
      </c>
      <c r="F70" s="116">
        <v>13448688.128109276</v>
      </c>
      <c r="G70" s="116">
        <v>119061.44839522761</v>
      </c>
      <c r="H70" s="116">
        <v>49834792.136505112</v>
      </c>
      <c r="I70" s="116">
        <v>20131518.961935628</v>
      </c>
      <c r="J70" s="116">
        <v>4078062.138414321</v>
      </c>
      <c r="K70" s="116">
        <v>248619.9163995152</v>
      </c>
      <c r="L70" s="116">
        <v>173628.37430814764</v>
      </c>
      <c r="M70" s="116">
        <v>135387.72234398706</v>
      </c>
      <c r="N70" s="116">
        <v>41056.33836183267</v>
      </c>
      <c r="O70" s="116">
        <v>137371541.14377376</v>
      </c>
      <c r="P70" s="116">
        <v>1106581.8994322843</v>
      </c>
      <c r="Q70" s="116">
        <v>50292.740126573626</v>
      </c>
      <c r="R70" s="116">
        <v>34306.866073991361</v>
      </c>
      <c r="S70" s="116">
        <v>154215.61248856399</v>
      </c>
    </row>
    <row r="72" spans="1:19" x14ac:dyDescent="0.25">
      <c r="A72" s="118" t="s">
        <v>276</v>
      </c>
      <c r="B72" s="116">
        <v>233315264.29952592</v>
      </c>
      <c r="C72" s="116">
        <v>4316070.6446601823</v>
      </c>
      <c r="D72" s="116">
        <v>168666.33979877469</v>
      </c>
      <c r="E72" s="116">
        <v>1902773.8883987707</v>
      </c>
      <c r="F72" s="116">
        <v>13448688.128109276</v>
      </c>
      <c r="G72" s="116">
        <v>119061.44839522761</v>
      </c>
      <c r="H72" s="116">
        <v>49834792.136505112</v>
      </c>
      <c r="I72" s="116">
        <v>20131518.961935628</v>
      </c>
      <c r="J72" s="116">
        <v>4078062.138414321</v>
      </c>
      <c r="K72" s="116">
        <v>248619.9163995152</v>
      </c>
      <c r="L72" s="116">
        <v>173628.37430814764</v>
      </c>
      <c r="M72" s="116">
        <v>135387.72234398706</v>
      </c>
      <c r="N72" s="116">
        <v>41056.33836183267</v>
      </c>
      <c r="O72" s="116">
        <v>137371541.14377376</v>
      </c>
      <c r="P72" s="116">
        <v>1106581.8994322843</v>
      </c>
      <c r="Q72" s="116">
        <v>50292.740126573626</v>
      </c>
      <c r="R72" s="116">
        <v>34306.866073991361</v>
      </c>
      <c r="S72" s="116">
        <v>154215.61248856399</v>
      </c>
    </row>
    <row r="74" spans="1:19" x14ac:dyDescent="0.25">
      <c r="A74" s="117" t="s">
        <v>277</v>
      </c>
      <c r="B74" s="116">
        <v>233315264.29952592</v>
      </c>
      <c r="C74" s="116">
        <v>4316070.6446601823</v>
      </c>
      <c r="D74" s="116">
        <v>168666.33979877469</v>
      </c>
      <c r="E74" s="116">
        <v>1902773.8883987707</v>
      </c>
      <c r="F74" s="116">
        <v>13448688.128109276</v>
      </c>
      <c r="G74" s="116">
        <v>119061.44839522761</v>
      </c>
      <c r="H74" s="116">
        <v>49834792.136505112</v>
      </c>
      <c r="I74" s="116">
        <v>20131518.961935628</v>
      </c>
      <c r="J74" s="116">
        <v>4078062.138414321</v>
      </c>
      <c r="K74" s="116">
        <v>248619.9163995152</v>
      </c>
      <c r="L74" s="116">
        <v>173628.37430814764</v>
      </c>
      <c r="M74" s="116">
        <v>135387.72234398706</v>
      </c>
      <c r="N74" s="116">
        <v>41056.33836183267</v>
      </c>
      <c r="O74" s="116">
        <v>137371541.14377376</v>
      </c>
      <c r="P74" s="116">
        <v>1106581.8994322843</v>
      </c>
      <c r="Q74" s="116">
        <v>50292.740126573626</v>
      </c>
      <c r="R74" s="116">
        <v>34306.866073991361</v>
      </c>
      <c r="S74" s="116">
        <v>154215.61248856399</v>
      </c>
    </row>
    <row r="76" spans="1:19" x14ac:dyDescent="0.25">
      <c r="A76" s="117" t="s">
        <v>278</v>
      </c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</row>
    <row r="77" spans="1:19" x14ac:dyDescent="0.25">
      <c r="A77" s="118" t="s">
        <v>278</v>
      </c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</row>
    <row r="78" spans="1:19" x14ac:dyDescent="0.25">
      <c r="A78" s="119" t="s">
        <v>279</v>
      </c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</row>
    <row r="79" spans="1:19" x14ac:dyDescent="0.25">
      <c r="A79" s="120" t="s">
        <v>280</v>
      </c>
      <c r="B79" s="116">
        <v>113172522.06029238</v>
      </c>
      <c r="C79" s="116">
        <v>1817373.9217229825</v>
      </c>
      <c r="D79" s="116">
        <v>72823.432008503994</v>
      </c>
      <c r="E79" s="116">
        <v>797702.2742277747</v>
      </c>
      <c r="F79" s="116">
        <v>7205465.8132458022</v>
      </c>
      <c r="G79" s="116">
        <v>90511.404481026082</v>
      </c>
      <c r="H79" s="116">
        <v>20823254.465796027</v>
      </c>
      <c r="I79" s="116">
        <v>8159032.9288857738</v>
      </c>
      <c r="J79" s="116">
        <v>1716488.3745966007</v>
      </c>
      <c r="K79" s="116">
        <v>94885.943851694043</v>
      </c>
      <c r="L79" s="116">
        <v>70442.792558909394</v>
      </c>
      <c r="M79" s="116">
        <v>167361.82040204032</v>
      </c>
      <c r="N79" s="116">
        <v>20934.833762117381</v>
      </c>
      <c r="O79" s="116">
        <v>69974842.34193556</v>
      </c>
      <c r="P79" s="116">
        <v>2076549.3806815203</v>
      </c>
      <c r="Q79" s="116">
        <v>24578.787063347077</v>
      </c>
      <c r="R79" s="116">
        <v>13191.307340778409</v>
      </c>
      <c r="S79" s="116">
        <v>47082.237731937137</v>
      </c>
    </row>
    <row r="80" spans="1:19" x14ac:dyDescent="0.25">
      <c r="A80" s="120" t="s">
        <v>281</v>
      </c>
      <c r="B80" s="116">
        <v>19783648.292731985</v>
      </c>
      <c r="C80" s="116">
        <v>398972.9863908558</v>
      </c>
      <c r="D80" s="116">
        <v>15475.691926225885</v>
      </c>
      <c r="E80" s="116">
        <v>211463.07218481909</v>
      </c>
      <c r="F80" s="116">
        <v>1108093.3220360163</v>
      </c>
      <c r="G80" s="116">
        <v>9938.9283158968756</v>
      </c>
      <c r="H80" s="116">
        <v>4410925.3427362163</v>
      </c>
      <c r="I80" s="116">
        <v>1784150.6013483657</v>
      </c>
      <c r="J80" s="116">
        <v>373219.45835314586</v>
      </c>
      <c r="K80" s="116">
        <v>25240.92410202165</v>
      </c>
      <c r="L80" s="116">
        <v>15343.732610110455</v>
      </c>
      <c r="M80" s="116">
        <v>5998.2842013299905</v>
      </c>
      <c r="N80" s="116">
        <v>1519.6681767136652</v>
      </c>
      <c r="O80" s="116">
        <v>11370932.593533466</v>
      </c>
      <c r="P80" s="116">
        <v>34585.148423652572</v>
      </c>
      <c r="Q80" s="116">
        <v>4633.4760994374719</v>
      </c>
      <c r="R80" s="116">
        <v>1871.6068097808075</v>
      </c>
      <c r="S80" s="116">
        <v>11283.455483932012</v>
      </c>
    </row>
    <row r="81" spans="1:19" x14ac:dyDescent="0.25">
      <c r="A81" s="120" t="s">
        <v>282</v>
      </c>
      <c r="B81" s="116">
        <v>110525321.48635939</v>
      </c>
      <c r="C81" s="116">
        <v>2228942.6567203081</v>
      </c>
      <c r="D81" s="116">
        <v>86458.058698827081</v>
      </c>
      <c r="E81" s="116">
        <v>1181380.8904147695</v>
      </c>
      <c r="F81" s="116">
        <v>6190585.7222457752</v>
      </c>
      <c r="G81" s="116">
        <v>55525.817639406014</v>
      </c>
      <c r="H81" s="116">
        <v>24642519.637662198</v>
      </c>
      <c r="I81" s="116">
        <v>9967515.3882791959</v>
      </c>
      <c r="J81" s="116">
        <v>2085065.4039680157</v>
      </c>
      <c r="K81" s="116">
        <v>141013.48799319426</v>
      </c>
      <c r="L81" s="116">
        <v>85720.841496975772</v>
      </c>
      <c r="M81" s="116">
        <v>33510.618461717349</v>
      </c>
      <c r="N81" s="116">
        <v>8489.9312451673723</v>
      </c>
      <c r="O81" s="116">
        <v>63525996.919471942</v>
      </c>
      <c r="P81" s="116">
        <v>193216.87241993472</v>
      </c>
      <c r="Q81" s="116">
        <v>25885.844102769846</v>
      </c>
      <c r="R81" s="116">
        <v>10456.107047913823</v>
      </c>
      <c r="S81" s="116">
        <v>63037.288491262065</v>
      </c>
    </row>
    <row r="82" spans="1:19" x14ac:dyDescent="0.25">
      <c r="A82" s="120" t="s">
        <v>283</v>
      </c>
      <c r="B82" s="116">
        <v>111626081.87751104</v>
      </c>
      <c r="C82" s="116">
        <v>2251141.477385751</v>
      </c>
      <c r="D82" s="116">
        <v>87319.12478967107</v>
      </c>
      <c r="E82" s="116">
        <v>1193146.6765128681</v>
      </c>
      <c r="F82" s="116">
        <v>6252239.9338729111</v>
      </c>
      <c r="G82" s="116">
        <v>56078.818706689155</v>
      </c>
      <c r="H82" s="116">
        <v>24887943.122439519</v>
      </c>
      <c r="I82" s="116">
        <v>10066785.365421642</v>
      </c>
      <c r="J82" s="116">
        <v>2105831.3006764175</v>
      </c>
      <c r="K82" s="116">
        <v>142417.89071388848</v>
      </c>
      <c r="L82" s="116">
        <v>86574.565383476351</v>
      </c>
      <c r="M82" s="116">
        <v>33844.362448973763</v>
      </c>
      <c r="N82" s="116">
        <v>8574.4854442649485</v>
      </c>
      <c r="O82" s="116">
        <v>64158674.574483395</v>
      </c>
      <c r="P82" s="116">
        <v>195141.18693177548</v>
      </c>
      <c r="Q82" s="116">
        <v>26143.650291403035</v>
      </c>
      <c r="R82" s="116">
        <v>10560.243080536951</v>
      </c>
      <c r="S82" s="116">
        <v>63665.098927853702</v>
      </c>
    </row>
    <row r="83" spans="1:19" x14ac:dyDescent="0.25">
      <c r="A83" s="120" t="s">
        <v>284</v>
      </c>
      <c r="B83" s="116">
        <v>187232100.03512385</v>
      </c>
      <c r="C83" s="116">
        <v>3473407.1414860813</v>
      </c>
      <c r="D83" s="116">
        <v>135782.98061050431</v>
      </c>
      <c r="E83" s="116">
        <v>2008485.829927553</v>
      </c>
      <c r="F83" s="116">
        <v>10481113.919138039</v>
      </c>
      <c r="G83" s="116">
        <v>84301.072547583346</v>
      </c>
      <c r="H83" s="116">
        <v>40521977.754781894</v>
      </c>
      <c r="I83" s="116">
        <v>16359300.048180638</v>
      </c>
      <c r="J83" s="116">
        <v>3247079.2229062845</v>
      </c>
      <c r="K83" s="116">
        <v>301166.01301259868</v>
      </c>
      <c r="L83" s="116">
        <v>141266.7088093404</v>
      </c>
      <c r="M83" s="116">
        <v>18618.800051562506</v>
      </c>
      <c r="N83" s="116">
        <v>12989.929402543117</v>
      </c>
      <c r="O83" s="116">
        <v>110027692.67580511</v>
      </c>
      <c r="P83" s="116">
        <v>109485.06984534519</v>
      </c>
      <c r="Q83" s="116">
        <v>39291.267232020706</v>
      </c>
      <c r="R83" s="116">
        <v>16815.319394048147</v>
      </c>
      <c r="S83" s="116">
        <v>253326.28199267323</v>
      </c>
    </row>
    <row r="84" spans="1:19" x14ac:dyDescent="0.25">
      <c r="A84" s="120" t="s">
        <v>285</v>
      </c>
      <c r="B84" s="116">
        <v>138967511.63671389</v>
      </c>
      <c r="C84" s="116">
        <v>1421320.4776239907</v>
      </c>
      <c r="D84" s="116">
        <v>62251.39290267029</v>
      </c>
      <c r="E84" s="116">
        <v>0</v>
      </c>
      <c r="F84" s="116">
        <v>8742669.5942942556</v>
      </c>
      <c r="G84" s="116">
        <v>113719.7137047935</v>
      </c>
      <c r="H84" s="116">
        <v>20910759.260240071</v>
      </c>
      <c r="I84" s="116">
        <v>8144207.6311563337</v>
      </c>
      <c r="J84" s="116">
        <v>1430696.0778424232</v>
      </c>
      <c r="K84" s="116">
        <v>0</v>
      </c>
      <c r="L84" s="116">
        <v>51928.584485324063</v>
      </c>
      <c r="M84" s="116">
        <v>1060609.7489694161</v>
      </c>
      <c r="N84" s="116">
        <v>47770.737266574637</v>
      </c>
      <c r="O84" s="116">
        <v>91748728.569206849</v>
      </c>
      <c r="P84" s="116">
        <v>5188755.8355390262</v>
      </c>
      <c r="Q84" s="116">
        <v>19267.103913897165</v>
      </c>
      <c r="R84" s="116">
        <v>24826.909568285642</v>
      </c>
      <c r="S84" s="116">
        <v>0</v>
      </c>
    </row>
    <row r="85" spans="1:19" x14ac:dyDescent="0.25">
      <c r="A85" s="120" t="s">
        <v>286</v>
      </c>
      <c r="B85" s="116">
        <v>66679398.06790562</v>
      </c>
      <c r="C85" s="116">
        <v>1070766.975575912</v>
      </c>
      <c r="D85" s="116">
        <v>42906.374472941119</v>
      </c>
      <c r="E85" s="116">
        <v>469993.12655213592</v>
      </c>
      <c r="F85" s="116">
        <v>4245342.5485219834</v>
      </c>
      <c r="G85" s="116">
        <v>53327.838411697609</v>
      </c>
      <c r="H85" s="116">
        <v>12268720.784135183</v>
      </c>
      <c r="I85" s="116">
        <v>4807168.6890965356</v>
      </c>
      <c r="J85" s="116">
        <v>1011326.8620777376</v>
      </c>
      <c r="K85" s="116">
        <v>55905.24542490438</v>
      </c>
      <c r="L85" s="116">
        <v>41503.740665495287</v>
      </c>
      <c r="M85" s="116">
        <v>98606.845909219293</v>
      </c>
      <c r="N85" s="116">
        <v>12334.461479668902</v>
      </c>
      <c r="O85" s="116">
        <v>41228032.055087723</v>
      </c>
      <c r="P85" s="116">
        <v>1223468.9149046284</v>
      </c>
      <c r="Q85" s="116">
        <v>14481.419135910824</v>
      </c>
      <c r="R85" s="116">
        <v>7772.1024255627235</v>
      </c>
      <c r="S85" s="116">
        <v>27740.08402837472</v>
      </c>
    </row>
    <row r="86" spans="1:19" x14ac:dyDescent="0.25">
      <c r="A86" s="119" t="s">
        <v>287</v>
      </c>
      <c r="B86" s="116">
        <v>747986583.45663822</v>
      </c>
      <c r="C86" s="116">
        <v>12661925.636905883</v>
      </c>
      <c r="D86" s="116">
        <v>503017.05540934374</v>
      </c>
      <c r="E86" s="116">
        <v>5862171.8698199196</v>
      </c>
      <c r="F86" s="116">
        <v>44225510.853354782</v>
      </c>
      <c r="G86" s="116">
        <v>463403.59380709258</v>
      </c>
      <c r="H86" s="116">
        <v>148466100.36779112</v>
      </c>
      <c r="I86" s="116">
        <v>59288160.652368478</v>
      </c>
      <c r="J86" s="116">
        <v>11969706.700420626</v>
      </c>
      <c r="K86" s="116">
        <v>760629.50509830145</v>
      </c>
      <c r="L86" s="116">
        <v>492780.96600963169</v>
      </c>
      <c r="M86" s="116">
        <v>1418550.4804442592</v>
      </c>
      <c r="N86" s="116">
        <v>112614.04677705003</v>
      </c>
      <c r="O86" s="116">
        <v>452034899.72952408</v>
      </c>
      <c r="P86" s="116">
        <v>9021202.408745883</v>
      </c>
      <c r="Q86" s="116">
        <v>154281.54783878612</v>
      </c>
      <c r="R86" s="116">
        <v>85493.595666906505</v>
      </c>
      <c r="S86" s="116">
        <v>466134.44665603287</v>
      </c>
    </row>
    <row r="88" spans="1:19" x14ac:dyDescent="0.25">
      <c r="A88" s="118" t="s">
        <v>288</v>
      </c>
      <c r="B88" s="116">
        <v>747986583.45663822</v>
      </c>
      <c r="C88" s="116">
        <v>12661925.636905883</v>
      </c>
      <c r="D88" s="116">
        <v>503017.05540934374</v>
      </c>
      <c r="E88" s="116">
        <v>5862171.8698199196</v>
      </c>
      <c r="F88" s="116">
        <v>44225510.853354782</v>
      </c>
      <c r="G88" s="116">
        <v>463403.59380709258</v>
      </c>
      <c r="H88" s="116">
        <v>148466100.36779112</v>
      </c>
      <c r="I88" s="116">
        <v>59288160.652368478</v>
      </c>
      <c r="J88" s="116">
        <v>11969706.700420626</v>
      </c>
      <c r="K88" s="116">
        <v>760629.50509830145</v>
      </c>
      <c r="L88" s="116">
        <v>492780.96600963169</v>
      </c>
      <c r="M88" s="116">
        <v>1418550.4804442592</v>
      </c>
      <c r="N88" s="116">
        <v>112614.04677705003</v>
      </c>
      <c r="O88" s="116">
        <v>452034899.72952408</v>
      </c>
      <c r="P88" s="116">
        <v>9021202.408745883</v>
      </c>
      <c r="Q88" s="116">
        <v>154281.54783878612</v>
      </c>
      <c r="R88" s="116">
        <v>85493.595666906505</v>
      </c>
      <c r="S88" s="116">
        <v>466134.44665603287</v>
      </c>
    </row>
    <row r="90" spans="1:19" x14ac:dyDescent="0.25">
      <c r="A90" s="117" t="s">
        <v>288</v>
      </c>
      <c r="B90" s="116">
        <v>747986583.45663822</v>
      </c>
      <c r="C90" s="116">
        <v>12661925.636905883</v>
      </c>
      <c r="D90" s="116">
        <v>503017.05540934374</v>
      </c>
      <c r="E90" s="116">
        <v>5862171.8698199196</v>
      </c>
      <c r="F90" s="116">
        <v>44225510.853354782</v>
      </c>
      <c r="G90" s="116">
        <v>463403.59380709258</v>
      </c>
      <c r="H90" s="116">
        <v>148466100.36779112</v>
      </c>
      <c r="I90" s="116">
        <v>59288160.652368478</v>
      </c>
      <c r="J90" s="116">
        <v>11969706.700420626</v>
      </c>
      <c r="K90" s="116">
        <v>760629.50509830145</v>
      </c>
      <c r="L90" s="116">
        <v>492780.96600963169</v>
      </c>
      <c r="M90" s="116">
        <v>1418550.4804442592</v>
      </c>
      <c r="N90" s="116">
        <v>112614.04677705003</v>
      </c>
      <c r="O90" s="116">
        <v>452034899.72952408</v>
      </c>
      <c r="P90" s="116">
        <v>9021202.408745883</v>
      </c>
      <c r="Q90" s="116">
        <v>154281.54783878612</v>
      </c>
      <c r="R90" s="116">
        <v>85493.595666906505</v>
      </c>
      <c r="S90" s="116">
        <v>466134.44665603287</v>
      </c>
    </row>
    <row r="92" spans="1:19" x14ac:dyDescent="0.25">
      <c r="A92" s="117" t="s">
        <v>289</v>
      </c>
      <c r="B92" s="116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</row>
    <row r="93" spans="1:19" x14ac:dyDescent="0.25">
      <c r="A93" s="118" t="s">
        <v>290</v>
      </c>
      <c r="B93" s="116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</row>
    <row r="94" spans="1:19" x14ac:dyDescent="0.25">
      <c r="A94" s="119" t="s">
        <v>291</v>
      </c>
      <c r="B94" s="116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</row>
    <row r="95" spans="1:19" x14ac:dyDescent="0.25">
      <c r="A95" s="120" t="s">
        <v>292</v>
      </c>
      <c r="B95" s="116">
        <v>-310111398.22631902</v>
      </c>
      <c r="C95" s="116">
        <v>-4979904.6420942396</v>
      </c>
      <c r="D95" s="116">
        <v>-199548.22878088025</v>
      </c>
      <c r="E95" s="116">
        <v>-2185835.9531591996</v>
      </c>
      <c r="F95" s="116">
        <v>-19744166.141558409</v>
      </c>
      <c r="G95" s="116">
        <v>-248016.19410836697</v>
      </c>
      <c r="H95" s="116">
        <v>-57059155.707161993</v>
      </c>
      <c r="I95" s="116">
        <v>-22357097.497600898</v>
      </c>
      <c r="J95" s="116">
        <v>-4703461.5840918561</v>
      </c>
      <c r="K95" s="116">
        <v>-260003.15433632059</v>
      </c>
      <c r="L95" s="116">
        <v>-193024.88358235935</v>
      </c>
      <c r="M95" s="116">
        <v>-458599.02377123642</v>
      </c>
      <c r="N95" s="116">
        <v>-57364.901403779833</v>
      </c>
      <c r="O95" s="116">
        <v>-191742622.71687508</v>
      </c>
      <c r="P95" s="116">
        <v>-5690088.196373974</v>
      </c>
      <c r="Q95" s="116">
        <v>-67349.935162360634</v>
      </c>
      <c r="R95" s="116">
        <v>-36146.360347987553</v>
      </c>
      <c r="S95" s="116">
        <v>-129013.10591007664</v>
      </c>
    </row>
    <row r="96" spans="1:19" x14ac:dyDescent="0.25">
      <c r="A96" s="120" t="s">
        <v>293</v>
      </c>
      <c r="B96" s="116">
        <v>-6559123.3215612927</v>
      </c>
      <c r="C96" s="116">
        <v>-105329.27478297219</v>
      </c>
      <c r="D96" s="116">
        <v>-4220.6170062079245</v>
      </c>
      <c r="E96" s="116">
        <v>-46232.314128003811</v>
      </c>
      <c r="F96" s="116">
        <v>-417606.12910256319</v>
      </c>
      <c r="G96" s="116">
        <v>-5245.7562418065245</v>
      </c>
      <c r="H96" s="116">
        <v>-1206850.3158800704</v>
      </c>
      <c r="I96" s="116">
        <v>-472871.8790655795</v>
      </c>
      <c r="J96" s="116">
        <v>-99482.265871987678</v>
      </c>
      <c r="K96" s="116">
        <v>-5499.2907807995707</v>
      </c>
      <c r="L96" s="116">
        <v>-4082.642633543986</v>
      </c>
      <c r="M96" s="116">
        <v>-9699.7645661121969</v>
      </c>
      <c r="N96" s="116">
        <v>-1213.3171008503198</v>
      </c>
      <c r="O96" s="116">
        <v>-4055521.7112069563</v>
      </c>
      <c r="P96" s="116">
        <v>-120350.26898088932</v>
      </c>
      <c r="Q96" s="116">
        <v>-1424.5091697877128</v>
      </c>
      <c r="R96" s="116">
        <v>-764.52667171884002</v>
      </c>
      <c r="S96" s="116">
        <v>-2728.7383714424936</v>
      </c>
    </row>
    <row r="97" spans="1:19" x14ac:dyDescent="0.25">
      <c r="A97" s="119" t="s">
        <v>294</v>
      </c>
      <c r="B97" s="116">
        <v>-316670521.54788029</v>
      </c>
      <c r="C97" s="116">
        <v>-5085233.916877212</v>
      </c>
      <c r="D97" s="116">
        <v>-203768.84578708818</v>
      </c>
      <c r="E97" s="116">
        <v>-2232068.2672872036</v>
      </c>
      <c r="F97" s="116">
        <v>-20161772.27066097</v>
      </c>
      <c r="G97" s="116">
        <v>-253261.95035017349</v>
      </c>
      <c r="H97" s="116">
        <v>-58266006.02304206</v>
      </c>
      <c r="I97" s="116">
        <v>-22829969.376666479</v>
      </c>
      <c r="J97" s="116">
        <v>-4802943.8499638438</v>
      </c>
      <c r="K97" s="116">
        <v>-265502.44511712017</v>
      </c>
      <c r="L97" s="116">
        <v>-197107.52621590334</v>
      </c>
      <c r="M97" s="116">
        <v>-468298.78833734861</v>
      </c>
      <c r="N97" s="116">
        <v>-58578.218504630153</v>
      </c>
      <c r="O97" s="116">
        <v>-195798144.42808202</v>
      </c>
      <c r="P97" s="116">
        <v>-5810438.4653548636</v>
      </c>
      <c r="Q97" s="116">
        <v>-68774.444332148341</v>
      </c>
      <c r="R97" s="116">
        <v>-36910.887019706395</v>
      </c>
      <c r="S97" s="116">
        <v>-131741.84428151912</v>
      </c>
    </row>
    <row r="99" spans="1:19" x14ac:dyDescent="0.25">
      <c r="A99" s="119" t="s">
        <v>295</v>
      </c>
      <c r="B99" s="116"/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</row>
    <row r="100" spans="1:19" x14ac:dyDescent="0.25">
      <c r="A100" s="120" t="s">
        <v>296</v>
      </c>
      <c r="B100" s="116">
        <v>-1241453524.7206624</v>
      </c>
      <c r="C100" s="116">
        <v>-25036151.719560228</v>
      </c>
      <c r="D100" s="116">
        <v>-971122.8184521636</v>
      </c>
      <c r="E100" s="116">
        <v>-13269624.10712423</v>
      </c>
      <c r="F100" s="116">
        <v>-69534513.554126322</v>
      </c>
      <c r="G100" s="116">
        <v>-623682.61946150265</v>
      </c>
      <c r="H100" s="116">
        <v>-276792163.55818963</v>
      </c>
      <c r="I100" s="116">
        <v>-111958119.14479549</v>
      </c>
      <c r="J100" s="116">
        <v>-23420079.31050143</v>
      </c>
      <c r="K100" s="116">
        <v>-1583905.7452903336</v>
      </c>
      <c r="L100" s="116">
        <v>-962842.17396803107</v>
      </c>
      <c r="M100" s="116">
        <v>-376401.30646444357</v>
      </c>
      <c r="N100" s="116">
        <v>-95361.451359812636</v>
      </c>
      <c r="O100" s="116">
        <v>-713543030.01783657</v>
      </c>
      <c r="P100" s="116">
        <v>-2170269.7994941757</v>
      </c>
      <c r="Q100" s="116">
        <v>-290757.55645478313</v>
      </c>
      <c r="R100" s="116">
        <v>-117446.12704963915</v>
      </c>
      <c r="S100" s="116">
        <v>-708053.71053337143</v>
      </c>
    </row>
    <row r="101" spans="1:19" x14ac:dyDescent="0.25">
      <c r="A101" s="120" t="s">
        <v>297</v>
      </c>
      <c r="B101" s="116">
        <v>-224057882.67416933</v>
      </c>
      <c r="C101" s="116">
        <v>-4518531.7314686626</v>
      </c>
      <c r="D101" s="116">
        <v>-175268.5204771742</v>
      </c>
      <c r="E101" s="116">
        <v>-2394905.5056195981</v>
      </c>
      <c r="F101" s="116">
        <v>-12549608.639776871</v>
      </c>
      <c r="G101" s="116">
        <v>-112562.41526130983</v>
      </c>
      <c r="H101" s="116">
        <v>-49955527.833073571</v>
      </c>
      <c r="I101" s="116">
        <v>-20206232.95536546</v>
      </c>
      <c r="J101" s="116">
        <v>-4226862.5267730355</v>
      </c>
      <c r="K101" s="116">
        <v>-285863.75613622495</v>
      </c>
      <c r="L101" s="116">
        <v>-173774.02742258343</v>
      </c>
      <c r="M101" s="116">
        <v>-67933.014070092235</v>
      </c>
      <c r="N101" s="116">
        <v>-17210.861667353234</v>
      </c>
      <c r="O101" s="116">
        <v>-128780447.53119612</v>
      </c>
      <c r="P101" s="116">
        <v>-391690.90620268928</v>
      </c>
      <c r="Q101" s="116">
        <v>-52476.005886271494</v>
      </c>
      <c r="R101" s="116">
        <v>-21196.710171606843</v>
      </c>
      <c r="S101" s="116">
        <v>-127789.73360069431</v>
      </c>
    </row>
    <row r="102" spans="1:19" x14ac:dyDescent="0.25">
      <c r="A102" s="120" t="s">
        <v>298</v>
      </c>
      <c r="B102" s="116">
        <v>138800427.54766202</v>
      </c>
      <c r="C102" s="116">
        <v>2799161.2199941231</v>
      </c>
      <c r="D102" s="116">
        <v>108576.16472818045</v>
      </c>
      <c r="E102" s="116">
        <v>1483607.2899950352</v>
      </c>
      <c r="F102" s="116">
        <v>7774290.393031897</v>
      </c>
      <c r="G102" s="116">
        <v>69730.692701348424</v>
      </c>
      <c r="H102" s="116">
        <v>30946684.574731611</v>
      </c>
      <c r="I102" s="116">
        <v>12517451.918489089</v>
      </c>
      <c r="J102" s="116">
        <v>2618476.6137171276</v>
      </c>
      <c r="K102" s="116">
        <v>177088.21978733677</v>
      </c>
      <c r="L102" s="116">
        <v>107650.34916450366</v>
      </c>
      <c r="M102" s="116">
        <v>42083.462027721755</v>
      </c>
      <c r="N102" s="116">
        <v>10661.865270619641</v>
      </c>
      <c r="O102" s="116">
        <v>79777515.362417474</v>
      </c>
      <c r="P102" s="116">
        <v>242646.51883069938</v>
      </c>
      <c r="Q102" s="116">
        <v>32508.082135187549</v>
      </c>
      <c r="R102" s="116">
        <v>13131.037387786982</v>
      </c>
      <c r="S102" s="116">
        <v>79163.783252259818</v>
      </c>
    </row>
    <row r="103" spans="1:19" x14ac:dyDescent="0.25">
      <c r="A103" s="120" t="s">
        <v>299</v>
      </c>
      <c r="B103" s="116">
        <v>-67872769.588707253</v>
      </c>
      <c r="C103" s="116">
        <v>-1368776.9402660318</v>
      </c>
      <c r="D103" s="116">
        <v>-53093.244319372039</v>
      </c>
      <c r="E103" s="116">
        <v>-725477.12952383887</v>
      </c>
      <c r="F103" s="116">
        <v>-3801592.1844387902</v>
      </c>
      <c r="G103" s="116">
        <v>-34097.9874673253</v>
      </c>
      <c r="H103" s="116">
        <v>-15132786.179306982</v>
      </c>
      <c r="I103" s="116">
        <v>-6120976.3176672757</v>
      </c>
      <c r="J103" s="116">
        <v>-1280423.0002477008</v>
      </c>
      <c r="K103" s="116">
        <v>-86595.323594179499</v>
      </c>
      <c r="L103" s="116">
        <v>-52640.524774156685</v>
      </c>
      <c r="M103" s="116">
        <v>-20578.619044396328</v>
      </c>
      <c r="N103" s="116">
        <v>-5213.6029959282077</v>
      </c>
      <c r="O103" s="116">
        <v>-39010837.460810989</v>
      </c>
      <c r="P103" s="116">
        <v>-118653.02978582494</v>
      </c>
      <c r="Q103" s="116">
        <v>-15896.302392690439</v>
      </c>
      <c r="R103" s="116">
        <v>-6421.016785239568</v>
      </c>
      <c r="S103" s="116">
        <v>-38710.725286533874</v>
      </c>
    </row>
    <row r="104" spans="1:19" x14ac:dyDescent="0.25">
      <c r="A104" s="119" t="s">
        <v>300</v>
      </c>
      <c r="B104" s="116">
        <v>-1394583749.4358768</v>
      </c>
      <c r="C104" s="116">
        <v>-28124299.171300799</v>
      </c>
      <c r="D104" s="116">
        <v>-1090908.4185205295</v>
      </c>
      <c r="E104" s="116">
        <v>-14906399.452272631</v>
      </c>
      <c r="F104" s="116">
        <v>-78111423.985310093</v>
      </c>
      <c r="G104" s="116">
        <v>-700612.32948878931</v>
      </c>
      <c r="H104" s="116">
        <v>-310933792.99583858</v>
      </c>
      <c r="I104" s="116">
        <v>-125767876.49933915</v>
      </c>
      <c r="J104" s="116">
        <v>-26308888.22380504</v>
      </c>
      <c r="K104" s="116">
        <v>-1779276.6052334011</v>
      </c>
      <c r="L104" s="116">
        <v>-1081606.3770002676</v>
      </c>
      <c r="M104" s="116">
        <v>-422829.47755121038</v>
      </c>
      <c r="N104" s="116">
        <v>-107124.05075247443</v>
      </c>
      <c r="O104" s="116">
        <v>-801556799.64742625</v>
      </c>
      <c r="P104" s="116">
        <v>-2437967.2166519905</v>
      </c>
      <c r="Q104" s="116">
        <v>-326621.78259855753</v>
      </c>
      <c r="R104" s="116">
        <v>-131932.81661869856</v>
      </c>
      <c r="S104" s="116">
        <v>-795390.38616833976</v>
      </c>
    </row>
    <row r="106" spans="1:19" x14ac:dyDescent="0.25">
      <c r="A106" s="119" t="s">
        <v>301</v>
      </c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</row>
    <row r="107" spans="1:19" x14ac:dyDescent="0.25">
      <c r="A107" s="120" t="s">
        <v>302</v>
      </c>
      <c r="B107" s="116">
        <v>-1101108835.3221974</v>
      </c>
      <c r="C107" s="116">
        <v>-22205847.671243053</v>
      </c>
      <c r="D107" s="116">
        <v>-861338.66011720104</v>
      </c>
      <c r="E107" s="116">
        <v>-11769510.541320171</v>
      </c>
      <c r="F107" s="116">
        <v>-61673728.182057716</v>
      </c>
      <c r="G107" s="116">
        <v>-553176.11900169635</v>
      </c>
      <c r="H107" s="116">
        <v>-245501173.24001086</v>
      </c>
      <c r="I107" s="116">
        <v>-99301400.915614784</v>
      </c>
      <c r="J107" s="116">
        <v>-20772470.124117017</v>
      </c>
      <c r="K107" s="116">
        <v>-1404847.2824217915</v>
      </c>
      <c r="L107" s="116">
        <v>-853994.1316092232</v>
      </c>
      <c r="M107" s="116">
        <v>-333849.63345129963</v>
      </c>
      <c r="N107" s="116">
        <v>-84580.964611675139</v>
      </c>
      <c r="O107" s="116">
        <v>-632877928.24302363</v>
      </c>
      <c r="P107" s="116">
        <v>-1924923.6509225545</v>
      </c>
      <c r="Q107" s="116">
        <v>-257887.79682355985</v>
      </c>
      <c r="R107" s="116">
        <v>-104168.9967393901</v>
      </c>
      <c r="S107" s="116">
        <v>-628009.16911197919</v>
      </c>
    </row>
    <row r="108" spans="1:19" x14ac:dyDescent="0.25">
      <c r="A108" s="120" t="s">
        <v>303</v>
      </c>
      <c r="B108" s="116">
        <v>-504558374.89563406</v>
      </c>
      <c r="C108" s="116">
        <v>-10175330.589281783</v>
      </c>
      <c r="D108" s="116">
        <v>-394689.08126266178</v>
      </c>
      <c r="E108" s="116">
        <v>-5393113.6701013679</v>
      </c>
      <c r="F108" s="116">
        <v>-28260599.740068931</v>
      </c>
      <c r="G108" s="116">
        <v>-253480.52316090895</v>
      </c>
      <c r="H108" s="116">
        <v>-112495394.67068723</v>
      </c>
      <c r="I108" s="116">
        <v>-45502635.038053781</v>
      </c>
      <c r="J108" s="116">
        <v>-9518517.545384828</v>
      </c>
      <c r="K108" s="116">
        <v>-643739.69135201373</v>
      </c>
      <c r="L108" s="116">
        <v>-391323.6161519622</v>
      </c>
      <c r="M108" s="116">
        <v>-152979.09081294521</v>
      </c>
      <c r="N108" s="116">
        <v>-38757.325963227253</v>
      </c>
      <c r="O108" s="116">
        <v>-290002085.84120357</v>
      </c>
      <c r="P108" s="116">
        <v>-882052.99780694186</v>
      </c>
      <c r="Q108" s="116">
        <v>-118171.28652195066</v>
      </c>
      <c r="R108" s="116">
        <v>-47733.10141858572</v>
      </c>
      <c r="S108" s="116">
        <v>-287771.08640126244</v>
      </c>
    </row>
    <row r="109" spans="1:19" x14ac:dyDescent="0.25">
      <c r="A109" s="120" t="s">
        <v>304</v>
      </c>
      <c r="B109" s="116">
        <v>-229685687.49909201</v>
      </c>
      <c r="C109" s="116">
        <v>-4632026.5765346838</v>
      </c>
      <c r="D109" s="116">
        <v>-179670.85175615409</v>
      </c>
      <c r="E109" s="116">
        <v>-2455059.8755480153</v>
      </c>
      <c r="F109" s="116">
        <v>-12864825.168697366</v>
      </c>
      <c r="G109" s="116">
        <v>-115389.71727877007</v>
      </c>
      <c r="H109" s="116">
        <v>-51210292.7055033</v>
      </c>
      <c r="I109" s="116">
        <v>-20713765.80340673</v>
      </c>
      <c r="J109" s="116">
        <v>-4333031.3302917732</v>
      </c>
      <c r="K109" s="116">
        <v>-293043.97852721089</v>
      </c>
      <c r="L109" s="116">
        <v>-178138.82056577867</v>
      </c>
      <c r="M109" s="116">
        <v>-69639.330936931394</v>
      </c>
      <c r="N109" s="116">
        <v>-17643.157863213757</v>
      </c>
      <c r="O109" s="116">
        <v>-132015108.21495219</v>
      </c>
      <c r="P109" s="116">
        <v>-401529.25665702909</v>
      </c>
      <c r="Q109" s="116">
        <v>-53794.079214443118</v>
      </c>
      <c r="R109" s="116">
        <v>-21729.121467975885</v>
      </c>
      <c r="S109" s="116">
        <v>-130999.50989041946</v>
      </c>
    </row>
    <row r="110" spans="1:19" x14ac:dyDescent="0.25">
      <c r="A110" s="120" t="s">
        <v>305</v>
      </c>
      <c r="B110" s="116">
        <v>-657104265.08939588</v>
      </c>
      <c r="C110" s="116">
        <v>-13251693.88040518</v>
      </c>
      <c r="D110" s="116">
        <v>-514017.58762909495</v>
      </c>
      <c r="E110" s="116">
        <v>-7023643.1918676682</v>
      </c>
      <c r="F110" s="116">
        <v>-36804781.264456742</v>
      </c>
      <c r="G110" s="116">
        <v>-330116.67464756215</v>
      </c>
      <c r="H110" s="116">
        <v>-146506741.97274756</v>
      </c>
      <c r="I110" s="116">
        <v>-59259695.29788506</v>
      </c>
      <c r="J110" s="116">
        <v>-12396302.960374746</v>
      </c>
      <c r="K110" s="116">
        <v>-838365.02938284678</v>
      </c>
      <c r="L110" s="116">
        <v>-509634.62306387944</v>
      </c>
      <c r="M110" s="116">
        <v>-199230.0951569324</v>
      </c>
      <c r="N110" s="116">
        <v>-50475.040076709629</v>
      </c>
      <c r="O110" s="116">
        <v>-377680000.91266537</v>
      </c>
      <c r="P110" s="116">
        <v>-1148728.8998299106</v>
      </c>
      <c r="Q110" s="116">
        <v>-153898.6572182785</v>
      </c>
      <c r="R110" s="116">
        <v>-62164.510765647756</v>
      </c>
      <c r="S110" s="116">
        <v>-374774.49122272991</v>
      </c>
    </row>
    <row r="111" spans="1:19" x14ac:dyDescent="0.25">
      <c r="A111" s="119" t="s">
        <v>306</v>
      </c>
      <c r="B111" s="116">
        <v>-2492457162.8063197</v>
      </c>
      <c r="C111" s="116">
        <v>-50264898.7174647</v>
      </c>
      <c r="D111" s="116">
        <v>-1949716.1807651119</v>
      </c>
      <c r="E111" s="116">
        <v>-26641327.278837223</v>
      </c>
      <c r="F111" s="116">
        <v>-139603934.35528076</v>
      </c>
      <c r="G111" s="116">
        <v>-1252163.0340889376</v>
      </c>
      <c r="H111" s="116">
        <v>-555713602.58894897</v>
      </c>
      <c r="I111" s="116">
        <v>-224777497.05496037</v>
      </c>
      <c r="J111" s="116">
        <v>-47020321.960168362</v>
      </c>
      <c r="K111" s="116">
        <v>-3179995.9816838629</v>
      </c>
      <c r="L111" s="116">
        <v>-1933091.1913908436</v>
      </c>
      <c r="M111" s="116">
        <v>-755698.15035810857</v>
      </c>
      <c r="N111" s="116">
        <v>-191456.48851482576</v>
      </c>
      <c r="O111" s="116">
        <v>-1432575123.2118449</v>
      </c>
      <c r="P111" s="116">
        <v>-4357234.8052164363</v>
      </c>
      <c r="Q111" s="116">
        <v>-583751.81977823214</v>
      </c>
      <c r="R111" s="116">
        <v>-235795.73039159947</v>
      </c>
      <c r="S111" s="116">
        <v>-1421554.2566263909</v>
      </c>
    </row>
    <row r="113" spans="1:19" x14ac:dyDescent="0.25">
      <c r="A113" s="119" t="s">
        <v>307</v>
      </c>
      <c r="B113" s="116"/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</row>
    <row r="114" spans="1:19" x14ac:dyDescent="0.25">
      <c r="A114" s="120" t="s">
        <v>308</v>
      </c>
      <c r="B114" s="116">
        <v>-1545465971.0070865</v>
      </c>
      <c r="C114" s="116">
        <v>-31167111.580964766</v>
      </c>
      <c r="D114" s="116">
        <v>-1208935.5257370691</v>
      </c>
      <c r="E114" s="116">
        <v>-16519146.385467965</v>
      </c>
      <c r="F114" s="116">
        <v>-86562422.489890143</v>
      </c>
      <c r="G114" s="116">
        <v>-776412.68552779348</v>
      </c>
      <c r="H114" s="116">
        <v>-344574211.84322011</v>
      </c>
      <c r="I114" s="116">
        <v>-139374901.97643209</v>
      </c>
      <c r="J114" s="116">
        <v>-29155288.451745495</v>
      </c>
      <c r="K114" s="116">
        <v>-1971779.3553162781</v>
      </c>
      <c r="L114" s="116">
        <v>-1198627.0816323138</v>
      </c>
      <c r="M114" s="116">
        <v>-468576.06748854992</v>
      </c>
      <c r="N114" s="116">
        <v>-118713.97123432322</v>
      </c>
      <c r="O114" s="116">
        <v>-888278497.57000303</v>
      </c>
      <c r="P114" s="116">
        <v>-2701734.7457910818</v>
      </c>
      <c r="Q114" s="116">
        <v>-361959.50985370006</v>
      </c>
      <c r="R114" s="116">
        <v>-146206.83671797806</v>
      </c>
      <c r="S114" s="116">
        <v>-881444.9300636109</v>
      </c>
    </row>
    <row r="115" spans="1:19" x14ac:dyDescent="0.25">
      <c r="A115" s="120" t="s">
        <v>309</v>
      </c>
      <c r="B115" s="116">
        <v>-153794835.3448256</v>
      </c>
      <c r="C115" s="116">
        <v>-3101550.5250139888</v>
      </c>
      <c r="D115" s="116">
        <v>-120305.48948423931</v>
      </c>
      <c r="E115" s="116">
        <v>-1643879.2222222711</v>
      </c>
      <c r="F115" s="116">
        <v>-8614135.6481674612</v>
      </c>
      <c r="G115" s="116">
        <v>-77263.597756584524</v>
      </c>
      <c r="H115" s="116">
        <v>-34289809.78466209</v>
      </c>
      <c r="I115" s="116">
        <v>-13869693.997014118</v>
      </c>
      <c r="J115" s="116">
        <v>-2901346.8241848033</v>
      </c>
      <c r="K115" s="116">
        <v>-196218.80195109313</v>
      </c>
      <c r="L115" s="116">
        <v>-119279.65941518958</v>
      </c>
      <c r="M115" s="116">
        <v>-46629.677066889606</v>
      </c>
      <c r="N115" s="116">
        <v>-11813.651029285189</v>
      </c>
      <c r="O115" s="116">
        <v>-88395764.020029187</v>
      </c>
      <c r="P115" s="116">
        <v>-268859.26844676433</v>
      </c>
      <c r="Q115" s="116">
        <v>-36019.882846833847</v>
      </c>
      <c r="R115" s="116">
        <v>-14549.564209865175</v>
      </c>
      <c r="S115" s="116">
        <v>-87715.731324920096</v>
      </c>
    </row>
    <row r="116" spans="1:19" x14ac:dyDescent="0.25">
      <c r="A116" s="119" t="s">
        <v>310</v>
      </c>
      <c r="B116" s="116">
        <v>-1699260806.351912</v>
      </c>
      <c r="C116" s="116">
        <v>-34268662.105978757</v>
      </c>
      <c r="D116" s="116">
        <v>-1329241.0152213085</v>
      </c>
      <c r="E116" s="116">
        <v>-18163025.607690237</v>
      </c>
      <c r="F116" s="116">
        <v>-95176558.138057604</v>
      </c>
      <c r="G116" s="116">
        <v>-853676.28328437801</v>
      </c>
      <c r="H116" s="116">
        <v>-378864021.62788218</v>
      </c>
      <c r="I116" s="116">
        <v>-153244595.97344619</v>
      </c>
      <c r="J116" s="116">
        <v>-32056635.2759303</v>
      </c>
      <c r="K116" s="116">
        <v>-2167998.1572673712</v>
      </c>
      <c r="L116" s="116">
        <v>-1317906.7410475034</v>
      </c>
      <c r="M116" s="116">
        <v>-515205.74455543951</v>
      </c>
      <c r="N116" s="116">
        <v>-130527.62226360841</v>
      </c>
      <c r="O116" s="116">
        <v>-976674261.59003222</v>
      </c>
      <c r="P116" s="116">
        <v>-2970594.0142378462</v>
      </c>
      <c r="Q116" s="116">
        <v>-397979.39270053391</v>
      </c>
      <c r="R116" s="116">
        <v>-160756.40092784323</v>
      </c>
      <c r="S116" s="116">
        <v>-969160.66138853098</v>
      </c>
    </row>
    <row r="118" spans="1:19" x14ac:dyDescent="0.25">
      <c r="A118" s="119" t="s">
        <v>311</v>
      </c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</row>
    <row r="119" spans="1:19" x14ac:dyDescent="0.25">
      <c r="A119" s="120" t="s">
        <v>312</v>
      </c>
      <c r="B119" s="116">
        <v>-1539396852.5699325</v>
      </c>
      <c r="C119" s="116">
        <v>-28557880.941860601</v>
      </c>
      <c r="D119" s="116">
        <v>-1116389.1925859009</v>
      </c>
      <c r="E119" s="116">
        <v>-16513497.228529546</v>
      </c>
      <c r="F119" s="116">
        <v>-86174292.63209267</v>
      </c>
      <c r="G119" s="116">
        <v>-693111.94887882273</v>
      </c>
      <c r="H119" s="116">
        <v>-333166187.87012488</v>
      </c>
      <c r="I119" s="116">
        <v>-134503939.22672516</v>
      </c>
      <c r="J119" s="116">
        <v>-26697043.588409543</v>
      </c>
      <c r="K119" s="116">
        <v>-2476145.983758437</v>
      </c>
      <c r="L119" s="116">
        <v>-1161475.6597464662</v>
      </c>
      <c r="M119" s="116">
        <v>-153081.24083758835</v>
      </c>
      <c r="N119" s="116">
        <v>-106801.43219901517</v>
      </c>
      <c r="O119" s="116">
        <v>-904632719.33013654</v>
      </c>
      <c r="P119" s="116">
        <v>-900171.34824480512</v>
      </c>
      <c r="Q119" s="116">
        <v>-323047.45339666726</v>
      </c>
      <c r="R119" s="116">
        <v>-138253.26824460056</v>
      </c>
      <c r="S119" s="116">
        <v>-2082814.2241613911</v>
      </c>
    </row>
    <row r="120" spans="1:19" x14ac:dyDescent="0.25">
      <c r="A120" s="120" t="s">
        <v>313</v>
      </c>
      <c r="B120" s="116">
        <v>-79937544.856242731</v>
      </c>
      <c r="C120" s="116">
        <v>-1612084.9159942265</v>
      </c>
      <c r="D120" s="116">
        <v>-62530.873943434941</v>
      </c>
      <c r="E120" s="116">
        <v>-854434.86297837808</v>
      </c>
      <c r="F120" s="116">
        <v>-4477347.0658441959</v>
      </c>
      <c r="G120" s="116">
        <v>-40159.100905916559</v>
      </c>
      <c r="H120" s="116">
        <v>-17822725.981842794</v>
      </c>
      <c r="I120" s="116">
        <v>-7209015.0722085312</v>
      </c>
      <c r="J120" s="116">
        <v>-1508025.5548359891</v>
      </c>
      <c r="K120" s="116">
        <v>-101988.14054734414</v>
      </c>
      <c r="L120" s="116">
        <v>-61997.68089455468</v>
      </c>
      <c r="M120" s="116">
        <v>-24236.586968666452</v>
      </c>
      <c r="N120" s="116">
        <v>-6140.3509223969277</v>
      </c>
      <c r="O120" s="116">
        <v>-45945238.249449909</v>
      </c>
      <c r="P120" s="116">
        <v>-139744.28844305751</v>
      </c>
      <c r="Q120" s="116">
        <v>-18721.961594676304</v>
      </c>
      <c r="R120" s="116">
        <v>-7562.3894590294676</v>
      </c>
      <c r="S120" s="116">
        <v>-45591.779409644849</v>
      </c>
    </row>
    <row r="121" spans="1:19" x14ac:dyDescent="0.25">
      <c r="A121" s="120" t="s">
        <v>314</v>
      </c>
      <c r="B121" s="116">
        <v>-31531214.661618564</v>
      </c>
      <c r="C121" s="116">
        <v>-584946.41765408276</v>
      </c>
      <c r="D121" s="116">
        <v>-22866.817753051066</v>
      </c>
      <c r="E121" s="116">
        <v>-338243.27044552937</v>
      </c>
      <c r="F121" s="116">
        <v>-1765093.9812949963</v>
      </c>
      <c r="G121" s="116">
        <v>-14196.899005052452</v>
      </c>
      <c r="H121" s="116">
        <v>-6824188.688049051</v>
      </c>
      <c r="I121" s="116">
        <v>-2755022.2501176014</v>
      </c>
      <c r="J121" s="116">
        <v>-546831.18963859754</v>
      </c>
      <c r="K121" s="116">
        <v>-50718.494335654155</v>
      </c>
      <c r="L121" s="116">
        <v>-23790.316506475483</v>
      </c>
      <c r="M121" s="116">
        <v>-3135.5380891280938</v>
      </c>
      <c r="N121" s="116">
        <v>-2187.5963168389444</v>
      </c>
      <c r="O121" s="116">
        <v>-18529444.448001079</v>
      </c>
      <c r="P121" s="116">
        <v>-18438.062911692312</v>
      </c>
      <c r="Q121" s="116">
        <v>-6616.9283001550093</v>
      </c>
      <c r="R121" s="116">
        <v>-2831.8191448899283</v>
      </c>
      <c r="S121" s="116">
        <v>-42661.944054690663</v>
      </c>
    </row>
    <row r="122" spans="1:19" x14ac:dyDescent="0.25">
      <c r="A122" s="119" t="s">
        <v>315</v>
      </c>
      <c r="B122" s="116">
        <v>-1650865612.0877936</v>
      </c>
      <c r="C122" s="116">
        <v>-30754912.27550891</v>
      </c>
      <c r="D122" s="116">
        <v>-1201786.8842823871</v>
      </c>
      <c r="E122" s="116">
        <v>-17706175.361953452</v>
      </c>
      <c r="F122" s="116">
        <v>-92416733.679231852</v>
      </c>
      <c r="G122" s="116">
        <v>-747467.94878979167</v>
      </c>
      <c r="H122" s="116">
        <v>-357813102.54001677</v>
      </c>
      <c r="I122" s="116">
        <v>-144467976.54905128</v>
      </c>
      <c r="J122" s="116">
        <v>-28751900.332884129</v>
      </c>
      <c r="K122" s="116">
        <v>-2628852.6186414352</v>
      </c>
      <c r="L122" s="116">
        <v>-1247263.6571474962</v>
      </c>
      <c r="M122" s="116">
        <v>-180453.36589538289</v>
      </c>
      <c r="N122" s="116">
        <v>-115129.37943825104</v>
      </c>
      <c r="O122" s="116">
        <v>-969107402.02758753</v>
      </c>
      <c r="P122" s="116">
        <v>-1058353.699599555</v>
      </c>
      <c r="Q122" s="116">
        <v>-348386.3432914986</v>
      </c>
      <c r="R122" s="116">
        <v>-148647.47684851996</v>
      </c>
      <c r="S122" s="116">
        <v>-2171067.9476257265</v>
      </c>
    </row>
    <row r="124" spans="1:19" x14ac:dyDescent="0.25">
      <c r="A124" s="119" t="s">
        <v>316</v>
      </c>
      <c r="B124" s="116"/>
      <c r="C124" s="116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</row>
    <row r="125" spans="1:19" x14ac:dyDescent="0.25">
      <c r="A125" s="120" t="s">
        <v>317</v>
      </c>
      <c r="B125" s="116">
        <v>14633.670000000004</v>
      </c>
      <c r="C125" s="116">
        <v>246.18300271743828</v>
      </c>
      <c r="D125" s="116">
        <v>9.6175112605256281</v>
      </c>
      <c r="E125" s="116">
        <v>0</v>
      </c>
      <c r="F125" s="116">
        <v>863.20910324925103</v>
      </c>
      <c r="G125" s="116">
        <v>5.8860540424492376</v>
      </c>
      <c r="H125" s="116">
        <v>3104.3138771165245</v>
      </c>
      <c r="I125" s="116">
        <v>1275.8466385444879</v>
      </c>
      <c r="J125" s="116">
        <v>242.35250918250571</v>
      </c>
      <c r="K125" s="116">
        <v>0</v>
      </c>
      <c r="L125" s="116">
        <v>11.043110108831918</v>
      </c>
      <c r="M125" s="116">
        <v>17.492105698399772</v>
      </c>
      <c r="N125" s="116">
        <v>7.7445401627322195</v>
      </c>
      <c r="O125" s="116">
        <v>8739.8259301673206</v>
      </c>
      <c r="P125" s="116">
        <v>102.16641690956983</v>
      </c>
      <c r="Q125" s="116">
        <v>2.7049781765365246</v>
      </c>
      <c r="R125" s="116">
        <v>5.2842226634332992</v>
      </c>
      <c r="S125" s="116">
        <v>0</v>
      </c>
    </row>
    <row r="126" spans="1:19" x14ac:dyDescent="0.25">
      <c r="A126" s="120" t="s">
        <v>318</v>
      </c>
      <c r="B126" s="116">
        <v>-56013697.672311597</v>
      </c>
      <c r="C126" s="116">
        <v>-942321.39212353749</v>
      </c>
      <c r="D126" s="116">
        <v>-36813.210090642657</v>
      </c>
      <c r="E126" s="116">
        <v>0</v>
      </c>
      <c r="F126" s="116">
        <v>-3304129.0214546821</v>
      </c>
      <c r="G126" s="116">
        <v>-22530.209552124586</v>
      </c>
      <c r="H126" s="116">
        <v>-11882466.872135725</v>
      </c>
      <c r="I126" s="116">
        <v>-4883592.9666082347</v>
      </c>
      <c r="J126" s="116">
        <v>-927659.30757458578</v>
      </c>
      <c r="K126" s="116">
        <v>0</v>
      </c>
      <c r="L126" s="116">
        <v>-42270.013673819267</v>
      </c>
      <c r="M126" s="116">
        <v>-66955.00993546276</v>
      </c>
      <c r="N126" s="116">
        <v>-29643.987549695819</v>
      </c>
      <c r="O126" s="116">
        <v>-33453670.019962292</v>
      </c>
      <c r="P126" s="116">
        <v>-391065.17975572671</v>
      </c>
      <c r="Q126" s="116">
        <v>-10353.918722420114</v>
      </c>
      <c r="R126" s="116">
        <v>-20226.563172651142</v>
      </c>
      <c r="S126" s="116">
        <v>0</v>
      </c>
    </row>
    <row r="127" spans="1:19" x14ac:dyDescent="0.25">
      <c r="A127" s="120" t="s">
        <v>319</v>
      </c>
      <c r="B127" s="116">
        <v>-546672959.8937614</v>
      </c>
      <c r="C127" s="116">
        <v>-9196708.0555373877</v>
      </c>
      <c r="D127" s="116">
        <v>-359283.3067578483</v>
      </c>
      <c r="E127" s="116">
        <v>0</v>
      </c>
      <c r="F127" s="116">
        <v>-32247076.466840323</v>
      </c>
      <c r="G127" s="116">
        <v>-219886.50731363779</v>
      </c>
      <c r="H127" s="116">
        <v>-115968479.24290814</v>
      </c>
      <c r="I127" s="116">
        <v>-47662060.048068643</v>
      </c>
      <c r="J127" s="116">
        <v>-9053611.5364416633</v>
      </c>
      <c r="K127" s="116">
        <v>0</v>
      </c>
      <c r="L127" s="116">
        <v>-412539.6902914893</v>
      </c>
      <c r="M127" s="116">
        <v>-653456.11845276866</v>
      </c>
      <c r="N127" s="116">
        <v>-289314.3479234486</v>
      </c>
      <c r="O127" s="116">
        <v>-326495438.95692688</v>
      </c>
      <c r="P127" s="116">
        <v>-3816651.4301398443</v>
      </c>
      <c r="Q127" s="116">
        <v>-101050.41498238312</v>
      </c>
      <c r="R127" s="116">
        <v>-197403.77117679809</v>
      </c>
      <c r="S127" s="116">
        <v>0</v>
      </c>
    </row>
    <row r="128" spans="1:19" x14ac:dyDescent="0.25">
      <c r="A128" s="120" t="s">
        <v>320</v>
      </c>
      <c r="B128" s="116">
        <v>-603820915.13951612</v>
      </c>
      <c r="C128" s="116">
        <v>-3242135.1445051585</v>
      </c>
      <c r="D128" s="116">
        <v>-137549.21483188105</v>
      </c>
      <c r="E128" s="116">
        <v>0</v>
      </c>
      <c r="F128" s="116">
        <v>-46888022.073845342</v>
      </c>
      <c r="G128" s="116">
        <v>-965182.31327114906</v>
      </c>
      <c r="H128" s="116">
        <v>-51514010.068584412</v>
      </c>
      <c r="I128" s="116">
        <v>-17771880.218220431</v>
      </c>
      <c r="J128" s="116">
        <v>-3212691.0996453231</v>
      </c>
      <c r="K128" s="116">
        <v>0</v>
      </c>
      <c r="L128" s="116">
        <v>-133596.95490961606</v>
      </c>
      <c r="M128" s="116">
        <v>-4298449.8196763676</v>
      </c>
      <c r="N128" s="116">
        <v>-117523.2930434195</v>
      </c>
      <c r="O128" s="116">
        <v>-474028676.48770791</v>
      </c>
      <c r="P128" s="116">
        <v>-1410417.9427349386</v>
      </c>
      <c r="Q128" s="116">
        <v>-37342.503244196567</v>
      </c>
      <c r="R128" s="116">
        <v>-63438.0052959565</v>
      </c>
      <c r="S128" s="116">
        <v>0</v>
      </c>
    </row>
    <row r="129" spans="1:19" x14ac:dyDescent="0.25">
      <c r="A129" s="120" t="s">
        <v>321</v>
      </c>
      <c r="B129" s="116">
        <v>-767960326.79215705</v>
      </c>
      <c r="C129" s="116">
        <v>-10581172.065184806</v>
      </c>
      <c r="D129" s="116">
        <v>-448731.89566992049</v>
      </c>
      <c r="E129" s="116">
        <v>0</v>
      </c>
      <c r="F129" s="116">
        <v>-47869277.886235423</v>
      </c>
      <c r="G129" s="116">
        <v>-466243.53972684685</v>
      </c>
      <c r="H129" s="116">
        <v>-146699824.22150859</v>
      </c>
      <c r="I129" s="116">
        <v>-59137527.236052752</v>
      </c>
      <c r="J129" s="116">
        <v>-10569615.14818435</v>
      </c>
      <c r="K129" s="116">
        <v>0</v>
      </c>
      <c r="L129" s="116">
        <v>-409441.9199967226</v>
      </c>
      <c r="M129" s="116">
        <v>-1826342.0628182036</v>
      </c>
      <c r="N129" s="116">
        <v>-346323.71439657791</v>
      </c>
      <c r="O129" s="116">
        <v>-484514810.45096648</v>
      </c>
      <c r="P129" s="116">
        <v>-4768953.2339978497</v>
      </c>
      <c r="Q129" s="116">
        <v>-126263.74510427944</v>
      </c>
      <c r="R129" s="116">
        <v>-195799.67231422375</v>
      </c>
      <c r="S129" s="116">
        <v>0</v>
      </c>
    </row>
    <row r="130" spans="1:19" x14ac:dyDescent="0.25">
      <c r="A130" s="120" t="s">
        <v>322</v>
      </c>
      <c r="B130" s="116">
        <v>-381638425.40292263</v>
      </c>
      <c r="C130" s="116">
        <v>-5283847.9995475924</v>
      </c>
      <c r="D130" s="116">
        <v>-240005.38957421348</v>
      </c>
      <c r="E130" s="116">
        <v>0</v>
      </c>
      <c r="F130" s="116">
        <v>-23127359.88442038</v>
      </c>
      <c r="G130" s="116">
        <v>-185260.03341374447</v>
      </c>
      <c r="H130" s="116">
        <v>-78091123.101521343</v>
      </c>
      <c r="I130" s="116">
        <v>-31529849.41565061</v>
      </c>
      <c r="J130" s="116">
        <v>-5351603.9830472227</v>
      </c>
      <c r="K130" s="116">
        <v>0</v>
      </c>
      <c r="L130" s="116">
        <v>-173618.28387748479</v>
      </c>
      <c r="M130" s="116">
        <v>-637422.51153682114</v>
      </c>
      <c r="N130" s="116">
        <v>-176911.95271927473</v>
      </c>
      <c r="O130" s="116">
        <v>-234130027.02244908</v>
      </c>
      <c r="P130" s="116">
        <v>-2560548.4100120794</v>
      </c>
      <c r="Q130" s="116">
        <v>-67793.584022610463</v>
      </c>
      <c r="R130" s="116">
        <v>-83053.831130292441</v>
      </c>
      <c r="S130" s="116">
        <v>0</v>
      </c>
    </row>
    <row r="131" spans="1:19" x14ac:dyDescent="0.25">
      <c r="A131" s="120" t="s">
        <v>323</v>
      </c>
      <c r="B131" s="116">
        <v>-782425431.41931367</v>
      </c>
      <c r="C131" s="116">
        <v>-11069713.338932542</v>
      </c>
      <c r="D131" s="116">
        <v>-490697.02046775707</v>
      </c>
      <c r="E131" s="116">
        <v>0</v>
      </c>
      <c r="F131" s="116">
        <v>-47426295.218626842</v>
      </c>
      <c r="G131" s="116">
        <v>-383043.02317744377</v>
      </c>
      <c r="H131" s="116">
        <v>-159594782.88807416</v>
      </c>
      <c r="I131" s="116">
        <v>-64552441.825101219</v>
      </c>
      <c r="J131" s="116">
        <v>-11157038.500287602</v>
      </c>
      <c r="K131" s="116">
        <v>0</v>
      </c>
      <c r="L131" s="116">
        <v>-386772.92127847963</v>
      </c>
      <c r="M131" s="116">
        <v>-1326352.8763763083</v>
      </c>
      <c r="N131" s="116">
        <v>-367010.82154719142</v>
      </c>
      <c r="O131" s="116">
        <v>-480117087.8122403</v>
      </c>
      <c r="P131" s="116">
        <v>-5230684.3476763032</v>
      </c>
      <c r="Q131" s="116">
        <v>-138488.62901142106</v>
      </c>
      <c r="R131" s="116">
        <v>-185022.19651609866</v>
      </c>
      <c r="S131" s="116">
        <v>0</v>
      </c>
    </row>
    <row r="132" spans="1:19" x14ac:dyDescent="0.25">
      <c r="A132" s="120" t="s">
        <v>324</v>
      </c>
      <c r="B132" s="116">
        <v>-985151380.12036538</v>
      </c>
      <c r="C132" s="116">
        <v>-5956938.9214290744</v>
      </c>
      <c r="D132" s="116">
        <v>-327547.04981678998</v>
      </c>
      <c r="E132" s="116">
        <v>0</v>
      </c>
      <c r="F132" s="116">
        <v>-58806139.438357584</v>
      </c>
      <c r="G132" s="116">
        <v>-734283.94285313971</v>
      </c>
      <c r="H132" s="116">
        <v>-117986588.31971061</v>
      </c>
      <c r="I132" s="116">
        <v>-41323952.919118516</v>
      </c>
      <c r="J132" s="116">
        <v>-6442806.7289714413</v>
      </c>
      <c r="K132" s="116">
        <v>0</v>
      </c>
      <c r="L132" s="116">
        <v>-103367.95442442974</v>
      </c>
      <c r="M132" s="116">
        <v>-709091.69283731817</v>
      </c>
      <c r="N132" s="116">
        <v>-227834.39092432708</v>
      </c>
      <c r="O132" s="116">
        <v>-749380145.40318131</v>
      </c>
      <c r="P132" s="116">
        <v>-3023201.1329825334</v>
      </c>
      <c r="Q132" s="116">
        <v>-80042.868638884931</v>
      </c>
      <c r="R132" s="116">
        <v>-49439.357119493478</v>
      </c>
      <c r="S132" s="116">
        <v>0</v>
      </c>
    </row>
    <row r="133" spans="1:19" x14ac:dyDescent="0.25">
      <c r="A133" s="120" t="s">
        <v>325</v>
      </c>
      <c r="B133" s="116">
        <v>-449196779.9677819</v>
      </c>
      <c r="C133" s="116">
        <v>-20001.623755148688</v>
      </c>
      <c r="D133" s="116">
        <v>-5617.8935789887073</v>
      </c>
      <c r="E133" s="116">
        <v>0</v>
      </c>
      <c r="F133" s="116">
        <v>-39451625.664440893</v>
      </c>
      <c r="G133" s="116">
        <v>-997167.28881812003</v>
      </c>
      <c r="H133" s="116">
        <v>-9776915.7900321595</v>
      </c>
      <c r="I133" s="116">
        <v>-276650.35276949219</v>
      </c>
      <c r="J133" s="116">
        <v>-10771.213076584681</v>
      </c>
      <c r="K133" s="116">
        <v>0</v>
      </c>
      <c r="L133" s="116">
        <v>0</v>
      </c>
      <c r="M133" s="116">
        <v>0</v>
      </c>
      <c r="N133" s="116">
        <v>-11565.105590975369</v>
      </c>
      <c r="O133" s="116">
        <v>-398646465.03571951</v>
      </c>
      <c r="P133" s="116">
        <v>0</v>
      </c>
      <c r="Q133" s="116">
        <v>0</v>
      </c>
      <c r="R133" s="116">
        <v>0</v>
      </c>
      <c r="S133" s="116">
        <v>0</v>
      </c>
    </row>
    <row r="134" spans="1:19" x14ac:dyDescent="0.25">
      <c r="A134" s="120" t="s">
        <v>326</v>
      </c>
      <c r="B134" s="116">
        <v>-294506955.30411679</v>
      </c>
      <c r="C134" s="116">
        <v>-1417994.3957508404</v>
      </c>
      <c r="D134" s="116">
        <v>-148564.8675061196</v>
      </c>
      <c r="E134" s="116">
        <v>-211030.11174835337</v>
      </c>
      <c r="F134" s="116">
        <v>-30455532.592174359</v>
      </c>
      <c r="G134" s="116">
        <v>-367445.80278755876</v>
      </c>
      <c r="H134" s="116">
        <v>-26527308.396405436</v>
      </c>
      <c r="I134" s="116">
        <v>-3197938.9160021571</v>
      </c>
      <c r="J134" s="116">
        <v>-868047.35381144367</v>
      </c>
      <c r="K134" s="116">
        <v>-69474.753513561678</v>
      </c>
      <c r="L134" s="116">
        <v>-341006.88517171686</v>
      </c>
      <c r="M134" s="116">
        <v>0</v>
      </c>
      <c r="N134" s="116">
        <v>-292070.45415683126</v>
      </c>
      <c r="O134" s="116">
        <v>-230467239.62041089</v>
      </c>
      <c r="P134" s="116">
        <v>0</v>
      </c>
      <c r="Q134" s="116">
        <v>0</v>
      </c>
      <c r="R134" s="116">
        <v>-37527.030788273878</v>
      </c>
      <c r="S134" s="116">
        <v>-105774.12388923283</v>
      </c>
    </row>
    <row r="135" spans="1:19" x14ac:dyDescent="0.25">
      <c r="A135" s="120" t="s">
        <v>327</v>
      </c>
      <c r="B135" s="116">
        <v>-34069828.660375103</v>
      </c>
      <c r="C135" s="116">
        <v>0</v>
      </c>
      <c r="D135" s="116">
        <v>0</v>
      </c>
      <c r="E135" s="116">
        <v>0</v>
      </c>
      <c r="F135" s="116">
        <v>0</v>
      </c>
      <c r="G135" s="116">
        <v>0</v>
      </c>
      <c r="H135" s="116">
        <v>0</v>
      </c>
      <c r="I135" s="116">
        <v>0</v>
      </c>
      <c r="J135" s="116">
        <v>0</v>
      </c>
      <c r="K135" s="116">
        <v>0</v>
      </c>
      <c r="L135" s="116">
        <v>0</v>
      </c>
      <c r="M135" s="116">
        <v>-34069828.660375103</v>
      </c>
      <c r="N135" s="116">
        <v>0</v>
      </c>
      <c r="O135" s="116">
        <v>0</v>
      </c>
      <c r="P135" s="116">
        <v>0</v>
      </c>
      <c r="Q135" s="116">
        <v>0</v>
      </c>
      <c r="R135" s="116">
        <v>0</v>
      </c>
      <c r="S135" s="116">
        <v>0</v>
      </c>
    </row>
    <row r="136" spans="1:19" x14ac:dyDescent="0.25">
      <c r="A136" s="120" t="s">
        <v>328</v>
      </c>
      <c r="B136" s="116">
        <v>-180389267.49095982</v>
      </c>
      <c r="C136" s="116">
        <v>0</v>
      </c>
      <c r="D136" s="116">
        <v>0</v>
      </c>
      <c r="E136" s="116">
        <v>0</v>
      </c>
      <c r="F136" s="116">
        <v>0</v>
      </c>
      <c r="G136" s="116">
        <v>0</v>
      </c>
      <c r="H136" s="116">
        <v>0</v>
      </c>
      <c r="I136" s="116">
        <v>0</v>
      </c>
      <c r="J136" s="116">
        <v>0</v>
      </c>
      <c r="K136" s="116">
        <v>0</v>
      </c>
      <c r="L136" s="116">
        <v>0</v>
      </c>
      <c r="M136" s="116">
        <v>0</v>
      </c>
      <c r="N136" s="116">
        <v>0</v>
      </c>
      <c r="O136" s="116">
        <v>0</v>
      </c>
      <c r="P136" s="116">
        <v>-180306947.89630139</v>
      </c>
      <c r="Q136" s="116">
        <v>-82319.594658440401</v>
      </c>
      <c r="R136" s="116">
        <v>0</v>
      </c>
      <c r="S136" s="116">
        <v>0</v>
      </c>
    </row>
    <row r="137" spans="1:19" x14ac:dyDescent="0.25">
      <c r="A137" s="119" t="s">
        <v>329</v>
      </c>
      <c r="B137" s="116">
        <v>-5081831334.1935816</v>
      </c>
      <c r="C137" s="116">
        <v>-47710586.753763378</v>
      </c>
      <c r="D137" s="116">
        <v>-2194800.2307829009</v>
      </c>
      <c r="E137" s="116">
        <v>-211030.11174835337</v>
      </c>
      <c r="F137" s="116">
        <v>-329574595.03729254</v>
      </c>
      <c r="G137" s="116">
        <v>-4341036.7748597227</v>
      </c>
      <c r="H137" s="116">
        <v>-718038394.58700347</v>
      </c>
      <c r="I137" s="116">
        <v>-270334618.05095357</v>
      </c>
      <c r="J137" s="116">
        <v>-47593602.518531032</v>
      </c>
      <c r="K137" s="116">
        <v>-69474.753513561678</v>
      </c>
      <c r="L137" s="116">
        <v>-2002603.5805136494</v>
      </c>
      <c r="M137" s="116">
        <v>-43587881.259902656</v>
      </c>
      <c r="N137" s="116">
        <v>-1858190.3233115789</v>
      </c>
      <c r="O137" s="116">
        <v>-3411224820.9836345</v>
      </c>
      <c r="P137" s="116">
        <v>-201508367.40718377</v>
      </c>
      <c r="Q137" s="116">
        <v>-643652.55340645963</v>
      </c>
      <c r="R137" s="116">
        <v>-831905.14329112449</v>
      </c>
      <c r="S137" s="116">
        <v>-105774.12388923283</v>
      </c>
    </row>
    <row r="139" spans="1:19" x14ac:dyDescent="0.25">
      <c r="A139" s="119" t="s">
        <v>330</v>
      </c>
      <c r="B139" s="116"/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</row>
    <row r="140" spans="1:19" x14ac:dyDescent="0.25">
      <c r="A140" s="120" t="s">
        <v>331</v>
      </c>
      <c r="B140" s="116">
        <v>-148355310.63757139</v>
      </c>
      <c r="C140" s="116">
        <v>-2382354.5485554938</v>
      </c>
      <c r="D140" s="116">
        <v>-95462.597109570459</v>
      </c>
      <c r="E140" s="116">
        <v>-1045689.9478330225</v>
      </c>
      <c r="F140" s="116">
        <v>-9445482.8747475613</v>
      </c>
      <c r="G140" s="116">
        <v>-118649.36190846615</v>
      </c>
      <c r="H140" s="116">
        <v>-27296735.36048425</v>
      </c>
      <c r="I140" s="116">
        <v>-10695492.533268509</v>
      </c>
      <c r="J140" s="116">
        <v>-2250105.9566684789</v>
      </c>
      <c r="K140" s="116">
        <v>-124383.847059252</v>
      </c>
      <c r="L140" s="116">
        <v>-92341.870464700769</v>
      </c>
      <c r="M140" s="116">
        <v>-219390.84154532262</v>
      </c>
      <c r="N140" s="116">
        <v>-27443.00214737848</v>
      </c>
      <c r="O140" s="116">
        <v>-91728445.0630375</v>
      </c>
      <c r="P140" s="116">
        <v>-2722101.8213338167</v>
      </c>
      <c r="Q140" s="116">
        <v>-32219.778471800506</v>
      </c>
      <c r="R140" s="116">
        <v>-17292.187738064811</v>
      </c>
      <c r="S140" s="116">
        <v>-61719.045198200423</v>
      </c>
    </row>
    <row r="141" spans="1:19" x14ac:dyDescent="0.25">
      <c r="A141" s="120" t="s">
        <v>332</v>
      </c>
      <c r="B141" s="116">
        <v>-123025813.42209908</v>
      </c>
      <c r="C141" s="116">
        <v>-1975602.3895355652</v>
      </c>
      <c r="D141" s="116">
        <v>-79163.756324721297</v>
      </c>
      <c r="E141" s="116">
        <v>-867153.69922787067</v>
      </c>
      <c r="F141" s="116">
        <v>-7832804.9655678188</v>
      </c>
      <c r="G141" s="116">
        <v>-98391.720512533851</v>
      </c>
      <c r="H141" s="116">
        <v>-22636217.450249292</v>
      </c>
      <c r="I141" s="116">
        <v>-8869393.7763365097</v>
      </c>
      <c r="J141" s="116">
        <v>-1865933.3084564637</v>
      </c>
      <c r="K141" s="116">
        <v>-103147.12628264392</v>
      </c>
      <c r="L141" s="116">
        <v>-76575.848063782469</v>
      </c>
      <c r="M141" s="116">
        <v>-181933.06746133204</v>
      </c>
      <c r="N141" s="116">
        <v>-22757.511324779076</v>
      </c>
      <c r="O141" s="116">
        <v>-76067156.068267956</v>
      </c>
      <c r="P141" s="116">
        <v>-2257342.7897400707</v>
      </c>
      <c r="Q141" s="116">
        <v>-26718.723028774624</v>
      </c>
      <c r="R141" s="116">
        <v>-14339.799857385788</v>
      </c>
      <c r="S141" s="116">
        <v>-51181.421861557181</v>
      </c>
    </row>
    <row r="142" spans="1:19" x14ac:dyDescent="0.25">
      <c r="A142" s="120" t="s">
        <v>333</v>
      </c>
      <c r="B142" s="116">
        <v>-167487719.41146722</v>
      </c>
      <c r="C142" s="116">
        <v>-2689591.1474438533</v>
      </c>
      <c r="D142" s="116">
        <v>-107773.78046167812</v>
      </c>
      <c r="E142" s="116">
        <v>-1180545.7035637405</v>
      </c>
      <c r="F142" s="116">
        <v>-10663604.684137892</v>
      </c>
      <c r="G142" s="116">
        <v>-133950.78983200266</v>
      </c>
      <c r="H142" s="116">
        <v>-30817015.806564752</v>
      </c>
      <c r="I142" s="116">
        <v>-12074819.867795492</v>
      </c>
      <c r="J142" s="116">
        <v>-2540287.324376503</v>
      </c>
      <c r="K142" s="116">
        <v>-140424.81382060406</v>
      </c>
      <c r="L142" s="116">
        <v>-104250.59422446458</v>
      </c>
      <c r="M142" s="116">
        <v>-247684.23558463977</v>
      </c>
      <c r="N142" s="116">
        <v>-30982.145659060596</v>
      </c>
      <c r="O142" s="116">
        <v>-103558059.38285969</v>
      </c>
      <c r="P142" s="116">
        <v>-3073153.3916895017</v>
      </c>
      <c r="Q142" s="116">
        <v>-36374.951412207127</v>
      </c>
      <c r="R142" s="116">
        <v>-19522.247470862931</v>
      </c>
      <c r="S142" s="116">
        <v>-69678.544570294165</v>
      </c>
    </row>
    <row r="143" spans="1:19" x14ac:dyDescent="0.25">
      <c r="A143" s="119" t="s">
        <v>334</v>
      </c>
      <c r="B143" s="116">
        <v>-438868843.47113764</v>
      </c>
      <c r="C143" s="116">
        <v>-7047548.0855349125</v>
      </c>
      <c r="D143" s="116">
        <v>-282400.13389596989</v>
      </c>
      <c r="E143" s="116">
        <v>-3093389.3506246335</v>
      </c>
      <c r="F143" s="116">
        <v>-27941892.524453271</v>
      </c>
      <c r="G143" s="116">
        <v>-350991.87225300266</v>
      </c>
      <c r="H143" s="116">
        <v>-80749968.61729829</v>
      </c>
      <c r="I143" s="116">
        <v>-31639706.177400507</v>
      </c>
      <c r="J143" s="116">
        <v>-6656326.5895014461</v>
      </c>
      <c r="K143" s="116">
        <v>-367955.78716249997</v>
      </c>
      <c r="L143" s="116">
        <v>-273168.31275294779</v>
      </c>
      <c r="M143" s="116">
        <v>-649008.14459129446</v>
      </c>
      <c r="N143" s="116">
        <v>-81182.659131218155</v>
      </c>
      <c r="O143" s="116">
        <v>-271353660.51416516</v>
      </c>
      <c r="P143" s="116">
        <v>-8052598.0027633887</v>
      </c>
      <c r="Q143" s="116">
        <v>-95313.452912782261</v>
      </c>
      <c r="R143" s="116">
        <v>-51154.235066313529</v>
      </c>
      <c r="S143" s="116">
        <v>-182579.01163005177</v>
      </c>
    </row>
    <row r="145" spans="1:19" x14ac:dyDescent="0.25">
      <c r="A145" s="118" t="s">
        <v>335</v>
      </c>
      <c r="B145" s="116">
        <v>-13074538029.894501</v>
      </c>
      <c r="C145" s="116">
        <v>-203256141.02642867</v>
      </c>
      <c r="D145" s="116">
        <v>-8252621.7092552958</v>
      </c>
      <c r="E145" s="116">
        <v>-82953415.430413723</v>
      </c>
      <c r="F145" s="116">
        <v>-782986909.99028718</v>
      </c>
      <c r="G145" s="116">
        <v>-8499210.1931147948</v>
      </c>
      <c r="H145" s="116">
        <v>-2460378888.9800301</v>
      </c>
      <c r="I145" s="116">
        <v>-973062239.68181765</v>
      </c>
      <c r="J145" s="116">
        <v>-193190618.75078413</v>
      </c>
      <c r="K145" s="116">
        <v>-10459056.348619252</v>
      </c>
      <c r="L145" s="116">
        <v>-8052747.3860686114</v>
      </c>
      <c r="M145" s="116">
        <v>-46579374.931191437</v>
      </c>
      <c r="N145" s="116">
        <v>-2542188.7419165871</v>
      </c>
      <c r="O145" s="116">
        <v>-8058290212.4027719</v>
      </c>
      <c r="P145" s="116">
        <v>-226195553.61100784</v>
      </c>
      <c r="Q145" s="116">
        <v>-2464479.7890202124</v>
      </c>
      <c r="R145" s="116">
        <v>-1597102.6901638056</v>
      </c>
      <c r="S145" s="116">
        <v>-5777268.2316097915</v>
      </c>
    </row>
    <row r="147" spans="1:19" x14ac:dyDescent="0.25">
      <c r="A147" s="117" t="s">
        <v>336</v>
      </c>
      <c r="B147" s="116">
        <v>-13074538029.894501</v>
      </c>
      <c r="C147" s="116">
        <v>-203256141.02642867</v>
      </c>
      <c r="D147" s="116">
        <v>-8252621.7092552958</v>
      </c>
      <c r="E147" s="116">
        <v>-82953415.430413723</v>
      </c>
      <c r="F147" s="116">
        <v>-782986909.99028718</v>
      </c>
      <c r="G147" s="116">
        <v>-8499210.1931147948</v>
      </c>
      <c r="H147" s="116">
        <v>-2460378888.9800301</v>
      </c>
      <c r="I147" s="116">
        <v>-973062239.68181765</v>
      </c>
      <c r="J147" s="116">
        <v>-193190618.75078413</v>
      </c>
      <c r="K147" s="116">
        <v>-10459056.348619252</v>
      </c>
      <c r="L147" s="116">
        <v>-8052747.3860686114</v>
      </c>
      <c r="M147" s="116">
        <v>-46579374.931191437</v>
      </c>
      <c r="N147" s="116">
        <v>-2542188.7419165871</v>
      </c>
      <c r="O147" s="116">
        <v>-8058290212.4027719</v>
      </c>
      <c r="P147" s="116">
        <v>-226195553.61100784</v>
      </c>
      <c r="Q147" s="116">
        <v>-2464479.7890202124</v>
      </c>
      <c r="R147" s="116">
        <v>-1597102.6901638056</v>
      </c>
      <c r="S147" s="116">
        <v>-5777268.2316097915</v>
      </c>
    </row>
    <row r="149" spans="1:19" x14ac:dyDescent="0.25">
      <c r="A149" s="117" t="s">
        <v>337</v>
      </c>
      <c r="B149" s="116"/>
      <c r="C149" s="116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</row>
    <row r="150" spans="1:19" x14ac:dyDescent="0.25">
      <c r="A150" s="118" t="s">
        <v>337</v>
      </c>
      <c r="B150" s="116"/>
      <c r="C150" s="116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</row>
    <row r="151" spans="1:19" x14ac:dyDescent="0.25">
      <c r="A151" s="119" t="s">
        <v>337</v>
      </c>
      <c r="B151" s="116"/>
      <c r="C151" s="116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</row>
    <row r="152" spans="1:19" x14ac:dyDescent="0.25">
      <c r="A152" s="120" t="s">
        <v>338</v>
      </c>
      <c r="B152" s="116">
        <v>406621731.95188797</v>
      </c>
      <c r="C152" s="116">
        <v>10117694.753517823</v>
      </c>
      <c r="D152" s="116">
        <v>385572.7664839339</v>
      </c>
      <c r="E152" s="116">
        <v>5551795.1584126744</v>
      </c>
      <c r="F152" s="116">
        <v>22652736.878371619</v>
      </c>
      <c r="G152" s="116">
        <v>266581.47720502358</v>
      </c>
      <c r="H152" s="116">
        <v>98006621.777409777</v>
      </c>
      <c r="I152" s="116">
        <v>39845963.694862075</v>
      </c>
      <c r="J152" s="116">
        <v>9478453.6861175708</v>
      </c>
      <c r="K152" s="116">
        <v>636740.10851334257</v>
      </c>
      <c r="L152" s="116">
        <v>338911.99688984203</v>
      </c>
      <c r="M152" s="116">
        <v>371549.6423094882</v>
      </c>
      <c r="N152" s="116">
        <v>40105.817368708333</v>
      </c>
      <c r="O152" s="116">
        <v>216302189.2136144</v>
      </c>
      <c r="P152" s="116">
        <v>2128372.4075947981</v>
      </c>
      <c r="Q152" s="116">
        <v>124340.59204156294</v>
      </c>
      <c r="R152" s="116">
        <v>44057.993010143364</v>
      </c>
      <c r="S152" s="116">
        <v>330043.98816517979</v>
      </c>
    </row>
    <row r="153" spans="1:19" x14ac:dyDescent="0.25">
      <c r="A153" s="120" t="s">
        <v>339</v>
      </c>
      <c r="B153" s="116">
        <v>765944197.29990923</v>
      </c>
      <c r="C153" s="116">
        <v>19058473.7055462</v>
      </c>
      <c r="D153" s="116">
        <v>726294.73517708003</v>
      </c>
      <c r="E153" s="116">
        <v>10457791.485397205</v>
      </c>
      <c r="F153" s="116">
        <v>42670450.203589618</v>
      </c>
      <c r="G153" s="116">
        <v>502153.52384802059</v>
      </c>
      <c r="H153" s="116">
        <v>184612865.83732331</v>
      </c>
      <c r="I153" s="116">
        <v>75056944.279391333</v>
      </c>
      <c r="J153" s="116">
        <v>17854349.705826096</v>
      </c>
      <c r="K153" s="116">
        <v>1199412.9997990748</v>
      </c>
      <c r="L153" s="116">
        <v>638400.89452920377</v>
      </c>
      <c r="M153" s="116">
        <v>699879.69204135402</v>
      </c>
      <c r="N153" s="116">
        <v>75546.424791596626</v>
      </c>
      <c r="O153" s="116">
        <v>407443561.60245246</v>
      </c>
      <c r="P153" s="116">
        <v>4009167.1624756199</v>
      </c>
      <c r="Q153" s="116">
        <v>234217.57244971622</v>
      </c>
      <c r="R153" s="116">
        <v>82991.049024384498</v>
      </c>
      <c r="S153" s="116">
        <v>621696.42624696321</v>
      </c>
    </row>
    <row r="154" spans="1:19" x14ac:dyDescent="0.25">
      <c r="A154" s="120" t="s">
        <v>340</v>
      </c>
      <c r="B154" s="116">
        <v>57537024.044546358</v>
      </c>
      <c r="C154" s="116">
        <v>1431655.026193768</v>
      </c>
      <c r="D154" s="116">
        <v>54558.59289570211</v>
      </c>
      <c r="E154" s="116">
        <v>785579.68357131968</v>
      </c>
      <c r="F154" s="116">
        <v>3205364.9965758999</v>
      </c>
      <c r="G154" s="116">
        <v>37721.311131474344</v>
      </c>
      <c r="H154" s="116">
        <v>13867948.785380714</v>
      </c>
      <c r="I154" s="116">
        <v>5638208.6618544683</v>
      </c>
      <c r="J154" s="116">
        <v>1341202.3381667011</v>
      </c>
      <c r="K154" s="116">
        <v>90098.802043354837</v>
      </c>
      <c r="L154" s="116">
        <v>47956.088378334214</v>
      </c>
      <c r="M154" s="116">
        <v>52574.319136078739</v>
      </c>
      <c r="N154" s="116">
        <v>5674.9779880003834</v>
      </c>
      <c r="O154" s="116">
        <v>30606785.825073171</v>
      </c>
      <c r="P154" s="116">
        <v>301164.95201496163</v>
      </c>
      <c r="Q154" s="116">
        <v>17594.208749410936</v>
      </c>
      <c r="R154" s="116">
        <v>6234.2113172618492</v>
      </c>
      <c r="S154" s="116">
        <v>46701.264075735176</v>
      </c>
    </row>
    <row r="155" spans="1:19" x14ac:dyDescent="0.25">
      <c r="A155" s="120" t="s">
        <v>341</v>
      </c>
      <c r="B155" s="116">
        <v>-600028209.80401039</v>
      </c>
      <c r="C155" s="116">
        <v>-14930097.909806367</v>
      </c>
      <c r="D155" s="116">
        <v>-568967.46691814496</v>
      </c>
      <c r="E155" s="116">
        <v>-8192463.5314255301</v>
      </c>
      <c r="F155" s="116">
        <v>-33427335.747757982</v>
      </c>
      <c r="G155" s="116">
        <v>-393378.89238336415</v>
      </c>
      <c r="H155" s="116">
        <v>-144622712.44517747</v>
      </c>
      <c r="I155" s="116">
        <v>-58798387.752115011</v>
      </c>
      <c r="J155" s="116">
        <v>-13986806.779093359</v>
      </c>
      <c r="K155" s="116">
        <v>-939600.61009940889</v>
      </c>
      <c r="L155" s="116">
        <v>-500112.86361589673</v>
      </c>
      <c r="M155" s="116">
        <v>-548274.35232768429</v>
      </c>
      <c r="N155" s="116">
        <v>-59181.838813573318</v>
      </c>
      <c r="O155" s="116">
        <v>-319184650.43056279</v>
      </c>
      <c r="P155" s="116">
        <v>-3140716.2607739433</v>
      </c>
      <c r="Q155" s="116">
        <v>-183482.2317305399</v>
      </c>
      <c r="R155" s="116">
        <v>-65013.836192507959</v>
      </c>
      <c r="S155" s="116">
        <v>-487026.85521678085</v>
      </c>
    </row>
    <row r="156" spans="1:19" x14ac:dyDescent="0.25">
      <c r="A156" s="119" t="s">
        <v>342</v>
      </c>
      <c r="B156" s="116">
        <v>630074743.49233317</v>
      </c>
      <c r="C156" s="116">
        <v>15677725.575451422</v>
      </c>
      <c r="D156" s="116">
        <v>597458.62763857085</v>
      </c>
      <c r="E156" s="116">
        <v>8602702.7959556673</v>
      </c>
      <c r="F156" s="116">
        <v>35101216.33077915</v>
      </c>
      <c r="G156" s="116">
        <v>413077.41980115429</v>
      </c>
      <c r="H156" s="116">
        <v>151864723.95493636</v>
      </c>
      <c r="I156" s="116">
        <v>61742728.883992881</v>
      </c>
      <c r="J156" s="116">
        <v>14687198.951017011</v>
      </c>
      <c r="K156" s="116">
        <v>986651.30025636323</v>
      </c>
      <c r="L156" s="116">
        <v>525156.11618148326</v>
      </c>
      <c r="M156" s="116">
        <v>575729.3011592367</v>
      </c>
      <c r="N156" s="116">
        <v>62145.381334732017</v>
      </c>
      <c r="O156" s="116">
        <v>335167886.21057719</v>
      </c>
      <c r="P156" s="116">
        <v>3297988.2613114356</v>
      </c>
      <c r="Q156" s="116">
        <v>192670.14151015019</v>
      </c>
      <c r="R156" s="116">
        <v>68269.417159281758</v>
      </c>
      <c r="S156" s="116">
        <v>511414.82327109721</v>
      </c>
    </row>
    <row r="158" spans="1:19" x14ac:dyDescent="0.25">
      <c r="A158" s="118" t="s">
        <v>342</v>
      </c>
      <c r="B158" s="116">
        <v>630074743.49233317</v>
      </c>
      <c r="C158" s="116">
        <v>15677725.575451422</v>
      </c>
      <c r="D158" s="116">
        <v>597458.62763857085</v>
      </c>
      <c r="E158" s="116">
        <v>8602702.7959556673</v>
      </c>
      <c r="F158" s="116">
        <v>35101216.33077915</v>
      </c>
      <c r="G158" s="116">
        <v>413077.41980115429</v>
      </c>
      <c r="H158" s="116">
        <v>151864723.95493636</v>
      </c>
      <c r="I158" s="116">
        <v>61742728.883992881</v>
      </c>
      <c r="J158" s="116">
        <v>14687198.951017011</v>
      </c>
      <c r="K158" s="116">
        <v>986651.30025636323</v>
      </c>
      <c r="L158" s="116">
        <v>525156.11618148326</v>
      </c>
      <c r="M158" s="116">
        <v>575729.3011592367</v>
      </c>
      <c r="N158" s="116">
        <v>62145.381334732017</v>
      </c>
      <c r="O158" s="116">
        <v>335167886.21057719</v>
      </c>
      <c r="P158" s="116">
        <v>3297988.2613114356</v>
      </c>
      <c r="Q158" s="116">
        <v>192670.14151015019</v>
      </c>
      <c r="R158" s="116">
        <v>68269.417159281758</v>
      </c>
      <c r="S158" s="116">
        <v>511414.82327109721</v>
      </c>
    </row>
    <row r="160" spans="1:19" x14ac:dyDescent="0.25">
      <c r="A160" s="117" t="s">
        <v>342</v>
      </c>
      <c r="B160" s="116">
        <v>630074743.49233317</v>
      </c>
      <c r="C160" s="116">
        <v>15677725.575451422</v>
      </c>
      <c r="D160" s="116">
        <v>597458.62763857085</v>
      </c>
      <c r="E160" s="116">
        <v>8602702.7959556673</v>
      </c>
      <c r="F160" s="116">
        <v>35101216.33077915</v>
      </c>
      <c r="G160" s="116">
        <v>413077.41980115429</v>
      </c>
      <c r="H160" s="116">
        <v>151864723.95493636</v>
      </c>
      <c r="I160" s="116">
        <v>61742728.883992881</v>
      </c>
      <c r="J160" s="116">
        <v>14687198.951017011</v>
      </c>
      <c r="K160" s="116">
        <v>986651.30025636323</v>
      </c>
      <c r="L160" s="116">
        <v>525156.11618148326</v>
      </c>
      <c r="M160" s="116">
        <v>575729.3011592367</v>
      </c>
      <c r="N160" s="116">
        <v>62145.381334732017</v>
      </c>
      <c r="O160" s="116">
        <v>335167886.21057719</v>
      </c>
      <c r="P160" s="116">
        <v>3297988.2613114356</v>
      </c>
      <c r="Q160" s="116">
        <v>192670.14151015019</v>
      </c>
      <c r="R160" s="116">
        <v>68269.417159281758</v>
      </c>
      <c r="S160" s="116">
        <v>511414.82327109721</v>
      </c>
    </row>
    <row r="162" spans="1:19" x14ac:dyDescent="0.25">
      <c r="A162" s="117" t="s">
        <v>343</v>
      </c>
      <c r="B162" s="116"/>
      <c r="C162" s="116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</row>
    <row r="163" spans="1:19" x14ac:dyDescent="0.25">
      <c r="A163" s="118" t="s">
        <v>344</v>
      </c>
      <c r="B163" s="116"/>
      <c r="C163" s="116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</row>
    <row r="164" spans="1:19" x14ac:dyDescent="0.25">
      <c r="A164" s="119" t="s">
        <v>345</v>
      </c>
      <c r="B164" s="116"/>
      <c r="C164" s="116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</row>
    <row r="165" spans="1:19" x14ac:dyDescent="0.25">
      <c r="A165" s="120" t="s">
        <v>346</v>
      </c>
      <c r="B165" s="116">
        <v>824146.36897047784</v>
      </c>
      <c r="C165" s="116">
        <v>13329.704787306957</v>
      </c>
      <c r="D165" s="116">
        <v>531.50215113996649</v>
      </c>
      <c r="E165" s="116">
        <v>5688.4466475437694</v>
      </c>
      <c r="F165" s="116">
        <v>51987.526390280102</v>
      </c>
      <c r="G165" s="116">
        <v>635.09438410899713</v>
      </c>
      <c r="H165" s="116">
        <v>153579.94220258732</v>
      </c>
      <c r="I165" s="116">
        <v>60427.693172693762</v>
      </c>
      <c r="J165" s="116">
        <v>12617.716066387888</v>
      </c>
      <c r="K165" s="116">
        <v>677.51897013292307</v>
      </c>
      <c r="L165" s="116">
        <v>512.73600916011435</v>
      </c>
      <c r="M165" s="116">
        <v>1110.0191192341506</v>
      </c>
      <c r="N165" s="116">
        <v>153.32615172139251</v>
      </c>
      <c r="O165" s="116">
        <v>508032.68517941568</v>
      </c>
      <c r="P165" s="116">
        <v>14247.040424513316</v>
      </c>
      <c r="Q165" s="116">
        <v>178.7377541938084</v>
      </c>
      <c r="R165" s="116">
        <v>101.45647843306284</v>
      </c>
      <c r="S165" s="116">
        <v>335.22308162450764</v>
      </c>
    </row>
    <row r="166" spans="1:19" x14ac:dyDescent="0.25">
      <c r="A166" s="119" t="s">
        <v>347</v>
      </c>
      <c r="B166" s="116">
        <v>824146.36897047784</v>
      </c>
      <c r="C166" s="116">
        <v>13329.704787306957</v>
      </c>
      <c r="D166" s="116">
        <v>531.50215113996649</v>
      </c>
      <c r="E166" s="116">
        <v>5688.4466475437694</v>
      </c>
      <c r="F166" s="116">
        <v>51987.526390280102</v>
      </c>
      <c r="G166" s="116">
        <v>635.09438410899713</v>
      </c>
      <c r="H166" s="116">
        <v>153579.94220258732</v>
      </c>
      <c r="I166" s="116">
        <v>60427.693172693762</v>
      </c>
      <c r="J166" s="116">
        <v>12617.716066387888</v>
      </c>
      <c r="K166" s="116">
        <v>677.51897013292307</v>
      </c>
      <c r="L166" s="116">
        <v>512.73600916011435</v>
      </c>
      <c r="M166" s="116">
        <v>1110.0191192341506</v>
      </c>
      <c r="N166" s="116">
        <v>153.32615172139251</v>
      </c>
      <c r="O166" s="116">
        <v>508032.68517941568</v>
      </c>
      <c r="P166" s="116">
        <v>14247.040424513316</v>
      </c>
      <c r="Q166" s="116">
        <v>178.7377541938084</v>
      </c>
      <c r="R166" s="116">
        <v>101.45647843306284</v>
      </c>
      <c r="S166" s="116">
        <v>335.22308162450764</v>
      </c>
    </row>
    <row r="168" spans="1:19" x14ac:dyDescent="0.25">
      <c r="A168" s="119" t="s">
        <v>348</v>
      </c>
      <c r="B168" s="116"/>
      <c r="C168" s="116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</row>
    <row r="169" spans="1:19" x14ac:dyDescent="0.25">
      <c r="A169" s="120" t="s">
        <v>349</v>
      </c>
      <c r="B169" s="116">
        <v>2073272.0170521054</v>
      </c>
      <c r="C169" s="116">
        <v>33533.004538516579</v>
      </c>
      <c r="D169" s="116">
        <v>1337.0786773447098</v>
      </c>
      <c r="E169" s="116">
        <v>14310.197434442407</v>
      </c>
      <c r="F169" s="116">
        <v>130782.93827268756</v>
      </c>
      <c r="G169" s="116">
        <v>1597.6815094204367</v>
      </c>
      <c r="H169" s="116">
        <v>386354.91041095636</v>
      </c>
      <c r="I169" s="116">
        <v>152015.52785636837</v>
      </c>
      <c r="J169" s="116">
        <v>31741.883025256477</v>
      </c>
      <c r="K169" s="116">
        <v>1704.4073415663725</v>
      </c>
      <c r="L169" s="116">
        <v>1289.8694454658414</v>
      </c>
      <c r="M169" s="116">
        <v>2792.4306469685216</v>
      </c>
      <c r="N169" s="116">
        <v>385.71645986058553</v>
      </c>
      <c r="O169" s="116">
        <v>1278037.4816746356</v>
      </c>
      <c r="P169" s="116">
        <v>35840.709065857343</v>
      </c>
      <c r="Q169" s="116">
        <v>449.64341057969904</v>
      </c>
      <c r="R169" s="116">
        <v>255.22999991698634</v>
      </c>
      <c r="S169" s="116">
        <v>843.30728226136466</v>
      </c>
    </row>
    <row r="170" spans="1:19" x14ac:dyDescent="0.25">
      <c r="A170" s="119" t="s">
        <v>350</v>
      </c>
      <c r="B170" s="116">
        <v>2073272.0170521054</v>
      </c>
      <c r="C170" s="116">
        <v>33533.004538516579</v>
      </c>
      <c r="D170" s="116">
        <v>1337.0786773447098</v>
      </c>
      <c r="E170" s="116">
        <v>14310.197434442407</v>
      </c>
      <c r="F170" s="116">
        <v>130782.93827268756</v>
      </c>
      <c r="G170" s="116">
        <v>1597.6815094204367</v>
      </c>
      <c r="H170" s="116">
        <v>386354.91041095636</v>
      </c>
      <c r="I170" s="116">
        <v>152015.52785636837</v>
      </c>
      <c r="J170" s="116">
        <v>31741.883025256477</v>
      </c>
      <c r="K170" s="116">
        <v>1704.4073415663725</v>
      </c>
      <c r="L170" s="116">
        <v>1289.8694454658414</v>
      </c>
      <c r="M170" s="116">
        <v>2792.4306469685216</v>
      </c>
      <c r="N170" s="116">
        <v>385.71645986058553</v>
      </c>
      <c r="O170" s="116">
        <v>1278037.4816746356</v>
      </c>
      <c r="P170" s="116">
        <v>35840.709065857343</v>
      </c>
      <c r="Q170" s="116">
        <v>449.64341057969904</v>
      </c>
      <c r="R170" s="116">
        <v>255.22999991698634</v>
      </c>
      <c r="S170" s="116">
        <v>843.30728226136466</v>
      </c>
    </row>
    <row r="172" spans="1:19" x14ac:dyDescent="0.25">
      <c r="A172" s="119" t="s">
        <v>351</v>
      </c>
      <c r="B172" s="116"/>
      <c r="C172" s="116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</row>
    <row r="173" spans="1:19" x14ac:dyDescent="0.25">
      <c r="A173" s="120" t="s">
        <v>352</v>
      </c>
      <c r="B173" s="116">
        <v>3188.2978051941773</v>
      </c>
      <c r="C173" s="116">
        <v>51.567379433275725</v>
      </c>
      <c r="D173" s="116">
        <v>2.0561725510632463</v>
      </c>
      <c r="E173" s="116">
        <v>22.00636033133776</v>
      </c>
      <c r="F173" s="116">
        <v>201.11927022703654</v>
      </c>
      <c r="G173" s="116">
        <v>2.4569301123965732</v>
      </c>
      <c r="H173" s="116">
        <v>594.14032638163337</v>
      </c>
      <c r="I173" s="116">
        <v>233.77095230804576</v>
      </c>
      <c r="J173" s="116">
        <v>48.812975407853635</v>
      </c>
      <c r="K173" s="116">
        <v>2.6210541316230653</v>
      </c>
      <c r="L173" s="116">
        <v>1.9835737366547499</v>
      </c>
      <c r="M173" s="116">
        <v>4.2942269174816827</v>
      </c>
      <c r="N173" s="116">
        <v>0.5931585109364188</v>
      </c>
      <c r="O173" s="116">
        <v>1965.3784280428686</v>
      </c>
      <c r="P173" s="116">
        <v>55.116189825275669</v>
      </c>
      <c r="Q173" s="116">
        <v>0.69146599543153409</v>
      </c>
      <c r="R173" s="116">
        <v>0.392495167957783</v>
      </c>
      <c r="S173" s="116">
        <v>1.2968461133050651</v>
      </c>
    </row>
    <row r="174" spans="1:19" x14ac:dyDescent="0.25">
      <c r="A174" s="119" t="s">
        <v>353</v>
      </c>
      <c r="B174" s="116">
        <v>3188.2978051941773</v>
      </c>
      <c r="C174" s="116">
        <v>51.567379433275725</v>
      </c>
      <c r="D174" s="116">
        <v>2.0561725510632463</v>
      </c>
      <c r="E174" s="116">
        <v>22.00636033133776</v>
      </c>
      <c r="F174" s="116">
        <v>201.11927022703654</v>
      </c>
      <c r="G174" s="116">
        <v>2.4569301123965732</v>
      </c>
      <c r="H174" s="116">
        <v>594.14032638163337</v>
      </c>
      <c r="I174" s="116">
        <v>233.77095230804576</v>
      </c>
      <c r="J174" s="116">
        <v>48.812975407853635</v>
      </c>
      <c r="K174" s="116">
        <v>2.6210541316230653</v>
      </c>
      <c r="L174" s="116">
        <v>1.9835737366547499</v>
      </c>
      <c r="M174" s="116">
        <v>4.2942269174816827</v>
      </c>
      <c r="N174" s="116">
        <v>0.5931585109364188</v>
      </c>
      <c r="O174" s="116">
        <v>1965.3784280428686</v>
      </c>
      <c r="P174" s="116">
        <v>55.116189825275669</v>
      </c>
      <c r="Q174" s="116">
        <v>0.69146599543153409</v>
      </c>
      <c r="R174" s="116">
        <v>0.392495167957783</v>
      </c>
      <c r="S174" s="116">
        <v>1.2968461133050651</v>
      </c>
    </row>
    <row r="176" spans="1:19" x14ac:dyDescent="0.25">
      <c r="A176" s="119" t="s">
        <v>354</v>
      </c>
      <c r="B176" s="116"/>
      <c r="C176" s="116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</row>
    <row r="177" spans="1:19" x14ac:dyDescent="0.25">
      <c r="A177" s="120" t="s">
        <v>355</v>
      </c>
      <c r="B177" s="116">
        <v>647462256.91233635</v>
      </c>
      <c r="C177" s="116">
        <v>10472024.230776047</v>
      </c>
      <c r="D177" s="116">
        <v>417556.38960191992</v>
      </c>
      <c r="E177" s="116">
        <v>4468932.5141903721</v>
      </c>
      <c r="F177" s="116">
        <v>40842212.54288651</v>
      </c>
      <c r="G177" s="116">
        <v>498940.06546583655</v>
      </c>
      <c r="H177" s="116">
        <v>120654800.82035691</v>
      </c>
      <c r="I177" s="116">
        <v>47472939.36448805</v>
      </c>
      <c r="J177" s="116">
        <v>9912674.7735694889</v>
      </c>
      <c r="K177" s="116">
        <v>532269.48272691853</v>
      </c>
      <c r="L177" s="116">
        <v>402813.41542005161</v>
      </c>
      <c r="M177" s="116">
        <v>872048.35356246307</v>
      </c>
      <c r="N177" s="116">
        <v>120455.41905526764</v>
      </c>
      <c r="O177" s="116">
        <v>399118410.65610749</v>
      </c>
      <c r="P177" s="116">
        <v>11192697.432010552</v>
      </c>
      <c r="Q177" s="116">
        <v>140419.17077221404</v>
      </c>
      <c r="R177" s="116">
        <v>79705.793749607299</v>
      </c>
      <c r="S177" s="116">
        <v>263356.48759678879</v>
      </c>
    </row>
    <row r="178" spans="1:19" x14ac:dyDescent="0.25">
      <c r="A178" s="119" t="s">
        <v>356</v>
      </c>
      <c r="B178" s="116">
        <v>647462256.91233635</v>
      </c>
      <c r="C178" s="116">
        <v>10472024.230776047</v>
      </c>
      <c r="D178" s="116">
        <v>417556.38960191992</v>
      </c>
      <c r="E178" s="116">
        <v>4468932.5141903721</v>
      </c>
      <c r="F178" s="116">
        <v>40842212.54288651</v>
      </c>
      <c r="G178" s="116">
        <v>498940.06546583655</v>
      </c>
      <c r="H178" s="116">
        <v>120654800.82035691</v>
      </c>
      <c r="I178" s="116">
        <v>47472939.36448805</v>
      </c>
      <c r="J178" s="116">
        <v>9912674.7735694889</v>
      </c>
      <c r="K178" s="116">
        <v>532269.48272691853</v>
      </c>
      <c r="L178" s="116">
        <v>402813.41542005161</v>
      </c>
      <c r="M178" s="116">
        <v>872048.35356246307</v>
      </c>
      <c r="N178" s="116">
        <v>120455.41905526764</v>
      </c>
      <c r="O178" s="116">
        <v>399118410.65610749</v>
      </c>
      <c r="P178" s="116">
        <v>11192697.432010552</v>
      </c>
      <c r="Q178" s="116">
        <v>140419.17077221404</v>
      </c>
      <c r="R178" s="116">
        <v>79705.793749607299</v>
      </c>
      <c r="S178" s="116">
        <v>263356.48759678879</v>
      </c>
    </row>
    <row r="180" spans="1:19" x14ac:dyDescent="0.25">
      <c r="A180" s="119" t="s">
        <v>357</v>
      </c>
      <c r="B180" s="116"/>
      <c r="C180" s="116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</row>
    <row r="181" spans="1:19" x14ac:dyDescent="0.25">
      <c r="A181" s="120" t="s">
        <v>358</v>
      </c>
      <c r="B181" s="116">
        <v>110732693.98591432</v>
      </c>
      <c r="C181" s="116">
        <v>1790985.40830714</v>
      </c>
      <c r="D181" s="116">
        <v>71412.879157082541</v>
      </c>
      <c r="E181" s="116">
        <v>764302.36860053218</v>
      </c>
      <c r="F181" s="116">
        <v>6985068.5116174379</v>
      </c>
      <c r="G181" s="116">
        <v>85331.580330281693</v>
      </c>
      <c r="H181" s="116">
        <v>20635073.310506452</v>
      </c>
      <c r="I181" s="116">
        <v>8119093.2925244896</v>
      </c>
      <c r="J181" s="116">
        <v>1695322.2686958583</v>
      </c>
      <c r="K181" s="116">
        <v>91031.767673865994</v>
      </c>
      <c r="L181" s="116">
        <v>68891.451489146479</v>
      </c>
      <c r="M181" s="116">
        <v>149142.69124574927</v>
      </c>
      <c r="N181" s="116">
        <v>20600.973902016922</v>
      </c>
      <c r="O181" s="116">
        <v>68259510.665671289</v>
      </c>
      <c r="P181" s="116">
        <v>1914239.0562289744</v>
      </c>
      <c r="Q181" s="116">
        <v>24015.288769150102</v>
      </c>
      <c r="R181" s="116">
        <v>13631.740188640328</v>
      </c>
      <c r="S181" s="116">
        <v>45040.731006207308</v>
      </c>
    </row>
    <row r="182" spans="1:19" x14ac:dyDescent="0.25">
      <c r="A182" s="119" t="s">
        <v>359</v>
      </c>
      <c r="B182" s="116">
        <v>110732693.98591432</v>
      </c>
      <c r="C182" s="116">
        <v>1790985.40830714</v>
      </c>
      <c r="D182" s="116">
        <v>71412.879157082541</v>
      </c>
      <c r="E182" s="116">
        <v>764302.36860053218</v>
      </c>
      <c r="F182" s="116">
        <v>6985068.5116174379</v>
      </c>
      <c r="G182" s="116">
        <v>85331.580330281693</v>
      </c>
      <c r="H182" s="116">
        <v>20635073.310506452</v>
      </c>
      <c r="I182" s="116">
        <v>8119093.2925244896</v>
      </c>
      <c r="J182" s="116">
        <v>1695322.2686958583</v>
      </c>
      <c r="K182" s="116">
        <v>91031.767673865994</v>
      </c>
      <c r="L182" s="116">
        <v>68891.451489146479</v>
      </c>
      <c r="M182" s="116">
        <v>149142.69124574927</v>
      </c>
      <c r="N182" s="116">
        <v>20600.973902016922</v>
      </c>
      <c r="O182" s="116">
        <v>68259510.665671289</v>
      </c>
      <c r="P182" s="116">
        <v>1914239.0562289744</v>
      </c>
      <c r="Q182" s="116">
        <v>24015.288769150102</v>
      </c>
      <c r="R182" s="116">
        <v>13631.740188640328</v>
      </c>
      <c r="S182" s="116">
        <v>45040.731006207308</v>
      </c>
    </row>
    <row r="184" spans="1:19" x14ac:dyDescent="0.25">
      <c r="A184" s="119" t="s">
        <v>360</v>
      </c>
      <c r="B184" s="116"/>
      <c r="C184" s="116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</row>
    <row r="185" spans="1:19" x14ac:dyDescent="0.25">
      <c r="A185" s="120" t="s">
        <v>361</v>
      </c>
      <c r="B185" s="116">
        <v>-6040759.5193076935</v>
      </c>
      <c r="C185" s="116">
        <v>0</v>
      </c>
      <c r="D185" s="116">
        <v>0</v>
      </c>
      <c r="E185" s="116">
        <v>0</v>
      </c>
      <c r="F185" s="116">
        <v>-545272.5764505628</v>
      </c>
      <c r="G185" s="116">
        <v>0</v>
      </c>
      <c r="H185" s="116">
        <v>-520046.96341734123</v>
      </c>
      <c r="I185" s="116">
        <v>-28441.312488196261</v>
      </c>
      <c r="J185" s="116">
        <v>0</v>
      </c>
      <c r="K185" s="116">
        <v>0</v>
      </c>
      <c r="L185" s="116">
        <v>0</v>
      </c>
      <c r="M185" s="116">
        <v>-36618.340940942231</v>
      </c>
      <c r="N185" s="116">
        <v>0</v>
      </c>
      <c r="O185" s="116">
        <v>-4756380.0710609863</v>
      </c>
      <c r="P185" s="116">
        <v>-154000.25494966441</v>
      </c>
      <c r="Q185" s="116">
        <v>0</v>
      </c>
      <c r="R185" s="116">
        <v>0</v>
      </c>
      <c r="S185" s="116">
        <v>0</v>
      </c>
    </row>
    <row r="186" spans="1:19" x14ac:dyDescent="0.25">
      <c r="A186" s="119" t="s">
        <v>362</v>
      </c>
      <c r="B186" s="116">
        <v>-6040759.5193076935</v>
      </c>
      <c r="C186" s="116">
        <v>0</v>
      </c>
      <c r="D186" s="116">
        <v>0</v>
      </c>
      <c r="E186" s="116">
        <v>0</v>
      </c>
      <c r="F186" s="116">
        <v>-545272.5764505628</v>
      </c>
      <c r="G186" s="116">
        <v>0</v>
      </c>
      <c r="H186" s="116">
        <v>-520046.96341734123</v>
      </c>
      <c r="I186" s="116">
        <v>-28441.312488196261</v>
      </c>
      <c r="J186" s="116">
        <v>0</v>
      </c>
      <c r="K186" s="116">
        <v>0</v>
      </c>
      <c r="L186" s="116">
        <v>0</v>
      </c>
      <c r="M186" s="116">
        <v>-36618.340940942231</v>
      </c>
      <c r="N186" s="116">
        <v>0</v>
      </c>
      <c r="O186" s="116">
        <v>-4756380.0710609863</v>
      </c>
      <c r="P186" s="116">
        <v>-154000.25494966441</v>
      </c>
      <c r="Q186" s="116">
        <v>0</v>
      </c>
      <c r="R186" s="116">
        <v>0</v>
      </c>
      <c r="S186" s="116">
        <v>0</v>
      </c>
    </row>
    <row r="188" spans="1:19" x14ac:dyDescent="0.25">
      <c r="A188" s="119" t="s">
        <v>363</v>
      </c>
      <c r="B188" s="116"/>
      <c r="C188" s="116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</row>
    <row r="189" spans="1:19" x14ac:dyDescent="0.25">
      <c r="A189" s="120" t="s">
        <v>364</v>
      </c>
      <c r="B189" s="116">
        <v>314252428.01099652</v>
      </c>
      <c r="C189" s="116">
        <v>7819331.5613128636</v>
      </c>
      <c r="D189" s="116">
        <v>297985.00306626473</v>
      </c>
      <c r="E189" s="116">
        <v>4290634.1969870636</v>
      </c>
      <c r="F189" s="116">
        <v>17506879.258398354</v>
      </c>
      <c r="G189" s="116">
        <v>206024.10026709791</v>
      </c>
      <c r="H189" s="116">
        <v>75743169.719100475</v>
      </c>
      <c r="I189" s="116">
        <v>30794445.681594826</v>
      </c>
      <c r="J189" s="116">
        <v>7325302.241850324</v>
      </c>
      <c r="K189" s="116">
        <v>492096.48523158388</v>
      </c>
      <c r="L189" s="116">
        <v>261923.82141860007</v>
      </c>
      <c r="M189" s="116">
        <v>287147.41010495031</v>
      </c>
      <c r="N189" s="116">
        <v>30995.270284701448</v>
      </c>
      <c r="O189" s="116">
        <v>167166392.75078151</v>
      </c>
      <c r="P189" s="116">
        <v>1644885.5145730735</v>
      </c>
      <c r="Q189" s="116">
        <v>96095.043326433108</v>
      </c>
      <c r="R189" s="116">
        <v>34049.658906000783</v>
      </c>
      <c r="S189" s="116">
        <v>255070.29379239451</v>
      </c>
    </row>
    <row r="190" spans="1:19" x14ac:dyDescent="0.25">
      <c r="A190" s="119" t="s">
        <v>365</v>
      </c>
      <c r="B190" s="116">
        <v>314252428.01099652</v>
      </c>
      <c r="C190" s="116">
        <v>7819331.5613128636</v>
      </c>
      <c r="D190" s="116">
        <v>297985.00306626473</v>
      </c>
      <c r="E190" s="116">
        <v>4290634.1969870636</v>
      </c>
      <c r="F190" s="116">
        <v>17506879.258398354</v>
      </c>
      <c r="G190" s="116">
        <v>206024.10026709791</v>
      </c>
      <c r="H190" s="116">
        <v>75743169.719100475</v>
      </c>
      <c r="I190" s="116">
        <v>30794445.681594826</v>
      </c>
      <c r="J190" s="116">
        <v>7325302.241850324</v>
      </c>
      <c r="K190" s="116">
        <v>492096.48523158388</v>
      </c>
      <c r="L190" s="116">
        <v>261923.82141860007</v>
      </c>
      <c r="M190" s="116">
        <v>287147.41010495031</v>
      </c>
      <c r="N190" s="116">
        <v>30995.270284701448</v>
      </c>
      <c r="O190" s="116">
        <v>167166392.75078151</v>
      </c>
      <c r="P190" s="116">
        <v>1644885.5145730735</v>
      </c>
      <c r="Q190" s="116">
        <v>96095.043326433108</v>
      </c>
      <c r="R190" s="116">
        <v>34049.658906000783</v>
      </c>
      <c r="S190" s="116">
        <v>255070.29379239451</v>
      </c>
    </row>
    <row r="192" spans="1:19" x14ac:dyDescent="0.25">
      <c r="A192" s="119" t="s">
        <v>366</v>
      </c>
      <c r="B192" s="116"/>
      <c r="C192" s="116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</row>
    <row r="193" spans="1:19" x14ac:dyDescent="0.25">
      <c r="A193" s="120" t="s">
        <v>367</v>
      </c>
      <c r="B193" s="116">
        <v>465699821.62258536</v>
      </c>
      <c r="C193" s="116">
        <v>7511893.2295146361</v>
      </c>
      <c r="D193" s="116">
        <v>303199.6782906921</v>
      </c>
      <c r="E193" s="116">
        <v>3122845.9250707687</v>
      </c>
      <c r="F193" s="116">
        <v>27794355.63688086</v>
      </c>
      <c r="G193" s="116">
        <v>294967.71184390289</v>
      </c>
      <c r="H193" s="116">
        <v>89971089.35532093</v>
      </c>
      <c r="I193" s="116">
        <v>35731589.756465569</v>
      </c>
      <c r="J193" s="116">
        <v>7129160.3611662751</v>
      </c>
      <c r="K193" s="116">
        <v>390078.82881790312</v>
      </c>
      <c r="L193" s="116">
        <v>297199.18416501756</v>
      </c>
      <c r="M193" s="116">
        <v>1305911.066146632</v>
      </c>
      <c r="N193" s="116">
        <v>88534.321474082608</v>
      </c>
      <c r="O193" s="116">
        <v>284693028.62847215</v>
      </c>
      <c r="P193" s="116">
        <v>6709293.8095582789</v>
      </c>
      <c r="Q193" s="116">
        <v>90257.302793749986</v>
      </c>
      <c r="R193" s="116">
        <v>57835.762207571403</v>
      </c>
      <c r="S193" s="116">
        <v>208581.06439635647</v>
      </c>
    </row>
    <row r="194" spans="1:19" x14ac:dyDescent="0.25">
      <c r="A194" s="119" t="s">
        <v>368</v>
      </c>
      <c r="B194" s="116">
        <v>465699821.62258536</v>
      </c>
      <c r="C194" s="116">
        <v>7511893.2295146361</v>
      </c>
      <c r="D194" s="116">
        <v>303199.6782906921</v>
      </c>
      <c r="E194" s="116">
        <v>3122845.9250707687</v>
      </c>
      <c r="F194" s="116">
        <v>27794355.63688086</v>
      </c>
      <c r="G194" s="116">
        <v>294967.71184390289</v>
      </c>
      <c r="H194" s="116">
        <v>89971089.35532093</v>
      </c>
      <c r="I194" s="116">
        <v>35731589.756465569</v>
      </c>
      <c r="J194" s="116">
        <v>7129160.3611662751</v>
      </c>
      <c r="K194" s="116">
        <v>390078.82881790312</v>
      </c>
      <c r="L194" s="116">
        <v>297199.18416501756</v>
      </c>
      <c r="M194" s="116">
        <v>1305911.066146632</v>
      </c>
      <c r="N194" s="116">
        <v>88534.321474082608</v>
      </c>
      <c r="O194" s="116">
        <v>284693028.62847215</v>
      </c>
      <c r="P194" s="116">
        <v>6709293.8095582789</v>
      </c>
      <c r="Q194" s="116">
        <v>90257.302793749986</v>
      </c>
      <c r="R194" s="116">
        <v>57835.762207571403</v>
      </c>
      <c r="S194" s="116">
        <v>208581.06439635647</v>
      </c>
    </row>
    <row r="196" spans="1:19" x14ac:dyDescent="0.25">
      <c r="A196" s="119" t="s">
        <v>369</v>
      </c>
      <c r="B196" s="116"/>
      <c r="C196" s="116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</row>
    <row r="197" spans="1:19" x14ac:dyDescent="0.25">
      <c r="A197" s="120" t="s">
        <v>370</v>
      </c>
      <c r="B197" s="116">
        <v>1771231.9881638242</v>
      </c>
      <c r="C197" s="116">
        <v>28570.561898498032</v>
      </c>
      <c r="D197" s="116">
        <v>1153.1826813210207</v>
      </c>
      <c r="E197" s="116">
        <v>11877.360350537307</v>
      </c>
      <c r="F197" s="116">
        <v>105712.41282188481</v>
      </c>
      <c r="G197" s="116">
        <v>1121.8734095131804</v>
      </c>
      <c r="H197" s="116">
        <v>342193.97147469601</v>
      </c>
      <c r="I197" s="116">
        <v>135900.7064767346</v>
      </c>
      <c r="J197" s="116">
        <v>27114.884511767792</v>
      </c>
      <c r="K197" s="116">
        <v>1483.6168437867452</v>
      </c>
      <c r="L197" s="116">
        <v>1130.360540004426</v>
      </c>
      <c r="M197" s="116">
        <v>4966.8721065790041</v>
      </c>
      <c r="N197" s="116">
        <v>336.72940156795033</v>
      </c>
      <c r="O197" s="116">
        <v>1082794.9157400622</v>
      </c>
      <c r="P197" s="116">
        <v>25517.973728385918</v>
      </c>
      <c r="Q197" s="116">
        <v>343.28254908209504</v>
      </c>
      <c r="R197" s="116">
        <v>219.97120747215382</v>
      </c>
      <c r="S197" s="116">
        <v>793.31242193065009</v>
      </c>
    </row>
    <row r="198" spans="1:19" x14ac:dyDescent="0.25">
      <c r="A198" s="119" t="s">
        <v>371</v>
      </c>
      <c r="B198" s="116">
        <v>1771231.9881638242</v>
      </c>
      <c r="C198" s="116">
        <v>28570.561898498032</v>
      </c>
      <c r="D198" s="116">
        <v>1153.1826813210207</v>
      </c>
      <c r="E198" s="116">
        <v>11877.360350537307</v>
      </c>
      <c r="F198" s="116">
        <v>105712.41282188481</v>
      </c>
      <c r="G198" s="116">
        <v>1121.8734095131804</v>
      </c>
      <c r="H198" s="116">
        <v>342193.97147469601</v>
      </c>
      <c r="I198" s="116">
        <v>135900.7064767346</v>
      </c>
      <c r="J198" s="116">
        <v>27114.884511767792</v>
      </c>
      <c r="K198" s="116">
        <v>1483.6168437867452</v>
      </c>
      <c r="L198" s="116">
        <v>1130.360540004426</v>
      </c>
      <c r="M198" s="116">
        <v>4966.8721065790041</v>
      </c>
      <c r="N198" s="116">
        <v>336.72940156795033</v>
      </c>
      <c r="O198" s="116">
        <v>1082794.9157400622</v>
      </c>
      <c r="P198" s="116">
        <v>25517.973728385918</v>
      </c>
      <c r="Q198" s="116">
        <v>343.28254908209504</v>
      </c>
      <c r="R198" s="116">
        <v>219.97120747215382</v>
      </c>
      <c r="S198" s="116">
        <v>793.31242193065009</v>
      </c>
    </row>
    <row r="200" spans="1:19" x14ac:dyDescent="0.25">
      <c r="A200" s="119" t="s">
        <v>372</v>
      </c>
      <c r="B200" s="116"/>
      <c r="C200" s="116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</row>
    <row r="201" spans="1:19" x14ac:dyDescent="0.25">
      <c r="A201" s="120" t="s">
        <v>373</v>
      </c>
      <c r="B201" s="116">
        <v>59810494.705626674</v>
      </c>
      <c r="C201" s="116">
        <v>967372.14119467698</v>
      </c>
      <c r="D201" s="116">
        <v>38572.525213570298</v>
      </c>
      <c r="E201" s="116">
        <v>412825.70779407752</v>
      </c>
      <c r="F201" s="116">
        <v>3772873.1072476013</v>
      </c>
      <c r="G201" s="116">
        <v>46090.489175819093</v>
      </c>
      <c r="H201" s="116">
        <v>11145705.017754372</v>
      </c>
      <c r="I201" s="116">
        <v>4385398.4664077302</v>
      </c>
      <c r="J201" s="116">
        <v>915701.22541282093</v>
      </c>
      <c r="K201" s="116">
        <v>49169.354257688203</v>
      </c>
      <c r="L201" s="116">
        <v>37210.616361222739</v>
      </c>
      <c r="M201" s="116">
        <v>80557.040780309195</v>
      </c>
      <c r="N201" s="116">
        <v>11127.286767303538</v>
      </c>
      <c r="O201" s="116">
        <v>36869283.626361772</v>
      </c>
      <c r="P201" s="116">
        <v>1033945.6290339212</v>
      </c>
      <c r="Q201" s="116">
        <v>12971.474368392595</v>
      </c>
      <c r="R201" s="116">
        <v>7362.9665732223857</v>
      </c>
      <c r="S201" s="116">
        <v>24328.030922168255</v>
      </c>
    </row>
    <row r="202" spans="1:19" x14ac:dyDescent="0.25">
      <c r="A202" s="120" t="s">
        <v>374</v>
      </c>
      <c r="B202" s="116">
        <v>21639230.769230776</v>
      </c>
      <c r="C202" s="116">
        <v>349991.90536819323</v>
      </c>
      <c r="D202" s="116">
        <v>13955.406631503713</v>
      </c>
      <c r="E202" s="116">
        <v>149358.91773499546</v>
      </c>
      <c r="F202" s="116">
        <v>1365012.48204983</v>
      </c>
      <c r="G202" s="116">
        <v>16675.380072528569</v>
      </c>
      <c r="H202" s="116">
        <v>4032477.6471422645</v>
      </c>
      <c r="I202" s="116">
        <v>1586622.0451224628</v>
      </c>
      <c r="J202" s="116">
        <v>331297.54618985514</v>
      </c>
      <c r="K202" s="116">
        <v>17789.302843804773</v>
      </c>
      <c r="L202" s="116">
        <v>13462.672704328312</v>
      </c>
      <c r="M202" s="116">
        <v>29145.259608886918</v>
      </c>
      <c r="N202" s="116">
        <v>4025.8139876317937</v>
      </c>
      <c r="O202" s="116">
        <v>13339179.697706282</v>
      </c>
      <c r="P202" s="116">
        <v>374077.96373564663</v>
      </c>
      <c r="Q202" s="116">
        <v>4693.0347032960308</v>
      </c>
      <c r="R202" s="116">
        <v>2663.8959200767604</v>
      </c>
      <c r="S202" s="116">
        <v>8801.7977091946068</v>
      </c>
    </row>
    <row r="203" spans="1:19" x14ac:dyDescent="0.25">
      <c r="A203" s="119" t="s">
        <v>375</v>
      </c>
      <c r="B203" s="116">
        <v>81449725.47485745</v>
      </c>
      <c r="C203" s="116">
        <v>1317364.0465628703</v>
      </c>
      <c r="D203" s="116">
        <v>52527.93184507401</v>
      </c>
      <c r="E203" s="116">
        <v>562184.62552907295</v>
      </c>
      <c r="F203" s="116">
        <v>5137885.5892974315</v>
      </c>
      <c r="G203" s="116">
        <v>62765.869248347663</v>
      </c>
      <c r="H203" s="116">
        <v>15178182.664896637</v>
      </c>
      <c r="I203" s="116">
        <v>5972020.5115301926</v>
      </c>
      <c r="J203" s="116">
        <v>1246998.771602676</v>
      </c>
      <c r="K203" s="116">
        <v>66958.65710149298</v>
      </c>
      <c r="L203" s="116">
        <v>50673.289065551049</v>
      </c>
      <c r="M203" s="116">
        <v>109702.30038919611</v>
      </c>
      <c r="N203" s="116">
        <v>15153.100754935331</v>
      </c>
      <c r="O203" s="116">
        <v>50208463.324068055</v>
      </c>
      <c r="P203" s="116">
        <v>1408023.5927695679</v>
      </c>
      <c r="Q203" s="116">
        <v>17664.509071688626</v>
      </c>
      <c r="R203" s="116">
        <v>10026.862493299146</v>
      </c>
      <c r="S203" s="116">
        <v>33129.828631362863</v>
      </c>
    </row>
    <row r="205" spans="1:19" x14ac:dyDescent="0.25">
      <c r="A205" s="119" t="s">
        <v>376</v>
      </c>
      <c r="B205" s="116"/>
      <c r="C205" s="116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</row>
    <row r="206" spans="1:19" x14ac:dyDescent="0.25">
      <c r="A206" s="120" t="s">
        <v>377</v>
      </c>
      <c r="B206" s="116">
        <v>5785901.0247470252</v>
      </c>
      <c r="C206" s="116">
        <v>93580.89229319575</v>
      </c>
      <c r="D206" s="116">
        <v>3731.3988834016704</v>
      </c>
      <c r="E206" s="116">
        <v>39935.611593310648</v>
      </c>
      <c r="F206" s="116">
        <v>364977.25833742</v>
      </c>
      <c r="G206" s="116">
        <v>4458.665822210226</v>
      </c>
      <c r="H206" s="116">
        <v>1078204.5258302533</v>
      </c>
      <c r="I206" s="116">
        <v>424231.2591727401</v>
      </c>
      <c r="J206" s="116">
        <v>88582.391510962087</v>
      </c>
      <c r="K206" s="116">
        <v>4756.5066730495455</v>
      </c>
      <c r="L206" s="116">
        <v>3599.6516062190844</v>
      </c>
      <c r="M206" s="116">
        <v>7792.8642305232634</v>
      </c>
      <c r="N206" s="116">
        <v>1076.4227954720275</v>
      </c>
      <c r="O206" s="116">
        <v>3566632.0261247908</v>
      </c>
      <c r="P206" s="116">
        <v>100021.02647710234</v>
      </c>
      <c r="Q206" s="116">
        <v>1254.8243783962889</v>
      </c>
      <c r="R206" s="116">
        <v>712.27292218296566</v>
      </c>
      <c r="S206" s="116">
        <v>2353.4260957953361</v>
      </c>
    </row>
    <row r="207" spans="1:19" x14ac:dyDescent="0.25">
      <c r="A207" s="119" t="s">
        <v>378</v>
      </c>
      <c r="B207" s="116">
        <v>5785901.0247470252</v>
      </c>
      <c r="C207" s="116">
        <v>93580.89229319575</v>
      </c>
      <c r="D207" s="116">
        <v>3731.3988834016704</v>
      </c>
      <c r="E207" s="116">
        <v>39935.611593310648</v>
      </c>
      <c r="F207" s="116">
        <v>364977.25833742</v>
      </c>
      <c r="G207" s="116">
        <v>4458.665822210226</v>
      </c>
      <c r="H207" s="116">
        <v>1078204.5258302533</v>
      </c>
      <c r="I207" s="116">
        <v>424231.2591727401</v>
      </c>
      <c r="J207" s="116">
        <v>88582.391510962087</v>
      </c>
      <c r="K207" s="116">
        <v>4756.5066730495455</v>
      </c>
      <c r="L207" s="116">
        <v>3599.6516062190844</v>
      </c>
      <c r="M207" s="116">
        <v>7792.8642305232634</v>
      </c>
      <c r="N207" s="116">
        <v>1076.4227954720275</v>
      </c>
      <c r="O207" s="116">
        <v>3566632.0261247908</v>
      </c>
      <c r="P207" s="116">
        <v>100021.02647710234</v>
      </c>
      <c r="Q207" s="116">
        <v>1254.8243783962889</v>
      </c>
      <c r="R207" s="116">
        <v>712.27292218296566</v>
      </c>
      <c r="S207" s="116">
        <v>2353.4260957953361</v>
      </c>
    </row>
    <row r="209" spans="1:19" x14ac:dyDescent="0.25">
      <c r="A209" s="119" t="s">
        <v>379</v>
      </c>
      <c r="B209" s="116"/>
      <c r="C209" s="116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</row>
    <row r="210" spans="1:19" x14ac:dyDescent="0.25">
      <c r="A210" s="120" t="s">
        <v>380</v>
      </c>
      <c r="B210" s="116">
        <v>228509849.76347882</v>
      </c>
      <c r="C210" s="116">
        <v>3695907.6118287775</v>
      </c>
      <c r="D210" s="116">
        <v>147368.81854818951</v>
      </c>
      <c r="E210" s="116">
        <v>1577227.222928352</v>
      </c>
      <c r="F210" s="116">
        <v>14414504.865025198</v>
      </c>
      <c r="G210" s="116">
        <v>176091.68439298766</v>
      </c>
      <c r="H210" s="116">
        <v>42582884.35249313</v>
      </c>
      <c r="I210" s="116">
        <v>16754697.476487311</v>
      </c>
      <c r="J210" s="116">
        <v>3498495.5479332004</v>
      </c>
      <c r="K210" s="116">
        <v>187854.68686876792</v>
      </c>
      <c r="L210" s="116">
        <v>142165.55800381198</v>
      </c>
      <c r="M210" s="116">
        <v>307773.36614082812</v>
      </c>
      <c r="N210" s="116">
        <v>42512.516239603574</v>
      </c>
      <c r="O210" s="116">
        <v>140861474.29164195</v>
      </c>
      <c r="P210" s="116">
        <v>3950255.9127289783</v>
      </c>
      <c r="Q210" s="116">
        <v>49558.353826044513</v>
      </c>
      <c r="R210" s="116">
        <v>28130.688330559529</v>
      </c>
      <c r="S210" s="116">
        <v>92946.810061127224</v>
      </c>
    </row>
    <row r="211" spans="1:19" x14ac:dyDescent="0.25">
      <c r="A211" s="119" t="s">
        <v>381</v>
      </c>
      <c r="B211" s="116">
        <v>228509849.76347882</v>
      </c>
      <c r="C211" s="116">
        <v>3695907.6118287775</v>
      </c>
      <c r="D211" s="116">
        <v>147368.81854818951</v>
      </c>
      <c r="E211" s="116">
        <v>1577227.222928352</v>
      </c>
      <c r="F211" s="116">
        <v>14414504.865025198</v>
      </c>
      <c r="G211" s="116">
        <v>176091.68439298766</v>
      </c>
      <c r="H211" s="116">
        <v>42582884.35249313</v>
      </c>
      <c r="I211" s="116">
        <v>16754697.476487311</v>
      </c>
      <c r="J211" s="116">
        <v>3498495.5479332004</v>
      </c>
      <c r="K211" s="116">
        <v>187854.68686876792</v>
      </c>
      <c r="L211" s="116">
        <v>142165.55800381198</v>
      </c>
      <c r="M211" s="116">
        <v>307773.36614082812</v>
      </c>
      <c r="N211" s="116">
        <v>42512.516239603574</v>
      </c>
      <c r="O211" s="116">
        <v>140861474.29164195</v>
      </c>
      <c r="P211" s="116">
        <v>3950255.9127289783</v>
      </c>
      <c r="Q211" s="116">
        <v>49558.353826044513</v>
      </c>
      <c r="R211" s="116">
        <v>28130.688330559529</v>
      </c>
      <c r="S211" s="116">
        <v>92946.810061127224</v>
      </c>
    </row>
    <row r="213" spans="1:19" x14ac:dyDescent="0.25">
      <c r="A213" s="119" t="s">
        <v>382</v>
      </c>
      <c r="B213" s="116"/>
      <c r="C213" s="116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</row>
    <row r="214" spans="1:19" x14ac:dyDescent="0.25">
      <c r="A214" s="120" t="s">
        <v>383</v>
      </c>
      <c r="B214" s="116">
        <v>4978064.2338751554</v>
      </c>
      <c r="C214" s="116">
        <v>123865.82030424484</v>
      </c>
      <c r="D214" s="116">
        <v>4720.3723942061097</v>
      </c>
      <c r="E214" s="116">
        <v>67967.820557031751</v>
      </c>
      <c r="F214" s="116">
        <v>277326.00201247778</v>
      </c>
      <c r="G214" s="116">
        <v>3263.6222139867136</v>
      </c>
      <c r="H214" s="116">
        <v>1199845.5080378745</v>
      </c>
      <c r="I214" s="116">
        <v>487813.98323577677</v>
      </c>
      <c r="J214" s="116">
        <v>116039.91518310417</v>
      </c>
      <c r="K214" s="116">
        <v>7795.2871462342364</v>
      </c>
      <c r="L214" s="116">
        <v>4149.1281886236056</v>
      </c>
      <c r="M214" s="116">
        <v>4548.6943764944099</v>
      </c>
      <c r="N214" s="116">
        <v>490.99524035552213</v>
      </c>
      <c r="O214" s="116">
        <v>2648078.3175666435</v>
      </c>
      <c r="P214" s="116">
        <v>26056.587058824618</v>
      </c>
      <c r="Q214" s="116">
        <v>1522.2389887764389</v>
      </c>
      <c r="R214" s="116">
        <v>539.37972810087501</v>
      </c>
      <c r="S214" s="116">
        <v>4040.5616423988768</v>
      </c>
    </row>
    <row r="215" spans="1:19" x14ac:dyDescent="0.25">
      <c r="A215" s="119" t="s">
        <v>384</v>
      </c>
      <c r="B215" s="116">
        <v>4978064.2338751554</v>
      </c>
      <c r="C215" s="116">
        <v>123865.82030424484</v>
      </c>
      <c r="D215" s="116">
        <v>4720.3723942061097</v>
      </c>
      <c r="E215" s="116">
        <v>67967.820557031751</v>
      </c>
      <c r="F215" s="116">
        <v>277326.00201247778</v>
      </c>
      <c r="G215" s="116">
        <v>3263.6222139867136</v>
      </c>
      <c r="H215" s="116">
        <v>1199845.5080378745</v>
      </c>
      <c r="I215" s="116">
        <v>487813.98323577677</v>
      </c>
      <c r="J215" s="116">
        <v>116039.91518310417</v>
      </c>
      <c r="K215" s="116">
        <v>7795.2871462342364</v>
      </c>
      <c r="L215" s="116">
        <v>4149.1281886236056</v>
      </c>
      <c r="M215" s="116">
        <v>4548.6943764944099</v>
      </c>
      <c r="N215" s="116">
        <v>490.99524035552213</v>
      </c>
      <c r="O215" s="116">
        <v>2648078.3175666435</v>
      </c>
      <c r="P215" s="116">
        <v>26056.587058824618</v>
      </c>
      <c r="Q215" s="116">
        <v>1522.2389887764389</v>
      </c>
      <c r="R215" s="116">
        <v>539.37972810087501</v>
      </c>
      <c r="S215" s="116">
        <v>4040.5616423988768</v>
      </c>
    </row>
    <row r="217" spans="1:19" x14ac:dyDescent="0.25">
      <c r="A217" s="118" t="s">
        <v>385</v>
      </c>
      <c r="B217" s="116">
        <v>1857501820.1814747</v>
      </c>
      <c r="C217" s="116">
        <v>32900437.639503535</v>
      </c>
      <c r="D217" s="116">
        <v>1301526.2914691872</v>
      </c>
      <c r="E217" s="116">
        <v>14925928.296249358</v>
      </c>
      <c r="F217" s="116">
        <v>113066621.0847602</v>
      </c>
      <c r="G217" s="116">
        <v>1335200.4058178063</v>
      </c>
      <c r="H217" s="116">
        <v>367405926.25753999</v>
      </c>
      <c r="I217" s="116">
        <v>146076967.71146885</v>
      </c>
      <c r="J217" s="116">
        <v>31084099.568090715</v>
      </c>
      <c r="K217" s="116">
        <v>1776709.8664494338</v>
      </c>
      <c r="L217" s="116">
        <v>1234350.4489253885</v>
      </c>
      <c r="M217" s="116">
        <v>3016322.0213555936</v>
      </c>
      <c r="N217" s="116">
        <v>320695.38491809601</v>
      </c>
      <c r="O217" s="116">
        <v>1114636441.0503948</v>
      </c>
      <c r="P217" s="116">
        <v>26867133.515864264</v>
      </c>
      <c r="Q217" s="116">
        <v>421759.08710630413</v>
      </c>
      <c r="R217" s="116">
        <v>225209.20870695249</v>
      </c>
      <c r="S217" s="116">
        <v>906492.34285436117</v>
      </c>
    </row>
    <row r="219" spans="1:19" x14ac:dyDescent="0.25">
      <c r="A219" s="118" t="s">
        <v>386</v>
      </c>
      <c r="B219" s="116"/>
      <c r="C219" s="116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</row>
    <row r="220" spans="1:19" x14ac:dyDescent="0.25">
      <c r="A220" s="119" t="s">
        <v>386</v>
      </c>
      <c r="B220" s="116"/>
      <c r="C220" s="116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</row>
    <row r="221" spans="1:19" x14ac:dyDescent="0.25">
      <c r="A221" s="120" t="s">
        <v>387</v>
      </c>
      <c r="B221" s="116">
        <v>13514893.643119996</v>
      </c>
      <c r="C221" s="116">
        <v>218589.25705112732</v>
      </c>
      <c r="D221" s="116">
        <v>8715.9214845772767</v>
      </c>
      <c r="E221" s="116">
        <v>93282.885577902096</v>
      </c>
      <c r="F221" s="116">
        <v>852525.61485070165</v>
      </c>
      <c r="G221" s="116">
        <v>10414.694983487047</v>
      </c>
      <c r="H221" s="116">
        <v>2518504.7980947131</v>
      </c>
      <c r="I221" s="116">
        <v>990933.01514903456</v>
      </c>
      <c r="J221" s="116">
        <v>206913.59821112943</v>
      </c>
      <c r="K221" s="116">
        <v>11110.401219119676</v>
      </c>
      <c r="L221" s="116">
        <v>8408.1819585678186</v>
      </c>
      <c r="M221" s="116">
        <v>18202.822827478438</v>
      </c>
      <c r="N221" s="116">
        <v>2514.3429750373975</v>
      </c>
      <c r="O221" s="116">
        <v>8331053.7617310304</v>
      </c>
      <c r="P221" s="116">
        <v>233632.32954245529</v>
      </c>
      <c r="Q221" s="116">
        <v>2931.0591284373872</v>
      </c>
      <c r="R221" s="116">
        <v>1663.7499927849103</v>
      </c>
      <c r="S221" s="116">
        <v>5497.208342413318</v>
      </c>
    </row>
    <row r="222" spans="1:19" x14ac:dyDescent="0.25">
      <c r="A222" s="120" t="s">
        <v>388</v>
      </c>
      <c r="B222" s="116">
        <v>5327511.4247353524</v>
      </c>
      <c r="C222" s="116">
        <v>107438.88648379044</v>
      </c>
      <c r="D222" s="116">
        <v>4167.4277829202001</v>
      </c>
      <c r="E222" s="116">
        <v>56944.59971713784</v>
      </c>
      <c r="F222" s="116">
        <v>298396.9258586436</v>
      </c>
      <c r="G222" s="116">
        <v>2676.4403293612281</v>
      </c>
      <c r="H222" s="116">
        <v>1187812.0157299261</v>
      </c>
      <c r="I222" s="116">
        <v>480451.4602912647</v>
      </c>
      <c r="J222" s="116">
        <v>100503.75435760185</v>
      </c>
      <c r="K222" s="116">
        <v>6797.0937177345404</v>
      </c>
      <c r="L222" s="116">
        <v>4131.8926402709294</v>
      </c>
      <c r="M222" s="116">
        <v>1615.2696984172981</v>
      </c>
      <c r="N222" s="116">
        <v>409.22935211212177</v>
      </c>
      <c r="O222" s="116">
        <v>3062062.7907240065</v>
      </c>
      <c r="P222" s="116">
        <v>9313.3870268441224</v>
      </c>
      <c r="Q222" s="116">
        <v>1247.7424027528805</v>
      </c>
      <c r="R222" s="116">
        <v>504.00242231271545</v>
      </c>
      <c r="S222" s="116">
        <v>3038.5062002555146</v>
      </c>
    </row>
    <row r="223" spans="1:19" x14ac:dyDescent="0.25">
      <c r="A223" s="120" t="s">
        <v>389</v>
      </c>
      <c r="B223" s="116">
        <v>335278.49874166946</v>
      </c>
      <c r="C223" s="116">
        <v>5422.7787417674263</v>
      </c>
      <c r="D223" s="116">
        <v>216.22523622203738</v>
      </c>
      <c r="E223" s="116">
        <v>2314.16884666136</v>
      </c>
      <c r="F223" s="116">
        <v>21149.519621374955</v>
      </c>
      <c r="G223" s="116">
        <v>258.36853704679424</v>
      </c>
      <c r="H223" s="116">
        <v>62479.256594723134</v>
      </c>
      <c r="I223" s="116">
        <v>24583.140825666542</v>
      </c>
      <c r="J223" s="116">
        <v>5133.1281184576992</v>
      </c>
      <c r="K223" s="116">
        <v>275.62766970499825</v>
      </c>
      <c r="L223" s="116">
        <v>208.59081089776197</v>
      </c>
      <c r="M223" s="116">
        <v>451.57699879972148</v>
      </c>
      <c r="N223" s="116">
        <v>62.376009775063878</v>
      </c>
      <c r="O223" s="116">
        <v>206677.40878532623</v>
      </c>
      <c r="P223" s="116">
        <v>5795.9684163988732</v>
      </c>
      <c r="Q223" s="116">
        <v>72.713935474129698</v>
      </c>
      <c r="R223" s="116">
        <v>41.274435048651398</v>
      </c>
      <c r="S223" s="116">
        <v>136.37515832414852</v>
      </c>
    </row>
    <row r="224" spans="1:19" x14ac:dyDescent="0.25">
      <c r="A224" s="120" t="s">
        <v>390</v>
      </c>
      <c r="B224" s="116">
        <v>61159054.002802722</v>
      </c>
      <c r="C224" s="116">
        <v>1233382.7441373423</v>
      </c>
      <c r="D224" s="116">
        <v>47841.463022495183</v>
      </c>
      <c r="E224" s="116">
        <v>653715.69793328445</v>
      </c>
      <c r="F224" s="116">
        <v>3425553.1800695611</v>
      </c>
      <c r="G224" s="116">
        <v>30725.144554113045</v>
      </c>
      <c r="H224" s="116">
        <v>13635908.667959958</v>
      </c>
      <c r="I224" s="116">
        <v>5515512.6780677997</v>
      </c>
      <c r="J224" s="116">
        <v>1153768.4389942596</v>
      </c>
      <c r="K224" s="116">
        <v>78029.644350446106</v>
      </c>
      <c r="L224" s="116">
        <v>47433.524768586693</v>
      </c>
      <c r="M224" s="116">
        <v>18543.060509626554</v>
      </c>
      <c r="N224" s="116">
        <v>4697.893265728756</v>
      </c>
      <c r="O224" s="116">
        <v>35152034.157705292</v>
      </c>
      <c r="P224" s="116">
        <v>106916.32447358986</v>
      </c>
      <c r="Q224" s="116">
        <v>14323.900768610933</v>
      </c>
      <c r="R224" s="116">
        <v>5785.8742865667264</v>
      </c>
      <c r="S224" s="116">
        <v>34881.607935455388</v>
      </c>
    </row>
    <row r="225" spans="1:19" x14ac:dyDescent="0.25">
      <c r="A225" s="120" t="s">
        <v>391</v>
      </c>
      <c r="B225" s="116">
        <v>218231533.78928655</v>
      </c>
      <c r="C225" s="116">
        <v>5430108.3069836162</v>
      </c>
      <c r="D225" s="116">
        <v>206934.6756585144</v>
      </c>
      <c r="E225" s="116">
        <v>2979616.379302837</v>
      </c>
      <c r="F225" s="116">
        <v>12157592.979012495</v>
      </c>
      <c r="G225" s="116">
        <v>143072.73831874176</v>
      </c>
      <c r="H225" s="116">
        <v>52599587.556036726</v>
      </c>
      <c r="I225" s="116">
        <v>21385098.456741754</v>
      </c>
      <c r="J225" s="116">
        <v>5087031.3200989999</v>
      </c>
      <c r="K225" s="116">
        <v>341734.73670232919</v>
      </c>
      <c r="L225" s="116">
        <v>181892.11025644676</v>
      </c>
      <c r="M225" s="116">
        <v>199408.54594966499</v>
      </c>
      <c r="N225" s="116">
        <v>21524.560421875874</v>
      </c>
      <c r="O225" s="116">
        <v>116088135.00320436</v>
      </c>
      <c r="P225" s="116">
        <v>1142285.171908045</v>
      </c>
      <c r="Q225" s="116">
        <v>66732.877220415976</v>
      </c>
      <c r="R225" s="116">
        <v>23645.670250154984</v>
      </c>
      <c r="S225" s="116">
        <v>177132.70121957609</v>
      </c>
    </row>
    <row r="226" spans="1:19" x14ac:dyDescent="0.25">
      <c r="A226" s="120" t="s">
        <v>392</v>
      </c>
      <c r="B226" s="116">
        <v>199570.38695710036</v>
      </c>
      <c r="C226" s="116">
        <v>3227.8420952699194</v>
      </c>
      <c r="D226" s="116">
        <v>128.70540229891378</v>
      </c>
      <c r="E226" s="116">
        <v>1377.480434759759</v>
      </c>
      <c r="F226" s="116">
        <v>12588.990438204944</v>
      </c>
      <c r="G226" s="116">
        <v>153.79068180479257</v>
      </c>
      <c r="H226" s="116">
        <v>37190.006105963192</v>
      </c>
      <c r="I226" s="116">
        <v>14632.811067849789</v>
      </c>
      <c r="J226" s="116">
        <v>3055.4311378323323</v>
      </c>
      <c r="K226" s="116">
        <v>164.06396743470597</v>
      </c>
      <c r="L226" s="116">
        <v>124.16110488085994</v>
      </c>
      <c r="M226" s="116">
        <v>268.7956332709083</v>
      </c>
      <c r="N226" s="116">
        <v>37.128549711267972</v>
      </c>
      <c r="O226" s="116">
        <v>123022.17589669759</v>
      </c>
      <c r="P226" s="116">
        <v>3449.9786416160568</v>
      </c>
      <c r="Q226" s="116">
        <v>43.282072349431438</v>
      </c>
      <c r="R226" s="116">
        <v>24.568097879851688</v>
      </c>
      <c r="S226" s="116">
        <v>81.175629276055346</v>
      </c>
    </row>
    <row r="227" spans="1:19" x14ac:dyDescent="0.25">
      <c r="A227" s="120" t="s">
        <v>393</v>
      </c>
      <c r="B227" s="116">
        <v>17808.151841680388</v>
      </c>
      <c r="C227" s="116">
        <v>288.02821415529343</v>
      </c>
      <c r="D227" s="116">
        <v>11.484696612209833</v>
      </c>
      <c r="E227" s="116">
        <v>122.91593515033244</v>
      </c>
      <c r="F227" s="116">
        <v>1123.3462873688134</v>
      </c>
      <c r="G227" s="116">
        <v>13.723117217806546</v>
      </c>
      <c r="H227" s="116">
        <v>3318.554850877641</v>
      </c>
      <c r="I227" s="116">
        <v>1305.7213815139085</v>
      </c>
      <c r="J227" s="116">
        <v>272.64356437817986</v>
      </c>
      <c r="K227" s="116">
        <v>14.639827523377967</v>
      </c>
      <c r="L227" s="116">
        <v>11.079197882321344</v>
      </c>
      <c r="M227" s="116">
        <v>23.985289223786147</v>
      </c>
      <c r="N227" s="116">
        <v>3.3130709470527209</v>
      </c>
      <c r="O227" s="116">
        <v>10977.568474290916</v>
      </c>
      <c r="P227" s="116">
        <v>307.84999937721034</v>
      </c>
      <c r="Q227" s="116">
        <v>3.8621647638883241</v>
      </c>
      <c r="R227" s="116">
        <v>2.1922712290962907</v>
      </c>
      <c r="S227" s="116">
        <v>7.2434991685549646</v>
      </c>
    </row>
    <row r="228" spans="1:19" x14ac:dyDescent="0.25">
      <c r="A228" s="120" t="s">
        <v>394</v>
      </c>
      <c r="B228" s="116">
        <v>117263.377622505</v>
      </c>
      <c r="C228" s="116">
        <v>1896.6123796954807</v>
      </c>
      <c r="D228" s="116">
        <v>75.624597526476791</v>
      </c>
      <c r="E228" s="116">
        <v>809.37864004627113</v>
      </c>
      <c r="F228" s="116">
        <v>7397.0269945844266</v>
      </c>
      <c r="G228" s="116">
        <v>90.36418213276545</v>
      </c>
      <c r="H228" s="116">
        <v>21852.068316750185</v>
      </c>
      <c r="I228" s="116">
        <v>8597.9331708009795</v>
      </c>
      <c r="J228" s="116">
        <v>1795.307313765999</v>
      </c>
      <c r="K228" s="116">
        <v>96.400549504761102</v>
      </c>
      <c r="L228" s="116">
        <v>72.954463583825415</v>
      </c>
      <c r="M228" s="116">
        <v>157.93868182608867</v>
      </c>
      <c r="N228" s="116">
        <v>21.815957826970898</v>
      </c>
      <c r="O228" s="116">
        <v>72285.252777596179</v>
      </c>
      <c r="P228" s="116">
        <v>2027.135159728701</v>
      </c>
      <c r="Q228" s="116">
        <v>25.431638789611444</v>
      </c>
      <c r="R228" s="116">
        <v>14.435699519743872</v>
      </c>
      <c r="S228" s="116">
        <v>47.697098826534521</v>
      </c>
    </row>
    <row r="229" spans="1:19" x14ac:dyDescent="0.25">
      <c r="A229" s="120" t="s">
        <v>395</v>
      </c>
      <c r="B229" s="116">
        <v>42652941.998861186</v>
      </c>
      <c r="C229" s="116">
        <v>689866.68698811228</v>
      </c>
      <c r="D229" s="116">
        <v>27507.408002248962</v>
      </c>
      <c r="E229" s="116">
        <v>294400.35660703387</v>
      </c>
      <c r="F229" s="116">
        <v>2690566.908107453</v>
      </c>
      <c r="G229" s="116">
        <v>32868.729329042137</v>
      </c>
      <c r="H229" s="116">
        <v>7948389.52592663</v>
      </c>
      <c r="I229" s="116">
        <v>3127380.0250307415</v>
      </c>
      <c r="J229" s="116">
        <v>653018.36154424644</v>
      </c>
      <c r="K229" s="116">
        <v>35064.374999682754</v>
      </c>
      <c r="L229" s="116">
        <v>26536.18347764307</v>
      </c>
      <c r="M229" s="116">
        <v>57448.024881144884</v>
      </c>
      <c r="N229" s="116">
        <v>7935.2548315545764</v>
      </c>
      <c r="O229" s="116">
        <v>26292767.244187832</v>
      </c>
      <c r="P229" s="116">
        <v>737342.55438303703</v>
      </c>
      <c r="Q229" s="116">
        <v>9250.4090895391782</v>
      </c>
      <c r="R229" s="116">
        <v>5250.787303012622</v>
      </c>
      <c r="S229" s="116">
        <v>17349.164172222194</v>
      </c>
    </row>
    <row r="230" spans="1:19" x14ac:dyDescent="0.25">
      <c r="A230" s="119" t="s">
        <v>396</v>
      </c>
      <c r="B230" s="116">
        <v>341555855.27396882</v>
      </c>
      <c r="C230" s="116">
        <v>7690221.1430748776</v>
      </c>
      <c r="D230" s="116">
        <v>295598.93588341569</v>
      </c>
      <c r="E230" s="116">
        <v>4082583.8629948134</v>
      </c>
      <c r="F230" s="116">
        <v>19466894.491240386</v>
      </c>
      <c r="G230" s="116">
        <v>220273.99403294735</v>
      </c>
      <c r="H230" s="116">
        <v>78015042.449616253</v>
      </c>
      <c r="I230" s="116">
        <v>31548495.241726428</v>
      </c>
      <c r="J230" s="116">
        <v>7211491.9833406713</v>
      </c>
      <c r="K230" s="116">
        <v>473286.98300348013</v>
      </c>
      <c r="L230" s="116">
        <v>268818.67867876001</v>
      </c>
      <c r="M230" s="116">
        <v>296120.02046945266</v>
      </c>
      <c r="N230" s="116">
        <v>37205.91443456908</v>
      </c>
      <c r="O230" s="116">
        <v>189339015.36348644</v>
      </c>
      <c r="P230" s="116">
        <v>2241070.699551092</v>
      </c>
      <c r="Q230" s="116">
        <v>94631.278421133436</v>
      </c>
      <c r="R230" s="116">
        <v>36932.554758509308</v>
      </c>
      <c r="S230" s="116">
        <v>238171.67925551778</v>
      </c>
    </row>
    <row r="232" spans="1:19" x14ac:dyDescent="0.25">
      <c r="A232" s="118" t="s">
        <v>396</v>
      </c>
      <c r="B232" s="116">
        <v>341555855.27396882</v>
      </c>
      <c r="C232" s="116">
        <v>7690221.1430748776</v>
      </c>
      <c r="D232" s="116">
        <v>295598.93588341569</v>
      </c>
      <c r="E232" s="116">
        <v>4082583.8629948134</v>
      </c>
      <c r="F232" s="116">
        <v>19466894.491240386</v>
      </c>
      <c r="G232" s="116">
        <v>220273.99403294735</v>
      </c>
      <c r="H232" s="116">
        <v>78015042.449616253</v>
      </c>
      <c r="I232" s="116">
        <v>31548495.241726428</v>
      </c>
      <c r="J232" s="116">
        <v>7211491.9833406713</v>
      </c>
      <c r="K232" s="116">
        <v>473286.98300348013</v>
      </c>
      <c r="L232" s="116">
        <v>268818.67867876001</v>
      </c>
      <c r="M232" s="116">
        <v>296120.02046945266</v>
      </c>
      <c r="N232" s="116">
        <v>37205.91443456908</v>
      </c>
      <c r="O232" s="116">
        <v>189339015.36348644</v>
      </c>
      <c r="P232" s="116">
        <v>2241070.699551092</v>
      </c>
      <c r="Q232" s="116">
        <v>94631.278421133436</v>
      </c>
      <c r="R232" s="116">
        <v>36932.554758509308</v>
      </c>
      <c r="S232" s="116">
        <v>238171.67925551778</v>
      </c>
    </row>
    <row r="234" spans="1:19" x14ac:dyDescent="0.25">
      <c r="A234" s="118" t="s">
        <v>397</v>
      </c>
      <c r="B234" s="116"/>
      <c r="C234" s="116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</row>
    <row r="235" spans="1:19" x14ac:dyDescent="0.25">
      <c r="A235" s="119" t="s">
        <v>398</v>
      </c>
      <c r="B235" s="116"/>
      <c r="C235" s="116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</row>
    <row r="236" spans="1:19" x14ac:dyDescent="0.25">
      <c r="A236" s="120" t="s">
        <v>399</v>
      </c>
      <c r="B236" s="116">
        <v>8605573.3469426483</v>
      </c>
      <c r="C236" s="116">
        <v>139186.14042255349</v>
      </c>
      <c r="D236" s="116">
        <v>5549.8403170864685</v>
      </c>
      <c r="E236" s="116">
        <v>59397.634569159236</v>
      </c>
      <c r="F236" s="116">
        <v>542843.46606603556</v>
      </c>
      <c r="G236" s="116">
        <v>6631.5299204783842</v>
      </c>
      <c r="H236" s="116">
        <v>1603651.3743239231</v>
      </c>
      <c r="I236" s="116">
        <v>630974.0179208254</v>
      </c>
      <c r="J236" s="116">
        <v>131751.69504882843</v>
      </c>
      <c r="K236" s="116">
        <v>7074.519055040294</v>
      </c>
      <c r="L236" s="116">
        <v>5353.8879749697453</v>
      </c>
      <c r="M236" s="116">
        <v>11590.600052040434</v>
      </c>
      <c r="N236" s="116">
        <v>1601.0013443257249</v>
      </c>
      <c r="O236" s="116">
        <v>5304776.796404588</v>
      </c>
      <c r="P236" s="116">
        <v>148764.77767312486</v>
      </c>
      <c r="Q236" s="116">
        <v>1866.3442702587731</v>
      </c>
      <c r="R236" s="116">
        <v>1059.38847703581</v>
      </c>
      <c r="S236" s="116">
        <v>3500.3331023729597</v>
      </c>
    </row>
    <row r="237" spans="1:19" x14ac:dyDescent="0.25">
      <c r="A237" s="119" t="s">
        <v>400</v>
      </c>
      <c r="B237" s="116">
        <v>8605573.3469426483</v>
      </c>
      <c r="C237" s="116">
        <v>139186.14042255349</v>
      </c>
      <c r="D237" s="116">
        <v>5549.8403170864685</v>
      </c>
      <c r="E237" s="116">
        <v>59397.634569159236</v>
      </c>
      <c r="F237" s="116">
        <v>542843.46606603556</v>
      </c>
      <c r="G237" s="116">
        <v>6631.5299204783842</v>
      </c>
      <c r="H237" s="116">
        <v>1603651.3743239231</v>
      </c>
      <c r="I237" s="116">
        <v>630974.0179208254</v>
      </c>
      <c r="J237" s="116">
        <v>131751.69504882843</v>
      </c>
      <c r="K237" s="116">
        <v>7074.519055040294</v>
      </c>
      <c r="L237" s="116">
        <v>5353.8879749697453</v>
      </c>
      <c r="M237" s="116">
        <v>11590.600052040434</v>
      </c>
      <c r="N237" s="116">
        <v>1601.0013443257249</v>
      </c>
      <c r="O237" s="116">
        <v>5304776.796404588</v>
      </c>
      <c r="P237" s="116">
        <v>148764.77767312486</v>
      </c>
      <c r="Q237" s="116">
        <v>1866.3442702587731</v>
      </c>
      <c r="R237" s="116">
        <v>1059.38847703581</v>
      </c>
      <c r="S237" s="116">
        <v>3500.3331023729597</v>
      </c>
    </row>
    <row r="239" spans="1:19" x14ac:dyDescent="0.25">
      <c r="A239" s="119" t="s">
        <v>401</v>
      </c>
      <c r="B239" s="116"/>
      <c r="C239" s="116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</row>
    <row r="240" spans="1:19" x14ac:dyDescent="0.25">
      <c r="A240" s="120" t="s">
        <v>402</v>
      </c>
      <c r="B240" s="116">
        <v>159.3279366832036</v>
      </c>
      <c r="C240" s="116">
        <v>2.5769625885883349</v>
      </c>
      <c r="D240" s="116">
        <v>0.10275255011995152</v>
      </c>
      <c r="E240" s="116">
        <v>1.0997178431033061</v>
      </c>
      <c r="F240" s="116">
        <v>10.050478440345634</v>
      </c>
      <c r="G240" s="116">
        <v>0.12277949843494514</v>
      </c>
      <c r="H240" s="116">
        <v>29.69081249199855</v>
      </c>
      <c r="I240" s="116">
        <v>11.682172043975704</v>
      </c>
      <c r="J240" s="116">
        <v>2.4393175074270137</v>
      </c>
      <c r="K240" s="116">
        <v>0.13098122328665446</v>
      </c>
      <c r="L240" s="116">
        <v>9.9124589367192345E-2</v>
      </c>
      <c r="M240" s="116">
        <v>0.21459423059451652</v>
      </c>
      <c r="N240" s="116">
        <v>2.964174849652268E-2</v>
      </c>
      <c r="O240" s="116">
        <v>98.215320172287747</v>
      </c>
      <c r="P240" s="116">
        <v>2.7543063224503666</v>
      </c>
      <c r="Q240" s="116">
        <v>3.4554441608064944E-2</v>
      </c>
      <c r="R240" s="116">
        <v>1.9614053984217568E-2</v>
      </c>
      <c r="S240" s="116">
        <v>6.4806937134890399E-2</v>
      </c>
    </row>
    <row r="241" spans="1:19" x14ac:dyDescent="0.25">
      <c r="A241" s="119" t="s">
        <v>403</v>
      </c>
      <c r="B241" s="116">
        <v>159.3279366832036</v>
      </c>
      <c r="C241" s="116">
        <v>2.5769625885883349</v>
      </c>
      <c r="D241" s="116">
        <v>0.10275255011995152</v>
      </c>
      <c r="E241" s="116">
        <v>1.0997178431033061</v>
      </c>
      <c r="F241" s="116">
        <v>10.050478440345634</v>
      </c>
      <c r="G241" s="116">
        <v>0.12277949843494514</v>
      </c>
      <c r="H241" s="116">
        <v>29.69081249199855</v>
      </c>
      <c r="I241" s="116">
        <v>11.682172043975704</v>
      </c>
      <c r="J241" s="116">
        <v>2.4393175074270137</v>
      </c>
      <c r="K241" s="116">
        <v>0.13098122328665446</v>
      </c>
      <c r="L241" s="116">
        <v>9.9124589367192345E-2</v>
      </c>
      <c r="M241" s="116">
        <v>0.21459423059451652</v>
      </c>
      <c r="N241" s="116">
        <v>2.964174849652268E-2</v>
      </c>
      <c r="O241" s="116">
        <v>98.215320172287747</v>
      </c>
      <c r="P241" s="116">
        <v>2.7543063224503666</v>
      </c>
      <c r="Q241" s="116">
        <v>3.4554441608064944E-2</v>
      </c>
      <c r="R241" s="116">
        <v>1.9614053984217568E-2</v>
      </c>
      <c r="S241" s="116">
        <v>6.4806937134890399E-2</v>
      </c>
    </row>
    <row r="243" spans="1:19" x14ac:dyDescent="0.25">
      <c r="A243" s="119" t="s">
        <v>404</v>
      </c>
      <c r="B243" s="116"/>
      <c r="C243" s="116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</row>
    <row r="244" spans="1:19" x14ac:dyDescent="0.25">
      <c r="A244" s="120" t="s">
        <v>405</v>
      </c>
      <c r="B244" s="116">
        <v>21726932.796550233</v>
      </c>
      <c r="C244" s="116">
        <v>351410.39385207382</v>
      </c>
      <c r="D244" s="116">
        <v>14011.966749869402</v>
      </c>
      <c r="E244" s="116">
        <v>149964.25717720078</v>
      </c>
      <c r="F244" s="116">
        <v>1370544.7656725149</v>
      </c>
      <c r="G244" s="116">
        <v>16742.964020141102</v>
      </c>
      <c r="H244" s="116">
        <v>4048820.9482764993</v>
      </c>
      <c r="I244" s="116">
        <v>1593052.4941264463</v>
      </c>
      <c r="J244" s="116">
        <v>332640.26796941698</v>
      </c>
      <c r="K244" s="116">
        <v>17861.401429038207</v>
      </c>
      <c r="L244" s="116">
        <v>13517.235812504352</v>
      </c>
      <c r="M244" s="116">
        <v>29263.382955400943</v>
      </c>
      <c r="N244" s="116">
        <v>4042.1302815006293</v>
      </c>
      <c r="O244" s="116">
        <v>13393242.298856167</v>
      </c>
      <c r="P244" s="116">
        <v>375594.07103839779</v>
      </c>
      <c r="Q244" s="116">
        <v>4712.0551879957375</v>
      </c>
      <c r="R244" s="116">
        <v>2674.6924717310335</v>
      </c>
      <c r="S244" s="116">
        <v>8837.4706733301755</v>
      </c>
    </row>
    <row r="245" spans="1:19" x14ac:dyDescent="0.25">
      <c r="A245" s="120" t="s">
        <v>406</v>
      </c>
      <c r="B245" s="116">
        <v>947896.39589782967</v>
      </c>
      <c r="C245" s="116">
        <v>15331.231929170732</v>
      </c>
      <c r="D245" s="116">
        <v>611.31006875256287</v>
      </c>
      <c r="E245" s="116">
        <v>6542.5976240113532</v>
      </c>
      <c r="F245" s="116">
        <v>59793.734162232387</v>
      </c>
      <c r="G245" s="116">
        <v>730.45723480392485</v>
      </c>
      <c r="H245" s="116">
        <v>176640.79971362997</v>
      </c>
      <c r="I245" s="116">
        <v>69501.237556102293</v>
      </c>
      <c r="J245" s="116">
        <v>14512.334257726558</v>
      </c>
      <c r="K245" s="116">
        <v>779.25210147278153</v>
      </c>
      <c r="L245" s="116">
        <v>589.72608923466498</v>
      </c>
      <c r="M245" s="116">
        <v>1276.6944830614493</v>
      </c>
      <c r="N245" s="116">
        <v>176.34890122145038</v>
      </c>
      <c r="O245" s="116">
        <v>584316.53576467466</v>
      </c>
      <c r="P245" s="116">
        <v>16386.310465065726</v>
      </c>
      <c r="Q245" s="116">
        <v>205.57619300419717</v>
      </c>
      <c r="R245" s="116">
        <v>116.69071644072385</v>
      </c>
      <c r="S245" s="116">
        <v>385.55863722432696</v>
      </c>
    </row>
    <row r="246" spans="1:19" x14ac:dyDescent="0.25">
      <c r="A246" s="120" t="s">
        <v>407</v>
      </c>
      <c r="B246" s="116">
        <v>93826105.229060635</v>
      </c>
      <c r="C246" s="116">
        <v>1513446.3272204227</v>
      </c>
      <c r="D246" s="116">
        <v>61086.656253381152</v>
      </c>
      <c r="E246" s="116">
        <v>629170.24395446549</v>
      </c>
      <c r="F246" s="116">
        <v>5599822.0649381578</v>
      </c>
      <c r="G246" s="116">
        <v>59428.134359626856</v>
      </c>
      <c r="H246" s="116">
        <v>18126777.175935593</v>
      </c>
      <c r="I246" s="116">
        <v>7198963.2480657427</v>
      </c>
      <c r="J246" s="116">
        <v>1436335.8523760159</v>
      </c>
      <c r="K246" s="116">
        <v>78590.490141863324</v>
      </c>
      <c r="L246" s="116">
        <v>59877.716573524107</v>
      </c>
      <c r="M246" s="116">
        <v>263106.2831099144</v>
      </c>
      <c r="N246" s="116">
        <v>17837.306731336517</v>
      </c>
      <c r="O246" s="116">
        <v>57358059.466303118</v>
      </c>
      <c r="P246" s="116">
        <v>1351743.9298022061</v>
      </c>
      <c r="Q246" s="116">
        <v>18184.441557464557</v>
      </c>
      <c r="R246" s="116">
        <v>11652.365019130912</v>
      </c>
      <c r="S246" s="116">
        <v>42023.526718681678</v>
      </c>
    </row>
    <row r="247" spans="1:19" x14ac:dyDescent="0.25">
      <c r="A247" s="120" t="s">
        <v>408</v>
      </c>
      <c r="B247" s="116">
        <v>-93826105.229060635</v>
      </c>
      <c r="C247" s="116">
        <v>-1513446.3272204227</v>
      </c>
      <c r="D247" s="116">
        <v>-61086.656253381152</v>
      </c>
      <c r="E247" s="116">
        <v>-629170.24395446549</v>
      </c>
      <c r="F247" s="116">
        <v>-5599822.0649381578</v>
      </c>
      <c r="G247" s="116">
        <v>-59428.134359626856</v>
      </c>
      <c r="H247" s="116">
        <v>-18126777.175935593</v>
      </c>
      <c r="I247" s="116">
        <v>-7198963.2480657427</v>
      </c>
      <c r="J247" s="116">
        <v>-1436335.8523760159</v>
      </c>
      <c r="K247" s="116">
        <v>-78590.490141863324</v>
      </c>
      <c r="L247" s="116">
        <v>-59877.716573524107</v>
      </c>
      <c r="M247" s="116">
        <v>-263106.2831099144</v>
      </c>
      <c r="N247" s="116">
        <v>-17837.306731336517</v>
      </c>
      <c r="O247" s="116">
        <v>-57358059.466303118</v>
      </c>
      <c r="P247" s="116">
        <v>-1351743.9298022061</v>
      </c>
      <c r="Q247" s="116">
        <v>-18184.441557464557</v>
      </c>
      <c r="R247" s="116">
        <v>-11652.365019130912</v>
      </c>
      <c r="S247" s="116">
        <v>-42023.526718681678</v>
      </c>
    </row>
    <row r="248" spans="1:19" x14ac:dyDescent="0.25">
      <c r="A248" s="120" t="s">
        <v>409</v>
      </c>
      <c r="B248" s="116">
        <v>1290218238.6134796</v>
      </c>
      <c r="C248" s="116">
        <v>20718889.5104618</v>
      </c>
      <c r="D248" s="116">
        <v>830220.25545869314</v>
      </c>
      <c r="E248" s="116">
        <v>9094168.8358223345</v>
      </c>
      <c r="F248" s="116">
        <v>82145588.352293566</v>
      </c>
      <c r="G248" s="116">
        <v>1031871.1886771221</v>
      </c>
      <c r="H248" s="116">
        <v>237394574.31854838</v>
      </c>
      <c r="I248" s="116">
        <v>93016687.28994295</v>
      </c>
      <c r="J248" s="116">
        <v>19568748.375976764</v>
      </c>
      <c r="K248" s="116">
        <v>1081742.9276718728</v>
      </c>
      <c r="L248" s="116">
        <v>803079.8826763907</v>
      </c>
      <c r="M248" s="116">
        <v>1908000.8927894004</v>
      </c>
      <c r="N248" s="116">
        <v>238666.62905890992</v>
      </c>
      <c r="O248" s="116">
        <v>797745037.3118844</v>
      </c>
      <c r="P248" s="116">
        <v>23673607.652831893</v>
      </c>
      <c r="Q248" s="116">
        <v>280209.35448653303</v>
      </c>
      <c r="R248" s="116">
        <v>150386.90498706923</v>
      </c>
      <c r="S248" s="116">
        <v>536758.92991161405</v>
      </c>
    </row>
    <row r="249" spans="1:19" x14ac:dyDescent="0.25">
      <c r="A249" s="120" t="s">
        <v>410</v>
      </c>
      <c r="B249" s="116">
        <v>32065958.609994531</v>
      </c>
      <c r="C249" s="116">
        <v>646667.94914743223</v>
      </c>
      <c r="D249" s="116">
        <v>25083.487606767299</v>
      </c>
      <c r="E249" s="116">
        <v>342745.99001599604</v>
      </c>
      <c r="F249" s="116">
        <v>1796032.4645213101</v>
      </c>
      <c r="G249" s="116">
        <v>16109.327222640459</v>
      </c>
      <c r="H249" s="116">
        <v>7149366.3544310536</v>
      </c>
      <c r="I249" s="116">
        <v>2891807.3395922245</v>
      </c>
      <c r="J249" s="116">
        <v>604925.82191693946</v>
      </c>
      <c r="K249" s="116">
        <v>40911.28266927306</v>
      </c>
      <c r="L249" s="116">
        <v>24869.603802013491</v>
      </c>
      <c r="M249" s="116">
        <v>9722.2074556133648</v>
      </c>
      <c r="N249" s="116">
        <v>2463.1259176462549</v>
      </c>
      <c r="O249" s="116">
        <v>18430364.738905817</v>
      </c>
      <c r="P249" s="116">
        <v>56056.694976769359</v>
      </c>
      <c r="Q249" s="116">
        <v>7510.0836118050211</v>
      </c>
      <c r="R249" s="116">
        <v>3033.5591094521842</v>
      </c>
      <c r="S249" s="116">
        <v>18288.579091774562</v>
      </c>
    </row>
    <row r="250" spans="1:19" x14ac:dyDescent="0.25">
      <c r="A250" s="119" t="s">
        <v>411</v>
      </c>
      <c r="B250" s="116">
        <v>1344959026.4159222</v>
      </c>
      <c r="C250" s="116">
        <v>21732299.085390478</v>
      </c>
      <c r="D250" s="116">
        <v>869927.01988408249</v>
      </c>
      <c r="E250" s="116">
        <v>9593421.6806395426</v>
      </c>
      <c r="F250" s="116">
        <v>85371959.316649616</v>
      </c>
      <c r="G250" s="116">
        <v>1065453.9371547075</v>
      </c>
      <c r="H250" s="116">
        <v>248769402.42096958</v>
      </c>
      <c r="I250" s="116">
        <v>97571048.361217722</v>
      </c>
      <c r="J250" s="116">
        <v>20520826.800120845</v>
      </c>
      <c r="K250" s="116">
        <v>1141294.8638716568</v>
      </c>
      <c r="L250" s="116">
        <v>842056.44838014315</v>
      </c>
      <c r="M250" s="116">
        <v>1948263.1776834761</v>
      </c>
      <c r="N250" s="116">
        <v>245348.23415927825</v>
      </c>
      <c r="O250" s="116">
        <v>830152960.88541102</v>
      </c>
      <c r="P250" s="116">
        <v>24121644.729312126</v>
      </c>
      <c r="Q250" s="116">
        <v>292637.06947933801</v>
      </c>
      <c r="R250" s="116">
        <v>156211.84728469315</v>
      </c>
      <c r="S250" s="116">
        <v>564270.53831394308</v>
      </c>
    </row>
    <row r="252" spans="1:19" x14ac:dyDescent="0.25">
      <c r="A252" s="118" t="s">
        <v>412</v>
      </c>
      <c r="B252" s="116">
        <v>1353564759.0908015</v>
      </c>
      <c r="C252" s="116">
        <v>21871487.802775621</v>
      </c>
      <c r="D252" s="116">
        <v>875476.96295371908</v>
      </c>
      <c r="E252" s="116">
        <v>9652820.4149265457</v>
      </c>
      <c r="F252" s="116">
        <v>85914812.833194092</v>
      </c>
      <c r="G252" s="116">
        <v>1072085.5898546844</v>
      </c>
      <c r="H252" s="116">
        <v>250373083.48610598</v>
      </c>
      <c r="I252" s="116">
        <v>98202034.061310589</v>
      </c>
      <c r="J252" s="116">
        <v>20652580.934487183</v>
      </c>
      <c r="K252" s="116">
        <v>1148369.5139079203</v>
      </c>
      <c r="L252" s="116">
        <v>847410.43547970231</v>
      </c>
      <c r="M252" s="116">
        <v>1959853.9923297472</v>
      </c>
      <c r="N252" s="116">
        <v>246949.26514535246</v>
      </c>
      <c r="O252" s="116">
        <v>835457835.89713573</v>
      </c>
      <c r="P252" s="116">
        <v>24270412.261291575</v>
      </c>
      <c r="Q252" s="116">
        <v>294503.44830403838</v>
      </c>
      <c r="R252" s="116">
        <v>157271.25537578296</v>
      </c>
      <c r="S252" s="116">
        <v>567770.93622325314</v>
      </c>
    </row>
    <row r="254" spans="1:19" x14ac:dyDescent="0.25">
      <c r="A254" s="118" t="s">
        <v>413</v>
      </c>
      <c r="B254" s="116"/>
      <c r="C254" s="116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</row>
    <row r="255" spans="1:19" x14ac:dyDescent="0.25">
      <c r="A255" s="119" t="s">
        <v>414</v>
      </c>
      <c r="B255" s="116"/>
      <c r="C255" s="116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</row>
    <row r="256" spans="1:19" x14ac:dyDescent="0.25">
      <c r="A256" s="120" t="s">
        <v>415</v>
      </c>
      <c r="B256" s="116">
        <v>-18961783.907125216</v>
      </c>
      <c r="C256" s="116">
        <v>-304496.63005474996</v>
      </c>
      <c r="D256" s="116">
        <v>-12201.390902862686</v>
      </c>
      <c r="E256" s="116">
        <v>-133653.09768453459</v>
      </c>
      <c r="F256" s="116">
        <v>-1207258.4688724766</v>
      </c>
      <c r="G256" s="116">
        <v>-15164.968153535447</v>
      </c>
      <c r="H256" s="116">
        <v>-3488886.2087314017</v>
      </c>
      <c r="I256" s="116">
        <v>-1367026.3459024949</v>
      </c>
      <c r="J256" s="116">
        <v>-287593.49924934638</v>
      </c>
      <c r="K256" s="116">
        <v>-15897.911704935905</v>
      </c>
      <c r="L256" s="116">
        <v>-11802.520488187809</v>
      </c>
      <c r="M256" s="116">
        <v>-28041.070526606498</v>
      </c>
      <c r="N256" s="116">
        <v>-3507.5810514974519</v>
      </c>
      <c r="O256" s="116">
        <v>-11724116.554688625</v>
      </c>
      <c r="P256" s="116">
        <v>-347920.85492254648</v>
      </c>
      <c r="Q256" s="116">
        <v>-4118.1166639207768</v>
      </c>
      <c r="R256" s="116">
        <v>-2210.171821699425</v>
      </c>
      <c r="S256" s="116">
        <v>-7888.5157057936021</v>
      </c>
    </row>
    <row r="257" spans="1:19" x14ac:dyDescent="0.25">
      <c r="A257" s="120" t="s">
        <v>416</v>
      </c>
      <c r="B257" s="116">
        <v>-209633263.27587655</v>
      </c>
      <c r="C257" s="116">
        <v>-3366382.7479279716</v>
      </c>
      <c r="D257" s="116">
        <v>-134893.28873274178</v>
      </c>
      <c r="E257" s="116">
        <v>-1477610.7117226557</v>
      </c>
      <c r="F257" s="116">
        <v>-13346926.306447139</v>
      </c>
      <c r="G257" s="116">
        <v>-167657.31415733442</v>
      </c>
      <c r="H257" s="116">
        <v>-38571613.552653879</v>
      </c>
      <c r="I257" s="116">
        <v>-15113250.698313886</v>
      </c>
      <c r="J257" s="116">
        <v>-3179509.0609546592</v>
      </c>
      <c r="K257" s="116">
        <v>-175760.42034342227</v>
      </c>
      <c r="L257" s="116">
        <v>-130483.55033143691</v>
      </c>
      <c r="M257" s="116">
        <v>-310009.9204290919</v>
      </c>
      <c r="N257" s="116">
        <v>-38778.295630388333</v>
      </c>
      <c r="O257" s="116">
        <v>-129616750.42940213</v>
      </c>
      <c r="P257" s="116">
        <v>-3846462.1544252164</v>
      </c>
      <c r="Q257" s="116">
        <v>-45528.112704843195</v>
      </c>
      <c r="R257" s="116">
        <v>-24434.701589924607</v>
      </c>
      <c r="S257" s="116">
        <v>-87212.010109824769</v>
      </c>
    </row>
    <row r="258" spans="1:19" x14ac:dyDescent="0.25">
      <c r="A258" s="120" t="s">
        <v>417</v>
      </c>
      <c r="B258" s="116">
        <v>-124889722.47521104</v>
      </c>
      <c r="C258" s="116">
        <v>-2019960.5242972211</v>
      </c>
      <c r="D258" s="116">
        <v>-80542.921318416775</v>
      </c>
      <c r="E258" s="116">
        <v>-862017.41568582284</v>
      </c>
      <c r="F258" s="116">
        <v>-7878100.283527879</v>
      </c>
      <c r="G258" s="116">
        <v>-96241.110030030322</v>
      </c>
      <c r="H258" s="116">
        <v>-23273240.144709241</v>
      </c>
      <c r="I258" s="116">
        <v>-9157108.6329997052</v>
      </c>
      <c r="J258" s="116">
        <v>-1912066.9787949319</v>
      </c>
      <c r="K258" s="116">
        <v>-102670.05878736403</v>
      </c>
      <c r="L258" s="116">
        <v>-77699.132457559594</v>
      </c>
      <c r="M258" s="116">
        <v>-168210.38708998694</v>
      </c>
      <c r="N258" s="116">
        <v>-23234.781171938583</v>
      </c>
      <c r="O258" s="116">
        <v>-76986398.835503817</v>
      </c>
      <c r="P258" s="116">
        <v>-2158971.9881109106</v>
      </c>
      <c r="Q258" s="116">
        <v>-27085.61167962489</v>
      </c>
      <c r="R258" s="116">
        <v>-15374.540144666147</v>
      </c>
      <c r="S258" s="116">
        <v>-50799.128901906821</v>
      </c>
    </row>
    <row r="259" spans="1:19" x14ac:dyDescent="0.25">
      <c r="A259" s="120" t="s">
        <v>418</v>
      </c>
      <c r="B259" s="116">
        <v>-4911824.223521851</v>
      </c>
      <c r="C259" s="116">
        <v>-99055.803565078473</v>
      </c>
      <c r="D259" s="116">
        <v>-3842.257876517318</v>
      </c>
      <c r="E259" s="116">
        <v>-52501.410506742861</v>
      </c>
      <c r="F259" s="116">
        <v>-275114.05078399205</v>
      </c>
      <c r="G259" s="116">
        <v>-2467.6069921746493</v>
      </c>
      <c r="H259" s="116">
        <v>-1095131.1722700612</v>
      </c>
      <c r="I259" s="116">
        <v>-442963.50260803243</v>
      </c>
      <c r="J259" s="116">
        <v>-92661.795696305126</v>
      </c>
      <c r="K259" s="116">
        <v>-6266.7401175916211</v>
      </c>
      <c r="L259" s="116">
        <v>-3809.4954175499661</v>
      </c>
      <c r="M259" s="116">
        <v>-1489.2358175658055</v>
      </c>
      <c r="N259" s="116">
        <v>-377.29860800445374</v>
      </c>
      <c r="O259" s="116">
        <v>-2823140.6730714301</v>
      </c>
      <c r="P259" s="116">
        <v>-8586.6958049291406</v>
      </c>
      <c r="Q259" s="116">
        <v>-1150.385399475967</v>
      </c>
      <c r="R259" s="116">
        <v>-464.67686491207496</v>
      </c>
      <c r="S259" s="116">
        <v>-2801.4221214885083</v>
      </c>
    </row>
    <row r="260" spans="1:19" x14ac:dyDescent="0.25">
      <c r="A260" s="120" t="s">
        <v>419</v>
      </c>
      <c r="B260" s="116">
        <v>-7526273.2294954183</v>
      </c>
      <c r="C260" s="116">
        <v>-120860.19155568375</v>
      </c>
      <c r="D260" s="116">
        <v>-4842.9516001559996</v>
      </c>
      <c r="E260" s="116">
        <v>-53049.319413679266</v>
      </c>
      <c r="F260" s="116">
        <v>-479182.60960363923</v>
      </c>
      <c r="G260" s="116">
        <v>-6019.2487373097802</v>
      </c>
      <c r="H260" s="116">
        <v>-1384801.714972815</v>
      </c>
      <c r="I260" s="116">
        <v>-542597.35484670126</v>
      </c>
      <c r="J260" s="116">
        <v>-114151.03478549377</v>
      </c>
      <c r="K260" s="116">
        <v>-6310.16722138573</v>
      </c>
      <c r="L260" s="116">
        <v>-4684.6327553305846</v>
      </c>
      <c r="M260" s="116">
        <v>-11130.005460693379</v>
      </c>
      <c r="N260" s="116">
        <v>-1392.2220344601012</v>
      </c>
      <c r="O260" s="116">
        <v>-4653512.8233309183</v>
      </c>
      <c r="P260" s="116">
        <v>-138096.04777759113</v>
      </c>
      <c r="Q260" s="116">
        <v>-1634.5546049577849</v>
      </c>
      <c r="R260" s="116">
        <v>-877.25696567984119</v>
      </c>
      <c r="S260" s="116">
        <v>-3131.0938289228598</v>
      </c>
    </row>
    <row r="261" spans="1:19" x14ac:dyDescent="0.25">
      <c r="A261" s="120" t="s">
        <v>420</v>
      </c>
      <c r="B261" s="116">
        <v>-106775.54278996847</v>
      </c>
      <c r="C261" s="116">
        <v>-1726.9826301275932</v>
      </c>
      <c r="D261" s="116">
        <v>-68.860863578031157</v>
      </c>
      <c r="E261" s="116">
        <v>-736.98920639789912</v>
      </c>
      <c r="F261" s="116">
        <v>-6735.4496211204123</v>
      </c>
      <c r="G261" s="116">
        <v>-82.282165085323669</v>
      </c>
      <c r="H261" s="116">
        <v>-19897.656906282711</v>
      </c>
      <c r="I261" s="116">
        <v>-7828.9488141774164</v>
      </c>
      <c r="J261" s="116">
        <v>-1634.7381150769022</v>
      </c>
      <c r="K261" s="116">
        <v>-87.778650140524661</v>
      </c>
      <c r="L261" s="116">
        <v>-66.429541823285788</v>
      </c>
      <c r="M261" s="116">
        <v>-143.81291773635763</v>
      </c>
      <c r="N261" s="116">
        <v>-19.864776076608784</v>
      </c>
      <c r="O261" s="116">
        <v>-65820.18408069991</v>
      </c>
      <c r="P261" s="116">
        <v>-1845.83167717933</v>
      </c>
      <c r="Q261" s="116">
        <v>-23.157076751966496</v>
      </c>
      <c r="R261" s="116">
        <v>-13.144595380286232</v>
      </c>
      <c r="S261" s="116">
        <v>-43.431152333894346</v>
      </c>
    </row>
    <row r="262" spans="1:19" x14ac:dyDescent="0.25">
      <c r="A262" s="119" t="s">
        <v>421</v>
      </c>
      <c r="B262" s="116">
        <v>-366029642.65402001</v>
      </c>
      <c r="C262" s="116">
        <v>-5912482.8800308332</v>
      </c>
      <c r="D262" s="116">
        <v>-236391.67129427259</v>
      </c>
      <c r="E262" s="116">
        <v>-2579568.9442198332</v>
      </c>
      <c r="F262" s="116">
        <v>-23193317.168856245</v>
      </c>
      <c r="G262" s="116">
        <v>-287632.53023546992</v>
      </c>
      <c r="H262" s="116">
        <v>-67833570.450243667</v>
      </c>
      <c r="I262" s="116">
        <v>-26630775.483484995</v>
      </c>
      <c r="J262" s="116">
        <v>-5587617.1075958135</v>
      </c>
      <c r="K262" s="116">
        <v>-306993.0768248401</v>
      </c>
      <c r="L262" s="116">
        <v>-228545.76099188818</v>
      </c>
      <c r="M262" s="116">
        <v>-519024.43224168092</v>
      </c>
      <c r="N262" s="116">
        <v>-67310.043272365525</v>
      </c>
      <c r="O262" s="116">
        <v>-225869739.50007761</v>
      </c>
      <c r="P262" s="116">
        <v>-6501883.5727183744</v>
      </c>
      <c r="Q262" s="116">
        <v>-79539.938129574584</v>
      </c>
      <c r="R262" s="116">
        <v>-43374.491982262385</v>
      </c>
      <c r="S262" s="116">
        <v>-151875.60182027044</v>
      </c>
    </row>
    <row r="264" spans="1:19" x14ac:dyDescent="0.25">
      <c r="A264" s="118" t="s">
        <v>422</v>
      </c>
      <c r="B264" s="116">
        <v>-366029642.65402001</v>
      </c>
      <c r="C264" s="116">
        <v>-5912482.8800308332</v>
      </c>
      <c r="D264" s="116">
        <v>-236391.67129427259</v>
      </c>
      <c r="E264" s="116">
        <v>-2579568.9442198332</v>
      </c>
      <c r="F264" s="116">
        <v>-23193317.168856245</v>
      </c>
      <c r="G264" s="116">
        <v>-287632.53023546992</v>
      </c>
      <c r="H264" s="116">
        <v>-67833570.450243667</v>
      </c>
      <c r="I264" s="116">
        <v>-26630775.483484995</v>
      </c>
      <c r="J264" s="116">
        <v>-5587617.1075958135</v>
      </c>
      <c r="K264" s="116">
        <v>-306993.0768248401</v>
      </c>
      <c r="L264" s="116">
        <v>-228545.76099188818</v>
      </c>
      <c r="M264" s="116">
        <v>-519024.43224168092</v>
      </c>
      <c r="N264" s="116">
        <v>-67310.043272365525</v>
      </c>
      <c r="O264" s="116">
        <v>-225869739.50007761</v>
      </c>
      <c r="P264" s="116">
        <v>-6501883.5727183744</v>
      </c>
      <c r="Q264" s="116">
        <v>-79539.938129574584</v>
      </c>
      <c r="R264" s="116">
        <v>-43374.491982262385</v>
      </c>
      <c r="S264" s="116">
        <v>-151875.60182027044</v>
      </c>
    </row>
    <row r="266" spans="1:19" x14ac:dyDescent="0.25">
      <c r="A266" s="118" t="s">
        <v>423</v>
      </c>
      <c r="B266" s="116"/>
      <c r="C266" s="116"/>
      <c r="D266" s="116"/>
      <c r="E266" s="116"/>
      <c r="F266" s="116"/>
      <c r="G266" s="116"/>
      <c r="H266" s="116"/>
      <c r="I266" s="116"/>
      <c r="J266" s="116"/>
      <c r="K266" s="116"/>
      <c r="L266" s="116"/>
      <c r="M266" s="116"/>
      <c r="N266" s="116"/>
      <c r="O266" s="116"/>
      <c r="P266" s="116"/>
      <c r="Q266" s="116"/>
      <c r="R266" s="116"/>
      <c r="S266" s="116"/>
    </row>
    <row r="267" spans="1:19" x14ac:dyDescent="0.25">
      <c r="A267" s="119" t="s">
        <v>424</v>
      </c>
      <c r="B267" s="116"/>
      <c r="C267" s="116"/>
      <c r="D267" s="116"/>
      <c r="E267" s="116"/>
      <c r="F267" s="116"/>
      <c r="G267" s="116"/>
      <c r="H267" s="116"/>
      <c r="I267" s="116"/>
      <c r="J267" s="116"/>
      <c r="K267" s="116"/>
      <c r="L267" s="116"/>
      <c r="M267" s="116"/>
      <c r="N267" s="116"/>
      <c r="O267" s="116"/>
      <c r="P267" s="116"/>
      <c r="Q267" s="116"/>
      <c r="R267" s="116"/>
      <c r="S267" s="116"/>
    </row>
    <row r="268" spans="1:19" x14ac:dyDescent="0.25">
      <c r="A268" s="120" t="s">
        <v>425</v>
      </c>
      <c r="B268" s="116">
        <v>-537934697.05399501</v>
      </c>
      <c r="C268" s="116">
        <v>-8700530.6054269802</v>
      </c>
      <c r="D268" s="116">
        <v>-346920.7162972606</v>
      </c>
      <c r="E268" s="116">
        <v>-3712948.2568452433</v>
      </c>
      <c r="F268" s="116">
        <v>-33933164.438104428</v>
      </c>
      <c r="G268" s="116">
        <v>-414537.17201125604</v>
      </c>
      <c r="H268" s="116">
        <v>-100244304.643995</v>
      </c>
      <c r="I268" s="116">
        <v>-39442208.37996459</v>
      </c>
      <c r="J268" s="116">
        <v>-8235803.1597768674</v>
      </c>
      <c r="K268" s="116">
        <v>-442228.43862319365</v>
      </c>
      <c r="L268" s="116">
        <v>-334671.72839792114</v>
      </c>
      <c r="M268" s="116">
        <v>-724528.822926544</v>
      </c>
      <c r="N268" s="116">
        <v>-100078.65117422694</v>
      </c>
      <c r="O268" s="116">
        <v>-331601786.87301385</v>
      </c>
      <c r="P268" s="116">
        <v>-9299291.561825864</v>
      </c>
      <c r="Q268" s="116">
        <v>-116665.24694450482</v>
      </c>
      <c r="R268" s="116">
        <v>-66222.41150953839</v>
      </c>
      <c r="S268" s="116">
        <v>-218805.94715772613</v>
      </c>
    </row>
    <row r="269" spans="1:19" x14ac:dyDescent="0.25">
      <c r="A269" s="119" t="s">
        <v>426</v>
      </c>
      <c r="B269" s="116">
        <v>-537934697.05399501</v>
      </c>
      <c r="C269" s="116">
        <v>-8700530.6054269802</v>
      </c>
      <c r="D269" s="116">
        <v>-346920.7162972606</v>
      </c>
      <c r="E269" s="116">
        <v>-3712948.2568452433</v>
      </c>
      <c r="F269" s="116">
        <v>-33933164.438104428</v>
      </c>
      <c r="G269" s="116">
        <v>-414537.17201125604</v>
      </c>
      <c r="H269" s="116">
        <v>-100244304.643995</v>
      </c>
      <c r="I269" s="116">
        <v>-39442208.37996459</v>
      </c>
      <c r="J269" s="116">
        <v>-8235803.1597768674</v>
      </c>
      <c r="K269" s="116">
        <v>-442228.43862319365</v>
      </c>
      <c r="L269" s="116">
        <v>-334671.72839792114</v>
      </c>
      <c r="M269" s="116">
        <v>-724528.822926544</v>
      </c>
      <c r="N269" s="116">
        <v>-100078.65117422694</v>
      </c>
      <c r="O269" s="116">
        <v>-331601786.87301385</v>
      </c>
      <c r="P269" s="116">
        <v>-9299291.561825864</v>
      </c>
      <c r="Q269" s="116">
        <v>-116665.24694450482</v>
      </c>
      <c r="R269" s="116">
        <v>-66222.41150953839</v>
      </c>
      <c r="S269" s="116">
        <v>-218805.94715772613</v>
      </c>
    </row>
    <row r="271" spans="1:19" x14ac:dyDescent="0.25">
      <c r="A271" s="119" t="s">
        <v>427</v>
      </c>
      <c r="B271" s="116"/>
      <c r="C271" s="116"/>
      <c r="D271" s="116"/>
      <c r="E271" s="116"/>
      <c r="F271" s="116"/>
      <c r="G271" s="116"/>
      <c r="H271" s="116"/>
      <c r="I271" s="116"/>
      <c r="J271" s="116"/>
      <c r="K271" s="116"/>
      <c r="L271" s="116"/>
      <c r="M271" s="116"/>
      <c r="N271" s="116"/>
      <c r="O271" s="116"/>
      <c r="P271" s="116"/>
      <c r="Q271" s="116"/>
      <c r="R271" s="116"/>
      <c r="S271" s="116"/>
    </row>
    <row r="272" spans="1:19" x14ac:dyDescent="0.25">
      <c r="A272" s="120" t="s">
        <v>428</v>
      </c>
      <c r="B272" s="116">
        <v>-29277369.380135458</v>
      </c>
      <c r="C272" s="116">
        <v>-473530.80166288454</v>
      </c>
      <c r="D272" s="116">
        <v>-18881.33636346678</v>
      </c>
      <c r="E272" s="116">
        <v>-202079.09658981705</v>
      </c>
      <c r="F272" s="116">
        <v>-1846829.7266044181</v>
      </c>
      <c r="G272" s="116">
        <v>-22561.396342783395</v>
      </c>
      <c r="H272" s="116">
        <v>-5455847.2457531067</v>
      </c>
      <c r="I272" s="116">
        <v>-2146662.2440094966</v>
      </c>
      <c r="J272" s="116">
        <v>-448237.77415992116</v>
      </c>
      <c r="K272" s="116">
        <v>-24068.507606736919</v>
      </c>
      <c r="L272" s="116">
        <v>-18214.678969501019</v>
      </c>
      <c r="M272" s="116">
        <v>-39432.849547620841</v>
      </c>
      <c r="N272" s="116">
        <v>-5446.8314714406079</v>
      </c>
      <c r="O272" s="116">
        <v>-18047595.841209885</v>
      </c>
      <c r="P272" s="116">
        <v>-506118.67113272462</v>
      </c>
      <c r="Q272" s="116">
        <v>-6349.5653790782389</v>
      </c>
      <c r="R272" s="116">
        <v>-3604.1884147389019</v>
      </c>
      <c r="S272" s="116">
        <v>-11908.624917838571</v>
      </c>
    </row>
    <row r="273" spans="1:19" x14ac:dyDescent="0.25">
      <c r="A273" s="120" t="s">
        <v>429</v>
      </c>
      <c r="B273" s="116">
        <v>-61857.170515456251</v>
      </c>
      <c r="C273" s="116">
        <v>-1000.4749799227429</v>
      </c>
      <c r="D273" s="116">
        <v>-39.892451669072912</v>
      </c>
      <c r="E273" s="116">
        <v>-426.9523321260852</v>
      </c>
      <c r="F273" s="116">
        <v>-3901.9783447174732</v>
      </c>
      <c r="G273" s="116">
        <v>-47.667675415853438</v>
      </c>
      <c r="H273" s="116">
        <v>-11527.10371635414</v>
      </c>
      <c r="I273" s="116">
        <v>-4535.4639189982126</v>
      </c>
      <c r="J273" s="116">
        <v>-947.03591937092688</v>
      </c>
      <c r="K273" s="116">
        <v>-50.851897236799964</v>
      </c>
      <c r="L273" s="116">
        <v>-38.483939191107297</v>
      </c>
      <c r="M273" s="116">
        <v>-83.313649758181526</v>
      </c>
      <c r="N273" s="116">
        <v>-11.508055205480904</v>
      </c>
      <c r="O273" s="116">
        <v>-38130.926274449106</v>
      </c>
      <c r="P273" s="116">
        <v>-1069.3265687509058</v>
      </c>
      <c r="Q273" s="116">
        <v>-13.415349693923323</v>
      </c>
      <c r="R273" s="116">
        <v>-7.6149224489958165</v>
      </c>
      <c r="S273" s="116">
        <v>-25.160520147249084</v>
      </c>
    </row>
    <row r="274" spans="1:19" x14ac:dyDescent="0.25">
      <c r="A274" s="119" t="s">
        <v>430</v>
      </c>
      <c r="B274" s="116">
        <v>-29339226.550650913</v>
      </c>
      <c r="C274" s="116">
        <v>-474531.27664280729</v>
      </c>
      <c r="D274" s="116">
        <v>-18921.228815135852</v>
      </c>
      <c r="E274" s="116">
        <v>-202506.04892194315</v>
      </c>
      <c r="F274" s="116">
        <v>-1850731.7049491357</v>
      </c>
      <c r="G274" s="116">
        <v>-22609.064018199249</v>
      </c>
      <c r="H274" s="116">
        <v>-5467374.3494694605</v>
      </c>
      <c r="I274" s="116">
        <v>-2151197.707928495</v>
      </c>
      <c r="J274" s="116">
        <v>-449184.8100792921</v>
      </c>
      <c r="K274" s="116">
        <v>-24119.359503973719</v>
      </c>
      <c r="L274" s="116">
        <v>-18253.162908692128</v>
      </c>
      <c r="M274" s="116">
        <v>-39516.163197379021</v>
      </c>
      <c r="N274" s="116">
        <v>-5458.3395266460884</v>
      </c>
      <c r="O274" s="116">
        <v>-18085726.767484333</v>
      </c>
      <c r="P274" s="116">
        <v>-507187.99770147551</v>
      </c>
      <c r="Q274" s="116">
        <v>-6362.9807287721624</v>
      </c>
      <c r="R274" s="116">
        <v>-3611.8033371878978</v>
      </c>
      <c r="S274" s="116">
        <v>-11933.78543798582</v>
      </c>
    </row>
    <row r="276" spans="1:19" x14ac:dyDescent="0.25">
      <c r="A276" s="119" t="s">
        <v>431</v>
      </c>
      <c r="B276" s="116"/>
      <c r="C276" s="116"/>
      <c r="D276" s="116"/>
      <c r="E276" s="116"/>
      <c r="F276" s="116"/>
      <c r="G276" s="116"/>
      <c r="H276" s="116"/>
      <c r="I276" s="116"/>
      <c r="J276" s="116"/>
      <c r="K276" s="116"/>
      <c r="L276" s="116"/>
      <c r="M276" s="116"/>
      <c r="N276" s="116"/>
      <c r="O276" s="116"/>
      <c r="P276" s="116"/>
      <c r="Q276" s="116"/>
      <c r="R276" s="116"/>
      <c r="S276" s="116"/>
    </row>
    <row r="277" spans="1:19" x14ac:dyDescent="0.25">
      <c r="A277" s="120" t="s">
        <v>432</v>
      </c>
      <c r="B277" s="116">
        <v>-69280051.33684741</v>
      </c>
      <c r="C277" s="116">
        <v>-1120532.3068076603</v>
      </c>
      <c r="D277" s="116">
        <v>-44679.558999477595</v>
      </c>
      <c r="E277" s="116">
        <v>-478186.75250738976</v>
      </c>
      <c r="F277" s="116">
        <v>-4370217.0303723495</v>
      </c>
      <c r="G277" s="116">
        <v>-53387.812154992258</v>
      </c>
      <c r="H277" s="116">
        <v>-12910359.956322819</v>
      </c>
      <c r="I277" s="116">
        <v>-5079721.0820708591</v>
      </c>
      <c r="J277" s="116">
        <v>-1060680.5414008081</v>
      </c>
      <c r="K277" s="116">
        <v>-56954.14164250029</v>
      </c>
      <c r="L277" s="116">
        <v>-43102.024560561324</v>
      </c>
      <c r="M277" s="116">
        <v>-93311.315150839233</v>
      </c>
      <c r="N277" s="116">
        <v>-12889.025617875212</v>
      </c>
      <c r="O277" s="116">
        <v>-42706649.977714278</v>
      </c>
      <c r="P277" s="116">
        <v>-1197646.1089568662</v>
      </c>
      <c r="Q277" s="116">
        <v>-15025.19607269353</v>
      </c>
      <c r="R277" s="116">
        <v>-8528.7156492345475</v>
      </c>
      <c r="S277" s="116">
        <v>-28179.79084619859</v>
      </c>
    </row>
    <row r="278" spans="1:19" x14ac:dyDescent="0.25">
      <c r="A278" s="120" t="s">
        <v>433</v>
      </c>
      <c r="B278" s="116">
        <v>-4036273.4006617535</v>
      </c>
      <c r="C278" s="116">
        <v>-65282.497014323402</v>
      </c>
      <c r="D278" s="116">
        <v>-2603.0424640718138</v>
      </c>
      <c r="E278" s="116">
        <v>-27859.281747787343</v>
      </c>
      <c r="F278" s="116">
        <v>-254609.95502220705</v>
      </c>
      <c r="G278" s="116">
        <v>-3110.3875063977016</v>
      </c>
      <c r="H278" s="116">
        <v>-752160.8526430066</v>
      </c>
      <c r="I278" s="116">
        <v>-295945.8414176798</v>
      </c>
      <c r="J278" s="116">
        <v>-61795.517948448578</v>
      </c>
      <c r="K278" s="116">
        <v>-3318.1627688384829</v>
      </c>
      <c r="L278" s="116">
        <v>-2511.1349066788948</v>
      </c>
      <c r="M278" s="116">
        <v>-5436.3409387917618</v>
      </c>
      <c r="N278" s="116">
        <v>-750.91790866223403</v>
      </c>
      <c r="O278" s="116">
        <v>-2488100.2829849231</v>
      </c>
      <c r="P278" s="116">
        <v>-69775.166728515615</v>
      </c>
      <c r="Q278" s="116">
        <v>-875.37174233710732</v>
      </c>
      <c r="R278" s="116">
        <v>-496.88514157471661</v>
      </c>
      <c r="S278" s="116">
        <v>-1641.7617775093688</v>
      </c>
    </row>
    <row r="279" spans="1:19" x14ac:dyDescent="0.25">
      <c r="A279" s="120" t="s">
        <v>434</v>
      </c>
      <c r="B279" s="116">
        <v>-188086237.03257349</v>
      </c>
      <c r="C279" s="116">
        <v>-3081720.0143045802</v>
      </c>
      <c r="D279" s="116">
        <v>-124081.62412112682</v>
      </c>
      <c r="E279" s="116">
        <v>-1290799.8229914329</v>
      </c>
      <c r="F279" s="116">
        <v>-11208901.11347525</v>
      </c>
      <c r="G279" s="116">
        <v>-117766.70110994065</v>
      </c>
      <c r="H279" s="116">
        <v>-36747799.438845672</v>
      </c>
      <c r="I279" s="116">
        <v>-14619662.020051019</v>
      </c>
      <c r="J279" s="116">
        <v>-2922887.6296077655</v>
      </c>
      <c r="K279" s="116">
        <v>-160626.86814422128</v>
      </c>
      <c r="L279" s="116">
        <v>-121854.76722740381</v>
      </c>
      <c r="M279" s="116">
        <v>-465360.46513607737</v>
      </c>
      <c r="N279" s="116">
        <v>-35402.930058038291</v>
      </c>
      <c r="O279" s="116">
        <v>-114571297.31619783</v>
      </c>
      <c r="P279" s="116">
        <v>-2472929.1438953476</v>
      </c>
      <c r="Q279" s="116">
        <v>-36888.023575826905</v>
      </c>
      <c r="R279" s="116">
        <v>-23525.376503933079</v>
      </c>
      <c r="S279" s="116">
        <v>-84733.777328050463</v>
      </c>
    </row>
    <row r="280" spans="1:19" x14ac:dyDescent="0.25">
      <c r="A280" s="120" t="s">
        <v>435</v>
      </c>
      <c r="B280" s="116">
        <v>-114926734.00711286</v>
      </c>
      <c r="C280" s="116">
        <v>-1858819.6152557968</v>
      </c>
      <c r="D280" s="116">
        <v>-74117.667259247915</v>
      </c>
      <c r="E280" s="116">
        <v>-793250.59163044661</v>
      </c>
      <c r="F280" s="116">
        <v>-7249630.4565500161</v>
      </c>
      <c r="G280" s="116">
        <v>-88563.544171266592</v>
      </c>
      <c r="H280" s="116">
        <v>-21416634.02387299</v>
      </c>
      <c r="I280" s="116">
        <v>-8426606.8278587274</v>
      </c>
      <c r="J280" s="116">
        <v>-1759533.2003349278</v>
      </c>
      <c r="K280" s="116">
        <v>-94479.62813026573</v>
      </c>
      <c r="L280" s="116">
        <v>-71500.739624958456</v>
      </c>
      <c r="M280" s="116">
        <v>-154791.52352317498</v>
      </c>
      <c r="N280" s="116">
        <v>-21381.243088204312</v>
      </c>
      <c r="O280" s="116">
        <v>-70844863.818875253</v>
      </c>
      <c r="P280" s="116">
        <v>-1986741.5387657669</v>
      </c>
      <c r="Q280" s="116">
        <v>-24924.876340741819</v>
      </c>
      <c r="R280" s="116">
        <v>-14148.047178489331</v>
      </c>
      <c r="S280" s="116">
        <v>-46746.664652580097</v>
      </c>
    </row>
    <row r="281" spans="1:19" x14ac:dyDescent="0.25">
      <c r="A281" s="120" t="s">
        <v>436</v>
      </c>
      <c r="B281" s="116">
        <v>-8247692.7586455951</v>
      </c>
      <c r="C281" s="116">
        <v>-133397.79654248926</v>
      </c>
      <c r="D281" s="116">
        <v>-5319.0387147342826</v>
      </c>
      <c r="E281" s="116">
        <v>-56927.460933300761</v>
      </c>
      <c r="F281" s="116">
        <v>-520268.1963940917</v>
      </c>
      <c r="G281" s="116">
        <v>-6355.7440159757562</v>
      </c>
      <c r="H281" s="116">
        <v>-1536960.2110360847</v>
      </c>
      <c r="I281" s="116">
        <v>-604733.65674676304</v>
      </c>
      <c r="J281" s="116">
        <v>-126272.52797509005</v>
      </c>
      <c r="K281" s="116">
        <v>-6780.3105300224906</v>
      </c>
      <c r="L281" s="116">
        <v>-5131.2354565481346</v>
      </c>
      <c r="M281" s="116">
        <v>-11108.580946734251</v>
      </c>
      <c r="N281" s="116">
        <v>-1534.4203880231187</v>
      </c>
      <c r="O281" s="116">
        <v>-5084166.6680444237</v>
      </c>
      <c r="P281" s="116">
        <v>-142578.08632728294</v>
      </c>
      <c r="Q281" s="116">
        <v>-1788.7284789016126</v>
      </c>
      <c r="R281" s="116">
        <v>-1015.3316134066839</v>
      </c>
      <c r="S281" s="116">
        <v>-3354.7645017220871</v>
      </c>
    </row>
    <row r="282" spans="1:19" x14ac:dyDescent="0.25">
      <c r="A282" s="119" t="s">
        <v>437</v>
      </c>
      <c r="B282" s="116">
        <v>-384576988.53584111</v>
      </c>
      <c r="C282" s="116">
        <v>-6259752.2299248492</v>
      </c>
      <c r="D282" s="116">
        <v>-250800.93155865843</v>
      </c>
      <c r="E282" s="116">
        <v>-2647023.9098103573</v>
      </c>
      <c r="F282" s="116">
        <v>-23603626.751813918</v>
      </c>
      <c r="G282" s="116">
        <v>-269184.18895857292</v>
      </c>
      <c r="H282" s="116">
        <v>-73363914.482720569</v>
      </c>
      <c r="I282" s="116">
        <v>-29026669.428145051</v>
      </c>
      <c r="J282" s="116">
        <v>-5931169.4172670403</v>
      </c>
      <c r="K282" s="116">
        <v>-322159.1112158483</v>
      </c>
      <c r="L282" s="116">
        <v>-244099.90177615063</v>
      </c>
      <c r="M282" s="116">
        <v>-730008.22569561761</v>
      </c>
      <c r="N282" s="116">
        <v>-71958.537060803166</v>
      </c>
      <c r="O282" s="116">
        <v>-235695078.0638167</v>
      </c>
      <c r="P282" s="116">
        <v>-5869670.044673779</v>
      </c>
      <c r="Q282" s="116">
        <v>-79502.196210500973</v>
      </c>
      <c r="R282" s="116">
        <v>-47714.356086638356</v>
      </c>
      <c r="S282" s="116">
        <v>-164656.75910606061</v>
      </c>
    </row>
    <row r="284" spans="1:19" x14ac:dyDescent="0.25">
      <c r="A284" s="119" t="s">
        <v>438</v>
      </c>
      <c r="B284" s="116"/>
      <c r="C284" s="116"/>
      <c r="D284" s="116"/>
      <c r="E284" s="116"/>
      <c r="F284" s="116"/>
      <c r="G284" s="116"/>
      <c r="H284" s="116"/>
      <c r="I284" s="116"/>
      <c r="J284" s="116"/>
      <c r="K284" s="116"/>
      <c r="L284" s="116"/>
      <c r="M284" s="116"/>
      <c r="N284" s="116"/>
      <c r="O284" s="116"/>
      <c r="P284" s="116"/>
      <c r="Q284" s="116"/>
      <c r="R284" s="116"/>
      <c r="S284" s="116"/>
    </row>
    <row r="285" spans="1:19" x14ac:dyDescent="0.25">
      <c r="A285" s="120" t="s">
        <v>439</v>
      </c>
      <c r="B285" s="116">
        <v>-113544277.35680385</v>
      </c>
      <c r="C285" s="116">
        <v>-1836459.8261167775</v>
      </c>
      <c r="D285" s="116">
        <v>-73226.103926371914</v>
      </c>
      <c r="E285" s="116">
        <v>-783708.55978524336</v>
      </c>
      <c r="F285" s="116">
        <v>-7162424.4646324189</v>
      </c>
      <c r="G285" s="116">
        <v>-87498.211012082553</v>
      </c>
      <c r="H285" s="116">
        <v>-21159012.780310072</v>
      </c>
      <c r="I285" s="116">
        <v>-8325242.9567859471</v>
      </c>
      <c r="J285" s="116">
        <v>-1738367.7300441603</v>
      </c>
      <c r="K285" s="116">
        <v>-93343.13024440984</v>
      </c>
      <c r="L285" s="116">
        <v>-70640.655382153636</v>
      </c>
      <c r="M285" s="116">
        <v>-152929.53229063167</v>
      </c>
      <c r="N285" s="116">
        <v>-21124.047563120195</v>
      </c>
      <c r="O285" s="116">
        <v>-69992669.123073861</v>
      </c>
      <c r="P285" s="116">
        <v>-1962842.973506426</v>
      </c>
      <c r="Q285" s="116">
        <v>-24625.05435978085</v>
      </c>
      <c r="R285" s="116">
        <v>-13977.859953734667</v>
      </c>
      <c r="S285" s="116">
        <v>-46184.34781666685</v>
      </c>
    </row>
    <row r="286" spans="1:19" x14ac:dyDescent="0.25">
      <c r="A286" s="120" t="s">
        <v>440</v>
      </c>
      <c r="B286" s="116">
        <v>-2233805.5321996845</v>
      </c>
      <c r="C286" s="116">
        <v>-26883.389932372542</v>
      </c>
      <c r="D286" s="116">
        <v>-1158.2473372036816</v>
      </c>
      <c r="E286" s="116">
        <v>-5854.8744406329724</v>
      </c>
      <c r="F286" s="116">
        <v>-140727.18495372272</v>
      </c>
      <c r="G286" s="116">
        <v>-1673.4241801496901</v>
      </c>
      <c r="H286" s="116">
        <v>-366131.38842944382</v>
      </c>
      <c r="I286" s="116">
        <v>-141920.76455731291</v>
      </c>
      <c r="J286" s="116">
        <v>-26153.540381707055</v>
      </c>
      <c r="K286" s="116">
        <v>-875.82131946874597</v>
      </c>
      <c r="L286" s="116">
        <v>-1117.2591990355984</v>
      </c>
      <c r="M286" s="116">
        <v>-12252.834854577901</v>
      </c>
      <c r="N286" s="116">
        <v>-683.12491442504233</v>
      </c>
      <c r="O286" s="116">
        <v>-1446957.4340114284</v>
      </c>
      <c r="P286" s="116">
        <v>-60004.226149005408</v>
      </c>
      <c r="Q286" s="116">
        <v>-335.74091375892692</v>
      </c>
      <c r="R286" s="116">
        <v>-346.38601122918442</v>
      </c>
      <c r="S286" s="116">
        <v>-729.89061420947792</v>
      </c>
    </row>
    <row r="287" spans="1:19" x14ac:dyDescent="0.25">
      <c r="A287" s="120" t="s">
        <v>441</v>
      </c>
      <c r="B287" s="116">
        <v>-4694123.3225976108</v>
      </c>
      <c r="C287" s="116">
        <v>-75922.530852866039</v>
      </c>
      <c r="D287" s="116">
        <v>-3027.2979868777284</v>
      </c>
      <c r="E287" s="116">
        <v>-32399.912300704342</v>
      </c>
      <c r="F287" s="116">
        <v>-296107.42618161603</v>
      </c>
      <c r="G287" s="116">
        <v>-3617.3323971819882</v>
      </c>
      <c r="H287" s="116">
        <v>-874751.3981975487</v>
      </c>
      <c r="I287" s="116">
        <v>-344180.42053264822</v>
      </c>
      <c r="J287" s="116">
        <v>-71867.228316657944</v>
      </c>
      <c r="K287" s="116">
        <v>-3858.9718027589756</v>
      </c>
      <c r="L287" s="116">
        <v>-2920.4109240215948</v>
      </c>
      <c r="M287" s="116">
        <v>-6322.3801405996801</v>
      </c>
      <c r="N287" s="116">
        <v>-873.30587363821837</v>
      </c>
      <c r="O287" s="116">
        <v>-2893622.0141594913</v>
      </c>
      <c r="P287" s="116">
        <v>-81147.436004895615</v>
      </c>
      <c r="Q287" s="116">
        <v>-1018.0437506968257</v>
      </c>
      <c r="R287" s="116">
        <v>-577.86970806677402</v>
      </c>
      <c r="S287" s="116">
        <v>-1909.3434673410691</v>
      </c>
    </row>
    <row r="288" spans="1:19" x14ac:dyDescent="0.25">
      <c r="A288" s="119" t="s">
        <v>442</v>
      </c>
      <c r="B288" s="116">
        <v>-120472206.21160114</v>
      </c>
      <c r="C288" s="116">
        <v>-1939265.7469020162</v>
      </c>
      <c r="D288" s="116">
        <v>-77411.649250453323</v>
      </c>
      <c r="E288" s="116">
        <v>-821963.34652658075</v>
      </c>
      <c r="F288" s="116">
        <v>-7599259.0757677583</v>
      </c>
      <c r="G288" s="116">
        <v>-92788.967589414227</v>
      </c>
      <c r="H288" s="116">
        <v>-22399895.566937067</v>
      </c>
      <c r="I288" s="116">
        <v>-8811344.1418759078</v>
      </c>
      <c r="J288" s="116">
        <v>-1836388.4987425252</v>
      </c>
      <c r="K288" s="116">
        <v>-98077.923366637551</v>
      </c>
      <c r="L288" s="116">
        <v>-74678.325505210829</v>
      </c>
      <c r="M288" s="116">
        <v>-171504.74728580925</v>
      </c>
      <c r="N288" s="116">
        <v>-22680.478351183458</v>
      </c>
      <c r="O288" s="116">
        <v>-74333248.571244776</v>
      </c>
      <c r="P288" s="116">
        <v>-2103994.635660327</v>
      </c>
      <c r="Q288" s="116">
        <v>-25978.839024236604</v>
      </c>
      <c r="R288" s="116">
        <v>-14902.115673030625</v>
      </c>
      <c r="S288" s="116">
        <v>-48823.581898217395</v>
      </c>
    </row>
    <row r="290" spans="1:19" x14ac:dyDescent="0.25">
      <c r="A290" s="119" t="s">
        <v>443</v>
      </c>
      <c r="B290" s="116"/>
      <c r="C290" s="116"/>
      <c r="D290" s="116"/>
      <c r="E290" s="116"/>
      <c r="F290" s="116"/>
      <c r="G290" s="116"/>
      <c r="H290" s="116"/>
      <c r="I290" s="116"/>
      <c r="J290" s="116"/>
      <c r="K290" s="116"/>
      <c r="L290" s="116"/>
      <c r="M290" s="116"/>
      <c r="N290" s="116"/>
      <c r="O290" s="116"/>
      <c r="P290" s="116"/>
      <c r="Q290" s="116"/>
      <c r="R290" s="116"/>
      <c r="S290" s="116"/>
    </row>
    <row r="291" spans="1:19" x14ac:dyDescent="0.25">
      <c r="A291" s="120" t="s">
        <v>444</v>
      </c>
      <c r="B291" s="116">
        <v>-84062244.322265178</v>
      </c>
      <c r="C291" s="116">
        <v>-1359618.8040894037</v>
      </c>
      <c r="D291" s="116">
        <v>-54212.777449654539</v>
      </c>
      <c r="E291" s="116">
        <v>-580216.82786437648</v>
      </c>
      <c r="F291" s="116">
        <v>-5302684.4619714422</v>
      </c>
      <c r="G291" s="116">
        <v>-64779.099071152341</v>
      </c>
      <c r="H291" s="116">
        <v>-15665026.396416394</v>
      </c>
      <c r="I291" s="116">
        <v>-6163574.4554203339</v>
      </c>
      <c r="J291" s="116">
        <v>-1286996.546604532</v>
      </c>
      <c r="K291" s="116">
        <v>-69106.371567746886</v>
      </c>
      <c r="L291" s="116">
        <v>-52298.646572554062</v>
      </c>
      <c r="M291" s="116">
        <v>-113221.02713382134</v>
      </c>
      <c r="N291" s="116">
        <v>-15639.139978372094</v>
      </c>
      <c r="O291" s="116">
        <v>-51818911.4375365</v>
      </c>
      <c r="P291" s="116">
        <v>-1453186.2762808923</v>
      </c>
      <c r="Q291" s="116">
        <v>-18231.10229973133</v>
      </c>
      <c r="R291" s="116">
        <v>-10348.476434799735</v>
      </c>
      <c r="S291" s="116">
        <v>-34192.475573463882</v>
      </c>
    </row>
    <row r="292" spans="1:19" x14ac:dyDescent="0.25">
      <c r="A292" s="119" t="s">
        <v>445</v>
      </c>
      <c r="B292" s="116">
        <v>-84062244.322265178</v>
      </c>
      <c r="C292" s="116">
        <v>-1359618.8040894037</v>
      </c>
      <c r="D292" s="116">
        <v>-54212.777449654539</v>
      </c>
      <c r="E292" s="116">
        <v>-580216.82786437648</v>
      </c>
      <c r="F292" s="116">
        <v>-5302684.4619714422</v>
      </c>
      <c r="G292" s="116">
        <v>-64779.099071152341</v>
      </c>
      <c r="H292" s="116">
        <v>-15665026.396416394</v>
      </c>
      <c r="I292" s="116">
        <v>-6163574.4554203339</v>
      </c>
      <c r="J292" s="116">
        <v>-1286996.546604532</v>
      </c>
      <c r="K292" s="116">
        <v>-69106.371567746886</v>
      </c>
      <c r="L292" s="116">
        <v>-52298.646572554062</v>
      </c>
      <c r="M292" s="116">
        <v>-113221.02713382134</v>
      </c>
      <c r="N292" s="116">
        <v>-15639.139978372094</v>
      </c>
      <c r="O292" s="116">
        <v>-51818911.4375365</v>
      </c>
      <c r="P292" s="116">
        <v>-1453186.2762808923</v>
      </c>
      <c r="Q292" s="116">
        <v>-18231.10229973133</v>
      </c>
      <c r="R292" s="116">
        <v>-10348.476434799735</v>
      </c>
      <c r="S292" s="116">
        <v>-34192.475573463882</v>
      </c>
    </row>
    <row r="294" spans="1:19" x14ac:dyDescent="0.25">
      <c r="A294" s="119" t="s">
        <v>446</v>
      </c>
      <c r="B294" s="116"/>
      <c r="C294" s="116"/>
      <c r="D294" s="116"/>
      <c r="E294" s="116"/>
      <c r="F294" s="116"/>
      <c r="G294" s="116"/>
      <c r="H294" s="116"/>
      <c r="I294" s="116"/>
      <c r="J294" s="116"/>
      <c r="K294" s="116"/>
      <c r="L294" s="116"/>
      <c r="M294" s="116"/>
      <c r="N294" s="116"/>
      <c r="O294" s="116"/>
      <c r="P294" s="116"/>
      <c r="Q294" s="116"/>
      <c r="R294" s="116"/>
      <c r="S294" s="116"/>
    </row>
    <row r="295" spans="1:19" x14ac:dyDescent="0.25">
      <c r="A295" s="120" t="s">
        <v>447</v>
      </c>
      <c r="B295" s="116">
        <v>-435186886.52625668</v>
      </c>
      <c r="C295" s="116">
        <v>-7038692.3283405853</v>
      </c>
      <c r="D295" s="116">
        <v>-280657.38689785526</v>
      </c>
      <c r="E295" s="116">
        <v>-3003759.3793050773</v>
      </c>
      <c r="F295" s="116">
        <v>-27451785.993123803</v>
      </c>
      <c r="G295" s="116">
        <v>-335358.8125565176</v>
      </c>
      <c r="H295" s="116">
        <v>-81097216.946448237</v>
      </c>
      <c r="I295" s="116">
        <v>-31908579.157655112</v>
      </c>
      <c r="J295" s="116">
        <v>-6662729.7974546673</v>
      </c>
      <c r="K295" s="116">
        <v>-357760.92970347678</v>
      </c>
      <c r="L295" s="116">
        <v>-270748.00768100156</v>
      </c>
      <c r="M295" s="116">
        <v>-586140.74231446616</v>
      </c>
      <c r="N295" s="116">
        <v>-80963.20399256103</v>
      </c>
      <c r="O295" s="116">
        <v>-268264438.0184409</v>
      </c>
      <c r="P295" s="116">
        <v>-7523087.4004854914</v>
      </c>
      <c r="Q295" s="116">
        <v>-94381.689565006382</v>
      </c>
      <c r="R295" s="116">
        <v>-53573.649814605364</v>
      </c>
      <c r="S295" s="116">
        <v>-177013.08247726143</v>
      </c>
    </row>
    <row r="296" spans="1:19" x14ac:dyDescent="0.25">
      <c r="A296" s="120" t="s">
        <v>448</v>
      </c>
      <c r="B296" s="116">
        <v>-4123910.0879860097</v>
      </c>
      <c r="C296" s="116">
        <v>-66520.043235436024</v>
      </c>
      <c r="D296" s="116">
        <v>-2684.923106950268</v>
      </c>
      <c r="E296" s="116">
        <v>-27653.727177207871</v>
      </c>
      <c r="F296" s="116">
        <v>-246127.26541453539</v>
      </c>
      <c r="G296" s="116">
        <v>-2612.0266017388317</v>
      </c>
      <c r="H296" s="116">
        <v>-796720.68957800174</v>
      </c>
      <c r="I296" s="116">
        <v>-316413.82842505194</v>
      </c>
      <c r="J296" s="116">
        <v>-63130.830133987234</v>
      </c>
      <c r="K296" s="116">
        <v>-3454.263760864415</v>
      </c>
      <c r="L296" s="116">
        <v>-2631.7869511932154</v>
      </c>
      <c r="M296" s="116">
        <v>-11564.22993878484</v>
      </c>
      <c r="N296" s="116">
        <v>-783.99768371794198</v>
      </c>
      <c r="O296" s="116">
        <v>-2521041.233491655</v>
      </c>
      <c r="P296" s="116">
        <v>-59412.787250158603</v>
      </c>
      <c r="Q296" s="116">
        <v>-799.25519449136516</v>
      </c>
      <c r="R296" s="116">
        <v>-512.15283352085476</v>
      </c>
      <c r="S296" s="116">
        <v>-1847.0472087148376</v>
      </c>
    </row>
    <row r="297" spans="1:19" x14ac:dyDescent="0.25">
      <c r="A297" s="120" t="s">
        <v>449</v>
      </c>
      <c r="B297" s="116">
        <v>-3372903.1100000008</v>
      </c>
      <c r="C297" s="116">
        <v>-18110.349339944711</v>
      </c>
      <c r="D297" s="116">
        <v>-768.34068322610824</v>
      </c>
      <c r="E297" s="116">
        <v>0</v>
      </c>
      <c r="F297" s="116">
        <v>-261913.34468445912</v>
      </c>
      <c r="G297" s="116">
        <v>-5391.4436292705414</v>
      </c>
      <c r="H297" s="116">
        <v>-287753.80317648221</v>
      </c>
      <c r="I297" s="116">
        <v>-99272.530241409477</v>
      </c>
      <c r="J297" s="116">
        <v>-17945.876881325472</v>
      </c>
      <c r="K297" s="116">
        <v>0</v>
      </c>
      <c r="L297" s="116">
        <v>-746.26362453353897</v>
      </c>
      <c r="M297" s="116">
        <v>-24010.852226964442</v>
      </c>
      <c r="N297" s="116">
        <v>-656.47722804037335</v>
      </c>
      <c r="O297" s="116">
        <v>-2647892.3751509176</v>
      </c>
      <c r="P297" s="116">
        <v>-7878.4999760256705</v>
      </c>
      <c r="Q297" s="116">
        <v>-208.59271709465983</v>
      </c>
      <c r="R297" s="116">
        <v>-354.36044030619433</v>
      </c>
      <c r="S297" s="116">
        <v>0</v>
      </c>
    </row>
    <row r="298" spans="1:19" x14ac:dyDescent="0.25">
      <c r="A298" s="120" t="s">
        <v>450</v>
      </c>
      <c r="B298" s="116">
        <v>-223209604.29332504</v>
      </c>
      <c r="C298" s="116">
        <v>-5553974.283304113</v>
      </c>
      <c r="D298" s="116">
        <v>-211655.05399830587</v>
      </c>
      <c r="E298" s="116">
        <v>-3047584.2854693178</v>
      </c>
      <c r="F298" s="116">
        <v>-12434919.330333307</v>
      </c>
      <c r="G298" s="116">
        <v>-146336.3646434517</v>
      </c>
      <c r="H298" s="116">
        <v>-53799434.575350262</v>
      </c>
      <c r="I298" s="116">
        <v>-21872913.054407798</v>
      </c>
      <c r="J298" s="116">
        <v>-5203071.3814411703</v>
      </c>
      <c r="K298" s="116">
        <v>-349530.03366718389</v>
      </c>
      <c r="L298" s="116">
        <v>-186041.24367114023</v>
      </c>
      <c r="M298" s="116">
        <v>-203957.24605550626</v>
      </c>
      <c r="N298" s="116">
        <v>-22015.556280668647</v>
      </c>
      <c r="O298" s="116">
        <v>-118736216.65618066</v>
      </c>
      <c r="P298" s="116">
        <v>-1168341.7917866665</v>
      </c>
      <c r="Q298" s="116">
        <v>-68255.118126541536</v>
      </c>
      <c r="R298" s="116">
        <v>-24185.050657636202</v>
      </c>
      <c r="S298" s="116">
        <v>-181173.26795129888</v>
      </c>
    </row>
    <row r="299" spans="1:19" x14ac:dyDescent="0.25">
      <c r="A299" s="119" t="s">
        <v>451</v>
      </c>
      <c r="B299" s="116">
        <v>-665893304.01756775</v>
      </c>
      <c r="C299" s="116">
        <v>-12677297.00422008</v>
      </c>
      <c r="D299" s="116">
        <v>-495765.7046863375</v>
      </c>
      <c r="E299" s="116">
        <v>-6078997.3919516029</v>
      </c>
      <c r="F299" s="116">
        <v>-40394745.93355611</v>
      </c>
      <c r="G299" s="116">
        <v>-489698.64743097866</v>
      </c>
      <c r="H299" s="116">
        <v>-135981126.01455298</v>
      </c>
      <c r="I299" s="116">
        <v>-54197178.570729375</v>
      </c>
      <c r="J299" s="116">
        <v>-11946877.885911152</v>
      </c>
      <c r="K299" s="116">
        <v>-710745.22713152505</v>
      </c>
      <c r="L299" s="116">
        <v>-460167.30192786857</v>
      </c>
      <c r="M299" s="116">
        <v>-825673.07053572172</v>
      </c>
      <c r="N299" s="116">
        <v>-104419.23518498799</v>
      </c>
      <c r="O299" s="116">
        <v>-392169588.28326416</v>
      </c>
      <c r="P299" s="116">
        <v>-8758720.4794983417</v>
      </c>
      <c r="Q299" s="116">
        <v>-163644.65560313396</v>
      </c>
      <c r="R299" s="116">
        <v>-78625.213746068621</v>
      </c>
      <c r="S299" s="116">
        <v>-360033.39763727516</v>
      </c>
    </row>
    <row r="301" spans="1:19" x14ac:dyDescent="0.25">
      <c r="A301" s="118" t="s">
        <v>452</v>
      </c>
      <c r="B301" s="116">
        <v>-1822278666.6919212</v>
      </c>
      <c r="C301" s="116">
        <v>-31410995.667206135</v>
      </c>
      <c r="D301" s="116">
        <v>-1244033.0080575002</v>
      </c>
      <c r="E301" s="116">
        <v>-14043655.781920105</v>
      </c>
      <c r="F301" s="116">
        <v>-112684212.36616279</v>
      </c>
      <c r="G301" s="116">
        <v>-1353597.1390795736</v>
      </c>
      <c r="H301" s="116">
        <v>-353121641.45409143</v>
      </c>
      <c r="I301" s="116">
        <v>-139792172.68406373</v>
      </c>
      <c r="J301" s="116">
        <v>-29686420.31838141</v>
      </c>
      <c r="K301" s="116">
        <v>-1666436.431408925</v>
      </c>
      <c r="L301" s="116">
        <v>-1184169.0670883972</v>
      </c>
      <c r="M301" s="116">
        <v>-2604452.0567748928</v>
      </c>
      <c r="N301" s="116">
        <v>-320234.38127621973</v>
      </c>
      <c r="O301" s="116">
        <v>-1103704339.9963603</v>
      </c>
      <c r="P301" s="116">
        <v>-27992050.99564068</v>
      </c>
      <c r="Q301" s="116">
        <v>-410385.02081087988</v>
      </c>
      <c r="R301" s="116">
        <v>-221424.37678726364</v>
      </c>
      <c r="S301" s="116">
        <v>-838445.94681072899</v>
      </c>
    </row>
    <row r="303" spans="1:19" x14ac:dyDescent="0.25">
      <c r="A303" s="118" t="s">
        <v>453</v>
      </c>
      <c r="B303" s="116"/>
      <c r="C303" s="116"/>
      <c r="D303" s="116"/>
      <c r="E303" s="116"/>
      <c r="F303" s="116"/>
      <c r="G303" s="116"/>
      <c r="H303" s="116"/>
      <c r="I303" s="116"/>
      <c r="J303" s="116"/>
      <c r="K303" s="116"/>
      <c r="L303" s="116"/>
      <c r="M303" s="116"/>
      <c r="N303" s="116"/>
      <c r="O303" s="116"/>
      <c r="P303" s="116"/>
      <c r="Q303" s="116"/>
      <c r="R303" s="116"/>
      <c r="S303" s="116"/>
    </row>
    <row r="304" spans="1:19" x14ac:dyDescent="0.25">
      <c r="A304" s="119" t="s">
        <v>454</v>
      </c>
      <c r="B304" s="116"/>
      <c r="C304" s="116"/>
      <c r="D304" s="116"/>
      <c r="E304" s="116"/>
      <c r="F304" s="116"/>
      <c r="G304" s="116"/>
      <c r="H304" s="116"/>
      <c r="I304" s="116"/>
      <c r="J304" s="116"/>
      <c r="K304" s="116"/>
      <c r="L304" s="116"/>
      <c r="M304" s="116"/>
      <c r="N304" s="116"/>
      <c r="O304" s="116"/>
      <c r="P304" s="116"/>
      <c r="Q304" s="116"/>
      <c r="R304" s="116"/>
      <c r="S304" s="116"/>
    </row>
    <row r="305" spans="1:19" x14ac:dyDescent="0.25">
      <c r="A305" s="120" t="s">
        <v>455</v>
      </c>
      <c r="B305" s="116">
        <v>-2826088.2441648846</v>
      </c>
      <c r="C305" s="116">
        <v>-45709.018950911632</v>
      </c>
      <c r="D305" s="116">
        <v>-1822.5791408404718</v>
      </c>
      <c r="E305" s="116">
        <v>-19506.307136030671</v>
      </c>
      <c r="F305" s="116">
        <v>-178270.92699360699</v>
      </c>
      <c r="G305" s="116">
        <v>-2177.8082637282946</v>
      </c>
      <c r="H305" s="116">
        <v>-526642.45762611891</v>
      </c>
      <c r="I305" s="116">
        <v>-207213.18412247938</v>
      </c>
      <c r="J305" s="116">
        <v>-43267.531576914036</v>
      </c>
      <c r="K305" s="116">
        <v>-2323.286819892478</v>
      </c>
      <c r="L305" s="116">
        <v>-1758.227982800619</v>
      </c>
      <c r="M305" s="116">
        <v>-3806.3772428975717</v>
      </c>
      <c r="N305" s="116">
        <v>-525.77218224496073</v>
      </c>
      <c r="O305" s="116">
        <v>-1742099.7692807852</v>
      </c>
      <c r="P305" s="116">
        <v>-48854.663411495625</v>
      </c>
      <c r="Q305" s="116">
        <v>-612.91135280564367</v>
      </c>
      <c r="R305" s="116">
        <v>-347.90538645729077</v>
      </c>
      <c r="S305" s="116">
        <v>-1149.5166948744788</v>
      </c>
    </row>
    <row r="306" spans="1:19" x14ac:dyDescent="0.25">
      <c r="A306" s="119" t="s">
        <v>456</v>
      </c>
      <c r="B306" s="116">
        <v>-2826088.2441648846</v>
      </c>
      <c r="C306" s="116">
        <v>-45709.018950911632</v>
      </c>
      <c r="D306" s="116">
        <v>-1822.5791408404718</v>
      </c>
      <c r="E306" s="116">
        <v>-19506.307136030671</v>
      </c>
      <c r="F306" s="116">
        <v>-178270.92699360699</v>
      </c>
      <c r="G306" s="116">
        <v>-2177.8082637282946</v>
      </c>
      <c r="H306" s="116">
        <v>-526642.45762611891</v>
      </c>
      <c r="I306" s="116">
        <v>-207213.18412247938</v>
      </c>
      <c r="J306" s="116">
        <v>-43267.531576914036</v>
      </c>
      <c r="K306" s="116">
        <v>-2323.286819892478</v>
      </c>
      <c r="L306" s="116">
        <v>-1758.227982800619</v>
      </c>
      <c r="M306" s="116">
        <v>-3806.3772428975717</v>
      </c>
      <c r="N306" s="116">
        <v>-525.77218224496073</v>
      </c>
      <c r="O306" s="116">
        <v>-1742099.7692807852</v>
      </c>
      <c r="P306" s="116">
        <v>-48854.663411495625</v>
      </c>
      <c r="Q306" s="116">
        <v>-612.91135280564367</v>
      </c>
      <c r="R306" s="116">
        <v>-347.90538645729077</v>
      </c>
      <c r="S306" s="116">
        <v>-1149.5166948744788</v>
      </c>
    </row>
    <row r="308" spans="1:19" x14ac:dyDescent="0.25">
      <c r="A308" s="119" t="s">
        <v>457</v>
      </c>
      <c r="B308" s="116"/>
      <c r="C308" s="116"/>
      <c r="D308" s="116"/>
      <c r="E308" s="116"/>
      <c r="F308" s="116"/>
      <c r="G308" s="116"/>
      <c r="H308" s="116"/>
      <c r="I308" s="116"/>
      <c r="J308" s="116"/>
      <c r="K308" s="116"/>
      <c r="L308" s="116"/>
      <c r="M308" s="116"/>
      <c r="N308" s="116"/>
      <c r="O308" s="116"/>
      <c r="P308" s="116"/>
      <c r="Q308" s="116"/>
      <c r="R308" s="116"/>
      <c r="S308" s="116"/>
    </row>
    <row r="309" spans="1:19" x14ac:dyDescent="0.25">
      <c r="A309" s="120" t="s">
        <v>458</v>
      </c>
      <c r="B309" s="116">
        <v>-2484803.759081482</v>
      </c>
      <c r="C309" s="116">
        <v>-40189.09966723789</v>
      </c>
      <c r="D309" s="116">
        <v>-1602.4805700015065</v>
      </c>
      <c r="E309" s="116">
        <v>-17150.683598604246</v>
      </c>
      <c r="F309" s="116">
        <v>-156742.54703237448</v>
      </c>
      <c r="G309" s="116">
        <v>-1914.811461193375</v>
      </c>
      <c r="H309" s="116">
        <v>-463043.98353561858</v>
      </c>
      <c r="I309" s="116">
        <v>-182189.67504000542</v>
      </c>
      <c r="J309" s="116">
        <v>-38042.451551353639</v>
      </c>
      <c r="K309" s="116">
        <v>-2042.7217145157472</v>
      </c>
      <c r="L309" s="116">
        <v>-1545.9005959936808</v>
      </c>
      <c r="M309" s="116">
        <v>-3346.7109532628865</v>
      </c>
      <c r="N309" s="116">
        <v>-462.27880447831132</v>
      </c>
      <c r="O309" s="116">
        <v>-1531720.0601720919</v>
      </c>
      <c r="P309" s="116">
        <v>-42954.869347831402</v>
      </c>
      <c r="Q309" s="116">
        <v>-538.89486168016651</v>
      </c>
      <c r="R309" s="116">
        <v>-305.89158489961687</v>
      </c>
      <c r="S309" s="116">
        <v>-1010.6985903389852</v>
      </c>
    </row>
    <row r="310" spans="1:19" x14ac:dyDescent="0.25">
      <c r="A310" s="120" t="s">
        <v>459</v>
      </c>
      <c r="B310" s="116">
        <v>-4831844.0746351555</v>
      </c>
      <c r="C310" s="116">
        <v>-77939.254225735232</v>
      </c>
      <c r="D310" s="116">
        <v>-3145.8323601580614</v>
      </c>
      <c r="E310" s="116">
        <v>-32400.924111326614</v>
      </c>
      <c r="F310" s="116">
        <v>-288378.87917681737</v>
      </c>
      <c r="G310" s="116">
        <v>-3060.4220240322534</v>
      </c>
      <c r="H310" s="116">
        <v>-933490.31888247153</v>
      </c>
      <c r="I310" s="116">
        <v>-370731.2354995741</v>
      </c>
      <c r="J310" s="116">
        <v>-73968.22942341982</v>
      </c>
      <c r="K310" s="116">
        <v>-4047.2424298927367</v>
      </c>
      <c r="L310" s="116">
        <v>-3083.5745480657024</v>
      </c>
      <c r="M310" s="116">
        <v>-13549.411775542456</v>
      </c>
      <c r="N310" s="116">
        <v>-918.5832090850073</v>
      </c>
      <c r="O310" s="116">
        <v>-2953817.5872079977</v>
      </c>
      <c r="P310" s="116">
        <v>-69611.926037998463</v>
      </c>
      <c r="Q310" s="116">
        <v>-936.45991140182491</v>
      </c>
      <c r="R310" s="116">
        <v>-600.0719174660486</v>
      </c>
      <c r="S310" s="116">
        <v>-2164.1218941702746</v>
      </c>
    </row>
    <row r="311" spans="1:19" x14ac:dyDescent="0.25">
      <c r="A311" s="120" t="s">
        <v>460</v>
      </c>
      <c r="B311" s="116">
        <v>-128035751.21936119</v>
      </c>
      <c r="C311" s="116">
        <v>-2070844.2459160988</v>
      </c>
      <c r="D311" s="116">
        <v>-82571.834031036982</v>
      </c>
      <c r="E311" s="116">
        <v>-883732.02529466315</v>
      </c>
      <c r="F311" s="116">
        <v>-8076553.2022313802</v>
      </c>
      <c r="G311" s="116">
        <v>-98665.467235111704</v>
      </c>
      <c r="H311" s="116">
        <v>-23859503.61790495</v>
      </c>
      <c r="I311" s="116">
        <v>-9387780.3520311937</v>
      </c>
      <c r="J311" s="116">
        <v>-1960232.8130750353</v>
      </c>
      <c r="K311" s="116">
        <v>-105256.36412704276</v>
      </c>
      <c r="L311" s="116">
        <v>-79656.408839173208</v>
      </c>
      <c r="M311" s="116">
        <v>-172447.68302084107</v>
      </c>
      <c r="N311" s="116">
        <v>-23820.075846169813</v>
      </c>
      <c r="O311" s="116">
        <v>-78925721.1339674</v>
      </c>
      <c r="P311" s="116">
        <v>-2213357.4715421833</v>
      </c>
      <c r="Q311" s="116">
        <v>-27767.910520619611</v>
      </c>
      <c r="R311" s="116">
        <v>-15761.831782957765</v>
      </c>
      <c r="S311" s="116">
        <v>-52078.781995338184</v>
      </c>
    </row>
    <row r="312" spans="1:19" x14ac:dyDescent="0.25">
      <c r="A312" s="120" t="s">
        <v>461</v>
      </c>
      <c r="B312" s="116">
        <v>-13391761.867800344</v>
      </c>
      <c r="C312" s="116">
        <v>-270069.05634257325</v>
      </c>
      <c r="D312" s="116">
        <v>-10475.660401403047</v>
      </c>
      <c r="E312" s="116">
        <v>-143141.6018234072</v>
      </c>
      <c r="F312" s="116">
        <v>-750080.15086164477</v>
      </c>
      <c r="G312" s="116">
        <v>-6727.7662470640644</v>
      </c>
      <c r="H312" s="116">
        <v>-2985802.261166858</v>
      </c>
      <c r="I312" s="116">
        <v>-1207710.5110247915</v>
      </c>
      <c r="J312" s="116">
        <v>-252636.21940402774</v>
      </c>
      <c r="K312" s="116">
        <v>-17085.849884506708</v>
      </c>
      <c r="L312" s="116">
        <v>-10386.335737341724</v>
      </c>
      <c r="M312" s="116">
        <v>-4060.3023492441744</v>
      </c>
      <c r="N312" s="116">
        <v>-1028.6795458297845</v>
      </c>
      <c r="O312" s="116">
        <v>-7697105.167571757</v>
      </c>
      <c r="P312" s="116">
        <v>-23411.054674998315</v>
      </c>
      <c r="Q312" s="116">
        <v>-3136.4492345229755</v>
      </c>
      <c r="R312" s="116">
        <v>-1266.9105483413789</v>
      </c>
      <c r="S312" s="116">
        <v>-7637.8909820316458</v>
      </c>
    </row>
    <row r="313" spans="1:19" x14ac:dyDescent="0.25">
      <c r="A313" s="119" t="s">
        <v>462</v>
      </c>
      <c r="B313" s="116">
        <v>-148744160.92087817</v>
      </c>
      <c r="C313" s="116">
        <v>-2459041.6561516454</v>
      </c>
      <c r="D313" s="116">
        <v>-97795.807362599589</v>
      </c>
      <c r="E313" s="116">
        <v>-1076425.2348280011</v>
      </c>
      <c r="F313" s="116">
        <v>-9271754.7793022171</v>
      </c>
      <c r="G313" s="116">
        <v>-110368.4669674014</v>
      </c>
      <c r="H313" s="116">
        <v>-28241840.1814899</v>
      </c>
      <c r="I313" s="116">
        <v>-11148411.773595564</v>
      </c>
      <c r="J313" s="116">
        <v>-2324879.7134538363</v>
      </c>
      <c r="K313" s="116">
        <v>-128432.17815595795</v>
      </c>
      <c r="L313" s="116">
        <v>-94672.219720574314</v>
      </c>
      <c r="M313" s="116">
        <v>-193404.1080988906</v>
      </c>
      <c r="N313" s="116">
        <v>-26229.617405562916</v>
      </c>
      <c r="O313" s="116">
        <v>-91108363.948919237</v>
      </c>
      <c r="P313" s="116">
        <v>-2349335.3216030118</v>
      </c>
      <c r="Q313" s="116">
        <v>-32379.714528224576</v>
      </c>
      <c r="R313" s="116">
        <v>-17934.705833664812</v>
      </c>
      <c r="S313" s="116">
        <v>-62891.493461879094</v>
      </c>
    </row>
    <row r="315" spans="1:19" x14ac:dyDescent="0.25">
      <c r="A315" s="118" t="s">
        <v>463</v>
      </c>
      <c r="B315" s="116">
        <v>-151570249.16504306</v>
      </c>
      <c r="C315" s="116">
        <v>-2504750.6751025571</v>
      </c>
      <c r="D315" s="116">
        <v>-99618.386503440066</v>
      </c>
      <c r="E315" s="116">
        <v>-1095931.5419640318</v>
      </c>
      <c r="F315" s="116">
        <v>-9450025.7062958237</v>
      </c>
      <c r="G315" s="116">
        <v>-112546.27523112969</v>
      </c>
      <c r="H315" s="116">
        <v>-28768482.639116019</v>
      </c>
      <c r="I315" s="116">
        <v>-11355624.957718043</v>
      </c>
      <c r="J315" s="116">
        <v>-2368147.2450307505</v>
      </c>
      <c r="K315" s="116">
        <v>-130755.46497585044</v>
      </c>
      <c r="L315" s="116">
        <v>-96430.447703374928</v>
      </c>
      <c r="M315" s="116">
        <v>-197210.48534178818</v>
      </c>
      <c r="N315" s="116">
        <v>-26755.389587807877</v>
      </c>
      <c r="O315" s="116">
        <v>-92850463.718200028</v>
      </c>
      <c r="P315" s="116">
        <v>-2398189.9850145075</v>
      </c>
      <c r="Q315" s="116">
        <v>-32992.625881030217</v>
      </c>
      <c r="R315" s="116">
        <v>-18282.611220122104</v>
      </c>
      <c r="S315" s="116">
        <v>-64041.010156753575</v>
      </c>
    </row>
    <row r="317" spans="1:19" x14ac:dyDescent="0.25">
      <c r="A317" s="118" t="s">
        <v>464</v>
      </c>
      <c r="B317" s="116"/>
      <c r="C317" s="116"/>
      <c r="D317" s="116"/>
      <c r="E317" s="116"/>
      <c r="F317" s="116"/>
      <c r="G317" s="116"/>
      <c r="H317" s="116"/>
      <c r="I317" s="116"/>
      <c r="J317" s="116"/>
      <c r="K317" s="116"/>
      <c r="L317" s="116"/>
      <c r="M317" s="116"/>
      <c r="N317" s="116"/>
      <c r="O317" s="116"/>
      <c r="P317" s="116"/>
      <c r="Q317" s="116"/>
      <c r="R317" s="116"/>
      <c r="S317" s="116"/>
    </row>
    <row r="318" spans="1:19" x14ac:dyDescent="0.25">
      <c r="A318" s="119" t="s">
        <v>465</v>
      </c>
      <c r="B318" s="116"/>
      <c r="C318" s="116"/>
      <c r="D318" s="116"/>
      <c r="E318" s="116"/>
      <c r="F318" s="116"/>
      <c r="G318" s="116"/>
      <c r="H318" s="116"/>
      <c r="I318" s="116"/>
      <c r="J318" s="116"/>
      <c r="K318" s="116"/>
      <c r="L318" s="116"/>
      <c r="M318" s="116"/>
      <c r="N318" s="116"/>
      <c r="O318" s="116"/>
      <c r="P318" s="116"/>
      <c r="Q318" s="116"/>
      <c r="R318" s="116"/>
      <c r="S318" s="116"/>
    </row>
    <row r="319" spans="1:19" x14ac:dyDescent="0.25">
      <c r="A319" s="120" t="s">
        <v>466</v>
      </c>
      <c r="B319" s="116">
        <v>-10709.970000000005</v>
      </c>
      <c r="C319" s="116">
        <v>-173.22255336664327</v>
      </c>
      <c r="D319" s="116">
        <v>-6.9069916558091613</v>
      </c>
      <c r="E319" s="116">
        <v>-73.922661356743433</v>
      </c>
      <c r="F319" s="116">
        <v>-675.58976048107002</v>
      </c>
      <c r="G319" s="116">
        <v>-8.2531963460236906</v>
      </c>
      <c r="H319" s="116">
        <v>-1995.8063707132164</v>
      </c>
      <c r="I319" s="116">
        <v>-785.27165248232495</v>
      </c>
      <c r="J319" s="116">
        <v>-163.9700975790783</v>
      </c>
      <c r="K319" s="116">
        <v>-8.8045135157471481</v>
      </c>
      <c r="L319" s="116">
        <v>-6.6631213614207692</v>
      </c>
      <c r="M319" s="116">
        <v>-14.424951579019861</v>
      </c>
      <c r="N319" s="116">
        <v>-1.9925083055366661</v>
      </c>
      <c r="O319" s="116">
        <v>-6602.0005937633341</v>
      </c>
      <c r="P319" s="116">
        <v>-185.14353915789783</v>
      </c>
      <c r="Q319" s="116">
        <v>-2.3227378744316658</v>
      </c>
      <c r="R319" s="116">
        <v>-1.3184500729902193</v>
      </c>
      <c r="S319" s="116">
        <v>-4.3563003887172815</v>
      </c>
    </row>
    <row r="320" spans="1:19" x14ac:dyDescent="0.25">
      <c r="A320" s="120" t="s">
        <v>467</v>
      </c>
      <c r="B320" s="116">
        <v>-105362.61480231689</v>
      </c>
      <c r="C320" s="116">
        <v>-1704.1299990049849</v>
      </c>
      <c r="D320" s="116">
        <v>-67.949648904136779</v>
      </c>
      <c r="E320" s="116">
        <v>-727.23685441627526</v>
      </c>
      <c r="F320" s="116">
        <v>-6646.3214834361324</v>
      </c>
      <c r="G320" s="116">
        <v>-81.193350447665395</v>
      </c>
      <c r="H320" s="116">
        <v>-19634.357319158375</v>
      </c>
      <c r="I320" s="116">
        <v>-7725.3507372732201</v>
      </c>
      <c r="J320" s="116">
        <v>-1613.1061273115363</v>
      </c>
      <c r="K320" s="116">
        <v>-86.617102203036907</v>
      </c>
      <c r="L320" s="116">
        <v>-65.550500083983934</v>
      </c>
      <c r="M320" s="116">
        <v>-141.9098855330447</v>
      </c>
      <c r="N320" s="116">
        <v>-19.601911591412193</v>
      </c>
      <c r="O320" s="116">
        <v>-64949.20578538999</v>
      </c>
      <c r="P320" s="116">
        <v>-1821.4063530926096</v>
      </c>
      <c r="Q320" s="116">
        <v>-22.850646262360758</v>
      </c>
      <c r="R320" s="116">
        <v>-12.9706569837782</v>
      </c>
      <c r="S320" s="116">
        <v>-42.856441224354725</v>
      </c>
    </row>
    <row r="321" spans="1:19" x14ac:dyDescent="0.25">
      <c r="A321" s="120" t="s">
        <v>468</v>
      </c>
      <c r="B321" s="116">
        <v>-29877559.616196852</v>
      </c>
      <c r="C321" s="116">
        <v>-483238.25044157216</v>
      </c>
      <c r="D321" s="116">
        <v>-19268.40644418354</v>
      </c>
      <c r="E321" s="116">
        <v>-206221.74680919122</v>
      </c>
      <c r="F321" s="116">
        <v>-1884689.9986522195</v>
      </c>
      <c r="G321" s="116">
        <v>-23023.908176446879</v>
      </c>
      <c r="H321" s="116">
        <v>-5567692.8902106714</v>
      </c>
      <c r="I321" s="116">
        <v>-2190669.1253056806</v>
      </c>
      <c r="J321" s="116">
        <v>-457426.71227767464</v>
      </c>
      <c r="K321" s="116">
        <v>-24561.915435649797</v>
      </c>
      <c r="L321" s="116">
        <v>-18588.08247883082</v>
      </c>
      <c r="M321" s="116">
        <v>-40241.22857140765</v>
      </c>
      <c r="N321" s="116">
        <v>-5558.49229124256</v>
      </c>
      <c r="O321" s="116">
        <v>-18417574.122647487</v>
      </c>
      <c r="P321" s="116">
        <v>-516494.17587012536</v>
      </c>
      <c r="Q321" s="116">
        <v>-6479.7323723717636</v>
      </c>
      <c r="R321" s="116">
        <v>-3678.0747898214795</v>
      </c>
      <c r="S321" s="116">
        <v>-12152.753422274953</v>
      </c>
    </row>
    <row r="322" spans="1:19" x14ac:dyDescent="0.25">
      <c r="A322" s="120" t="s">
        <v>469</v>
      </c>
      <c r="B322" s="116">
        <v>-947896.39589782967</v>
      </c>
      <c r="C322" s="116">
        <v>-15331.231929170732</v>
      </c>
      <c r="D322" s="116">
        <v>-611.31006875256287</v>
      </c>
      <c r="E322" s="116">
        <v>-6542.5976240113532</v>
      </c>
      <c r="F322" s="116">
        <v>-59793.734162232387</v>
      </c>
      <c r="G322" s="116">
        <v>-730.45723480392485</v>
      </c>
      <c r="H322" s="116">
        <v>-176640.79971362997</v>
      </c>
      <c r="I322" s="116">
        <v>-69501.237556102293</v>
      </c>
      <c r="J322" s="116">
        <v>-14512.334257726558</v>
      </c>
      <c r="K322" s="116">
        <v>-779.25210147278153</v>
      </c>
      <c r="L322" s="116">
        <v>-589.72608923466498</v>
      </c>
      <c r="M322" s="116">
        <v>-1276.6944830614493</v>
      </c>
      <c r="N322" s="116">
        <v>-176.34890122145038</v>
      </c>
      <c r="O322" s="116">
        <v>-584316.53576467466</v>
      </c>
      <c r="P322" s="116">
        <v>-16386.310465065726</v>
      </c>
      <c r="Q322" s="116">
        <v>-205.57619300419717</v>
      </c>
      <c r="R322" s="116">
        <v>-116.69071644072385</v>
      </c>
      <c r="S322" s="116">
        <v>-385.55863722432696</v>
      </c>
    </row>
    <row r="323" spans="1:19" x14ac:dyDescent="0.25">
      <c r="A323" s="120" t="s">
        <v>470</v>
      </c>
      <c r="B323" s="116">
        <v>-90002991.081064165</v>
      </c>
      <c r="C323" s="116">
        <v>-1815072.8118692697</v>
      </c>
      <c r="D323" s="116">
        <v>-70404.535189857081</v>
      </c>
      <c r="E323" s="116">
        <v>-962022.20734062931</v>
      </c>
      <c r="F323" s="116">
        <v>-5041118.3976027947</v>
      </c>
      <c r="G323" s="116">
        <v>-45215.789491144125</v>
      </c>
      <c r="H323" s="116">
        <v>-20066899.10815762</v>
      </c>
      <c r="I323" s="116">
        <v>-8116748.1489966065</v>
      </c>
      <c r="J323" s="116">
        <v>-1697910.6727133954</v>
      </c>
      <c r="K323" s="116">
        <v>-114830.11794476042</v>
      </c>
      <c r="L323" s="116">
        <v>-69804.20440275126</v>
      </c>
      <c r="M323" s="116">
        <v>-27288.370248288498</v>
      </c>
      <c r="N323" s="116">
        <v>-6913.5216786675592</v>
      </c>
      <c r="O323" s="116">
        <v>-51730496.299570397</v>
      </c>
      <c r="P323" s="116">
        <v>-157340.38328283641</v>
      </c>
      <c r="Q323" s="116">
        <v>-21079.363213568642</v>
      </c>
      <c r="R323" s="116">
        <v>-8514.6181591716486</v>
      </c>
      <c r="S323" s="116">
        <v>-51332.531202397229</v>
      </c>
    </row>
    <row r="324" spans="1:19" x14ac:dyDescent="0.25">
      <c r="A324" s="120" t="s">
        <v>471</v>
      </c>
      <c r="B324" s="116">
        <v>4</v>
      </c>
      <c r="C324" s="116">
        <v>8.0667221836414976E-2</v>
      </c>
      <c r="D324" s="116">
        <v>3.1289864634140852E-3</v>
      </c>
      <c r="E324" s="116">
        <v>4.2755121614754005E-2</v>
      </c>
      <c r="F324" s="116">
        <v>0.22404226068719635</v>
      </c>
      <c r="G324" s="116">
        <v>2.0095238590645968E-3</v>
      </c>
      <c r="H324" s="116">
        <v>0.89183254321331218</v>
      </c>
      <c r="I324" s="116">
        <v>0.36073237351349763</v>
      </c>
      <c r="J324" s="116">
        <v>7.5460188703467268E-2</v>
      </c>
      <c r="K324" s="116">
        <v>5.1033911902476628E-3</v>
      </c>
      <c r="L324" s="116">
        <v>3.1023059818036411E-3</v>
      </c>
      <c r="M324" s="116">
        <v>1.2127761497930814E-3</v>
      </c>
      <c r="N324" s="116">
        <v>3.0725741869803725E-4</v>
      </c>
      <c r="O324" s="116">
        <v>2.2990567614792994</v>
      </c>
      <c r="P324" s="116">
        <v>6.9926735275329969E-3</v>
      </c>
      <c r="Q324" s="116">
        <v>9.3682945246043319E-4</v>
      </c>
      <c r="R324" s="116">
        <v>3.7841489741169507E-4</v>
      </c>
      <c r="S324" s="116">
        <v>2.2813700116327425E-3</v>
      </c>
    </row>
    <row r="325" spans="1:19" x14ac:dyDescent="0.25">
      <c r="A325" s="120" t="s">
        <v>472</v>
      </c>
      <c r="B325" s="116">
        <v>-85305803.492388487</v>
      </c>
      <c r="C325" s="116">
        <v>-1379732.0718867234</v>
      </c>
      <c r="D325" s="116">
        <v>-55014.764085615832</v>
      </c>
      <c r="E325" s="116">
        <v>-588800.15754784876</v>
      </c>
      <c r="F325" s="116">
        <v>-5381128.737901967</v>
      </c>
      <c r="G325" s="116">
        <v>-65737.39661997142</v>
      </c>
      <c r="H325" s="116">
        <v>-15896764.049658276</v>
      </c>
      <c r="I325" s="116">
        <v>-6254754.1472852286</v>
      </c>
      <c r="J325" s="116">
        <v>-1306035.4905483965</v>
      </c>
      <c r="K325" s="116">
        <v>-70128.683817079247</v>
      </c>
      <c r="L325" s="116">
        <v>-53072.316869542672</v>
      </c>
      <c r="M325" s="116">
        <v>-114895.94133196329</v>
      </c>
      <c r="N325" s="116">
        <v>-15870.494685705256</v>
      </c>
      <c r="O325" s="116">
        <v>-52585484.862068415</v>
      </c>
      <c r="P325" s="116">
        <v>-1474683.717068204</v>
      </c>
      <c r="Q325" s="116">
        <v>-18500.80071938537</v>
      </c>
      <c r="R325" s="116">
        <v>-10501.56469542201</v>
      </c>
      <c r="S325" s="116">
        <v>-34698.295598748824</v>
      </c>
    </row>
    <row r="326" spans="1:19" x14ac:dyDescent="0.25">
      <c r="A326" s="120" t="s">
        <v>473</v>
      </c>
      <c r="B326" s="116">
        <v>-48644476.450193062</v>
      </c>
      <c r="C326" s="116">
        <v>-786773.48469566123</v>
      </c>
      <c r="D326" s="116">
        <v>-31371.422416933812</v>
      </c>
      <c r="E326" s="116">
        <v>-335755.29712069238</v>
      </c>
      <c r="F326" s="116">
        <v>-3068515.6161700706</v>
      </c>
      <c r="G326" s="116">
        <v>-37485.858064305379</v>
      </c>
      <c r="H326" s="116">
        <v>-9064913.9072569124</v>
      </c>
      <c r="I326" s="116">
        <v>-3566688.6467637769</v>
      </c>
      <c r="J326" s="116">
        <v>-744749.0095883864</v>
      </c>
      <c r="K326" s="116">
        <v>-39989.929978531072</v>
      </c>
      <c r="L326" s="116">
        <v>-30263.768259893423</v>
      </c>
      <c r="M326" s="116">
        <v>-65517.850879209436</v>
      </c>
      <c r="N326" s="116">
        <v>-9049.9341590585573</v>
      </c>
      <c r="O326" s="116">
        <v>-29986158.916176323</v>
      </c>
      <c r="P326" s="116">
        <v>-840918.37143070926</v>
      </c>
      <c r="Q326" s="116">
        <v>-10549.830469437598</v>
      </c>
      <c r="R326" s="116">
        <v>-5988.3747131250611</v>
      </c>
      <c r="S326" s="116">
        <v>-19786.232050036051</v>
      </c>
    </row>
    <row r="327" spans="1:19" x14ac:dyDescent="0.25">
      <c r="A327" s="120" t="s">
        <v>474</v>
      </c>
      <c r="B327" s="116">
        <v>-37260310.084450878</v>
      </c>
      <c r="C327" s="116">
        <v>-602646.51087365043</v>
      </c>
      <c r="D327" s="116">
        <v>-24029.633215234418</v>
      </c>
      <c r="E327" s="116">
        <v>-257179.17831890425</v>
      </c>
      <c r="F327" s="116">
        <v>-2350397.2434474193</v>
      </c>
      <c r="G327" s="116">
        <v>-28713.120115247726</v>
      </c>
      <c r="H327" s="116">
        <v>-6943470.8259030581</v>
      </c>
      <c r="I327" s="116">
        <v>-2731983.8684908156</v>
      </c>
      <c r="J327" s="116">
        <v>-570456.93688909721</v>
      </c>
      <c r="K327" s="116">
        <v>-30631.169250658717</v>
      </c>
      <c r="L327" s="116">
        <v>-23181.201073099764</v>
      </c>
      <c r="M327" s="116">
        <v>-50184.843541809125</v>
      </c>
      <c r="N327" s="116">
        <v>-6931.9967572402129</v>
      </c>
      <c r="O327" s="116">
        <v>-22968560.070789233</v>
      </c>
      <c r="P327" s="116">
        <v>-644119.98158313637</v>
      </c>
      <c r="Q327" s="116">
        <v>-8080.8754316045861</v>
      </c>
      <c r="R327" s="116">
        <v>-4586.9277458744</v>
      </c>
      <c r="S327" s="116">
        <v>-15155.701024803979</v>
      </c>
    </row>
    <row r="328" spans="1:19" x14ac:dyDescent="0.25">
      <c r="A328" s="120" t="s">
        <v>475</v>
      </c>
      <c r="B328" s="116">
        <v>-6021504.312989153</v>
      </c>
      <c r="C328" s="116">
        <v>-97391.528846881571</v>
      </c>
      <c r="D328" s="116">
        <v>-3883.3423478529785</v>
      </c>
      <c r="E328" s="116">
        <v>-41561.799350256559</v>
      </c>
      <c r="F328" s="116">
        <v>-379839.22051584377</v>
      </c>
      <c r="G328" s="116">
        <v>-4640.2237721980509</v>
      </c>
      <c r="H328" s="116">
        <v>-1122109.2747356771</v>
      </c>
      <c r="I328" s="116">
        <v>-441506.05858750665</v>
      </c>
      <c r="J328" s="116">
        <v>-92189.487904604059</v>
      </c>
      <c r="K328" s="116">
        <v>-4950.19277447488</v>
      </c>
      <c r="L328" s="116">
        <v>-3746.2302896987876</v>
      </c>
      <c r="M328" s="116">
        <v>-8110.1915456091647</v>
      </c>
      <c r="N328" s="116">
        <v>-1120.2549918866009</v>
      </c>
      <c r="O328" s="116">
        <v>-3711866.1443218654</v>
      </c>
      <c r="P328" s="116">
        <v>-104093.90685140646</v>
      </c>
      <c r="Q328" s="116">
        <v>-1305.9211303891173</v>
      </c>
      <c r="R328" s="116">
        <v>-741.27684773827252</v>
      </c>
      <c r="S328" s="116">
        <v>-2449.258175264491</v>
      </c>
    </row>
    <row r="329" spans="1:19" x14ac:dyDescent="0.25">
      <c r="A329" s="119" t="s">
        <v>476</v>
      </c>
      <c r="B329" s="116">
        <v>-298176610.01798278</v>
      </c>
      <c r="C329" s="116">
        <v>-5182063.1624280782</v>
      </c>
      <c r="D329" s="116">
        <v>-204658.2672800037</v>
      </c>
      <c r="E329" s="116">
        <v>-2398884.1008721851</v>
      </c>
      <c r="F329" s="116">
        <v>-18172804.635654204</v>
      </c>
      <c r="G329" s="116">
        <v>-205636.19801138734</v>
      </c>
      <c r="H329" s="116">
        <v>-58860120.127493173</v>
      </c>
      <c r="I329" s="116">
        <v>-23380361.4946431</v>
      </c>
      <c r="J329" s="116">
        <v>-4885057.6449439824</v>
      </c>
      <c r="K329" s="116">
        <v>-285966.67781495448</v>
      </c>
      <c r="L329" s="116">
        <v>-199317.7399821908</v>
      </c>
      <c r="M329" s="116">
        <v>-307671.45422568452</v>
      </c>
      <c r="N329" s="116">
        <v>-45642.637577661721</v>
      </c>
      <c r="O329" s="116">
        <v>-180056005.85866076</v>
      </c>
      <c r="P329" s="116">
        <v>-3756043.3894510609</v>
      </c>
      <c r="Q329" s="116">
        <v>-66227.271977068609</v>
      </c>
      <c r="R329" s="116">
        <v>-34141.816396235467</v>
      </c>
      <c r="S329" s="116">
        <v>-136007.54057099292</v>
      </c>
    </row>
    <row r="331" spans="1:19" x14ac:dyDescent="0.25">
      <c r="A331" s="118" t="s">
        <v>477</v>
      </c>
      <c r="B331" s="116">
        <v>-298176610.01798278</v>
      </c>
      <c r="C331" s="116">
        <v>-5182063.1624280782</v>
      </c>
      <c r="D331" s="116">
        <v>-204658.2672800037</v>
      </c>
      <c r="E331" s="116">
        <v>-2398884.1008721851</v>
      </c>
      <c r="F331" s="116">
        <v>-18172804.635654204</v>
      </c>
      <c r="G331" s="116">
        <v>-205636.19801138734</v>
      </c>
      <c r="H331" s="116">
        <v>-58860120.127493173</v>
      </c>
      <c r="I331" s="116">
        <v>-23380361.4946431</v>
      </c>
      <c r="J331" s="116">
        <v>-4885057.6449439824</v>
      </c>
      <c r="K331" s="116">
        <v>-285966.67781495448</v>
      </c>
      <c r="L331" s="116">
        <v>-199317.7399821908</v>
      </c>
      <c r="M331" s="116">
        <v>-307671.45422568452</v>
      </c>
      <c r="N331" s="116">
        <v>-45642.637577661721</v>
      </c>
      <c r="O331" s="116">
        <v>-180056005.85866076</v>
      </c>
      <c r="P331" s="116">
        <v>-3756043.3894510609</v>
      </c>
      <c r="Q331" s="116">
        <v>-66227.271977068609</v>
      </c>
      <c r="R331" s="116">
        <v>-34141.816396235467</v>
      </c>
      <c r="S331" s="116">
        <v>-136007.54057099292</v>
      </c>
    </row>
    <row r="333" spans="1:19" x14ac:dyDescent="0.25">
      <c r="A333" s="118" t="s">
        <v>478</v>
      </c>
      <c r="B333" s="116"/>
      <c r="C333" s="116"/>
      <c r="D333" s="116"/>
      <c r="E333" s="116"/>
      <c r="F333" s="116"/>
      <c r="G333" s="116"/>
      <c r="H333" s="116"/>
      <c r="I333" s="116"/>
      <c r="J333" s="116"/>
      <c r="K333" s="116"/>
      <c r="L333" s="116"/>
      <c r="M333" s="116"/>
      <c r="N333" s="116"/>
      <c r="O333" s="116"/>
      <c r="P333" s="116"/>
      <c r="Q333" s="116"/>
      <c r="R333" s="116"/>
      <c r="S333" s="116"/>
    </row>
    <row r="334" spans="1:19" x14ac:dyDescent="0.25">
      <c r="A334" s="119" t="s">
        <v>479</v>
      </c>
      <c r="B334" s="116"/>
      <c r="C334" s="116"/>
      <c r="D334" s="116"/>
      <c r="E334" s="116"/>
      <c r="F334" s="116"/>
      <c r="G334" s="116"/>
      <c r="H334" s="116"/>
      <c r="I334" s="116"/>
      <c r="J334" s="116"/>
      <c r="K334" s="116"/>
      <c r="L334" s="116"/>
      <c r="M334" s="116"/>
      <c r="N334" s="116"/>
      <c r="O334" s="116"/>
      <c r="P334" s="116"/>
      <c r="Q334" s="116"/>
      <c r="R334" s="116"/>
      <c r="S334" s="116"/>
    </row>
    <row r="335" spans="1:19" x14ac:dyDescent="0.25">
      <c r="A335" s="120" t="s">
        <v>480</v>
      </c>
      <c r="B335" s="116">
        <v>-37586695.598908462</v>
      </c>
      <c r="C335" s="116">
        <v>-607925.45490395348</v>
      </c>
      <c r="D335" s="116">
        <v>-24240.123256283608</v>
      </c>
      <c r="E335" s="116">
        <v>-259431.96575500292</v>
      </c>
      <c r="F335" s="116">
        <v>-2370985.7895905818</v>
      </c>
      <c r="G335" s="116">
        <v>-28964.63564099768</v>
      </c>
      <c r="H335" s="116">
        <v>-7004292.8720024312</v>
      </c>
      <c r="I335" s="116">
        <v>-2755914.9618817759</v>
      </c>
      <c r="J335" s="116">
        <v>-575453.91303879803</v>
      </c>
      <c r="K335" s="116">
        <v>-30899.486124878327</v>
      </c>
      <c r="L335" s="116">
        <v>-23384.259185628613</v>
      </c>
      <c r="M335" s="116">
        <v>-50624.44283500452</v>
      </c>
      <c r="N335" s="116">
        <v>-6992.7182950562456</v>
      </c>
      <c r="O335" s="116">
        <v>-23169755.532610752</v>
      </c>
      <c r="P335" s="116">
        <v>-649762.21674126922</v>
      </c>
      <c r="Q335" s="116">
        <v>-8151.6606902090916</v>
      </c>
      <c r="R335" s="116">
        <v>-4627.1074107436343</v>
      </c>
      <c r="S335" s="116">
        <v>-15288.458945087899</v>
      </c>
    </row>
    <row r="336" spans="1:19" x14ac:dyDescent="0.25">
      <c r="A336" s="119" t="s">
        <v>481</v>
      </c>
      <c r="B336" s="116">
        <v>-37586695.598908462</v>
      </c>
      <c r="C336" s="116">
        <v>-607925.45490395348</v>
      </c>
      <c r="D336" s="116">
        <v>-24240.123256283608</v>
      </c>
      <c r="E336" s="116">
        <v>-259431.96575500292</v>
      </c>
      <c r="F336" s="116">
        <v>-2370985.7895905818</v>
      </c>
      <c r="G336" s="116">
        <v>-28964.63564099768</v>
      </c>
      <c r="H336" s="116">
        <v>-7004292.8720024312</v>
      </c>
      <c r="I336" s="116">
        <v>-2755914.9618817759</v>
      </c>
      <c r="J336" s="116">
        <v>-575453.91303879803</v>
      </c>
      <c r="K336" s="116">
        <v>-30899.486124878327</v>
      </c>
      <c r="L336" s="116">
        <v>-23384.259185628613</v>
      </c>
      <c r="M336" s="116">
        <v>-50624.44283500452</v>
      </c>
      <c r="N336" s="116">
        <v>-6992.7182950562456</v>
      </c>
      <c r="O336" s="116">
        <v>-23169755.532610752</v>
      </c>
      <c r="P336" s="116">
        <v>-649762.21674126922</v>
      </c>
      <c r="Q336" s="116">
        <v>-8151.6606902090916</v>
      </c>
      <c r="R336" s="116">
        <v>-4627.1074107436343</v>
      </c>
      <c r="S336" s="116">
        <v>-15288.458945087899</v>
      </c>
    </row>
    <row r="338" spans="1:19" x14ac:dyDescent="0.25">
      <c r="A338" s="118" t="s">
        <v>482</v>
      </c>
      <c r="B338" s="116">
        <v>-37586695.598908462</v>
      </c>
      <c r="C338" s="116">
        <v>-607925.45490395348</v>
      </c>
      <c r="D338" s="116">
        <v>-24240.123256283608</v>
      </c>
      <c r="E338" s="116">
        <v>-259431.96575500292</v>
      </c>
      <c r="F338" s="116">
        <v>-2370985.7895905818</v>
      </c>
      <c r="G338" s="116">
        <v>-28964.63564099768</v>
      </c>
      <c r="H338" s="116">
        <v>-7004292.8720024312</v>
      </c>
      <c r="I338" s="116">
        <v>-2755914.9618817759</v>
      </c>
      <c r="J338" s="116">
        <v>-575453.91303879803</v>
      </c>
      <c r="K338" s="116">
        <v>-30899.486124878327</v>
      </c>
      <c r="L338" s="116">
        <v>-23384.259185628613</v>
      </c>
      <c r="M338" s="116">
        <v>-50624.44283500452</v>
      </c>
      <c r="N338" s="116">
        <v>-6992.7182950562456</v>
      </c>
      <c r="O338" s="116">
        <v>-23169755.532610752</v>
      </c>
      <c r="P338" s="116">
        <v>-649762.21674126922</v>
      </c>
      <c r="Q338" s="116">
        <v>-8151.6606902090916</v>
      </c>
      <c r="R338" s="116">
        <v>-4627.1074107436343</v>
      </c>
      <c r="S338" s="116">
        <v>-15288.458945087899</v>
      </c>
    </row>
    <row r="340" spans="1:19" x14ac:dyDescent="0.25">
      <c r="A340" s="117" t="s">
        <v>483</v>
      </c>
      <c r="B340" s="116">
        <v>876980570.41836929</v>
      </c>
      <c r="C340" s="116">
        <v>16843928.745682474</v>
      </c>
      <c r="D340" s="116">
        <v>663660.73391482164</v>
      </c>
      <c r="E340" s="116">
        <v>8283860.2394395564</v>
      </c>
      <c r="F340" s="116">
        <v>52576982.742635049</v>
      </c>
      <c r="G340" s="116">
        <v>639183.21150687966</v>
      </c>
      <c r="H340" s="116">
        <v>180205944.65031546</v>
      </c>
      <c r="I340" s="116">
        <v>71912647.432714239</v>
      </c>
      <c r="J340" s="116">
        <v>15845476.256927811</v>
      </c>
      <c r="K340" s="116">
        <v>977315.22621138603</v>
      </c>
      <c r="L340" s="116">
        <v>618732.28813237115</v>
      </c>
      <c r="M340" s="116">
        <v>1593313.1627357421</v>
      </c>
      <c r="N340" s="116">
        <v>137915.39448890637</v>
      </c>
      <c r="O340" s="116">
        <v>513782987.70510757</v>
      </c>
      <c r="P340" s="116">
        <v>12080686.317141037</v>
      </c>
      <c r="Q340" s="116">
        <v>213597.29634271344</v>
      </c>
      <c r="R340" s="116">
        <v>97562.615044617502</v>
      </c>
      <c r="S340" s="116">
        <v>506776.40002929815</v>
      </c>
    </row>
    <row r="342" spans="1:19" x14ac:dyDescent="0.25">
      <c r="A342" s="115" t="s">
        <v>484</v>
      </c>
      <c r="B342" s="116">
        <v>32536116498.439762</v>
      </c>
      <c r="C342" s="116">
        <v>541820528.48332727</v>
      </c>
      <c r="D342" s="116">
        <v>21755490.681885131</v>
      </c>
      <c r="E342" s="116">
        <v>230863526.45697218</v>
      </c>
      <c r="F342" s="116">
        <v>1936032930.5654066</v>
      </c>
      <c r="G342" s="116">
        <v>20448571.644730091</v>
      </c>
      <c r="H342" s="116">
        <v>6401024571.7453299</v>
      </c>
      <c r="I342" s="116">
        <v>2548642468.4864259</v>
      </c>
      <c r="J342" s="116">
        <v>513527018.38690394</v>
      </c>
      <c r="K342" s="116">
        <v>28634197.597469497</v>
      </c>
      <c r="L342" s="116">
        <v>21277233.643048294</v>
      </c>
      <c r="M342" s="116">
        <v>78066747.025494024</v>
      </c>
      <c r="N342" s="116">
        <v>6009534.2594970977</v>
      </c>
      <c r="O342" s="116">
        <v>19741720830.231976</v>
      </c>
      <c r="P342" s="116">
        <v>420569813.5742501</v>
      </c>
      <c r="Q342" s="116">
        <v>6503896.275172065</v>
      </c>
      <c r="R342" s="116">
        <v>4043934.33808628</v>
      </c>
      <c r="S342" s="116">
        <v>15175205.043802651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342"/>
  <sheetViews>
    <sheetView zoomScale="80" zoomScaleNormal="80" workbookViewId="0">
      <pane xSplit="1" ySplit="7" topLeftCell="B8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53.42578125" customWidth="1"/>
    <col min="2" max="2" width="15.140625" bestFit="1" customWidth="1"/>
    <col min="3" max="3" width="12.42578125" bestFit="1" customWidth="1"/>
    <col min="4" max="4" width="10.7109375" bestFit="1" customWidth="1"/>
    <col min="5" max="5" width="11.7109375" bestFit="1" customWidth="1"/>
    <col min="6" max="6" width="13.42578125" bestFit="1" customWidth="1"/>
    <col min="7" max="7" width="10.7109375" bestFit="1" customWidth="1"/>
    <col min="8" max="9" width="14.140625" bestFit="1" customWidth="1"/>
    <col min="10" max="10" width="12.42578125" bestFit="1" customWidth="1"/>
    <col min="11" max="11" width="11.42578125" bestFit="1" customWidth="1"/>
    <col min="12" max="12" width="10.7109375" bestFit="1" customWidth="1"/>
    <col min="13" max="13" width="11.7109375" bestFit="1" customWidth="1"/>
    <col min="14" max="14" width="10.7109375" bestFit="1" customWidth="1"/>
    <col min="15" max="15" width="14.42578125" bestFit="1" customWidth="1"/>
    <col min="16" max="16" width="12.42578125" bestFit="1" customWidth="1"/>
    <col min="17" max="18" width="10.42578125" bestFit="1" customWidth="1"/>
    <col min="19" max="19" width="10.7109375" bestFit="1" customWidth="1"/>
  </cols>
  <sheetData>
    <row r="1" spans="1:19" x14ac:dyDescent="0.25">
      <c r="A1" s="40" t="s">
        <v>514</v>
      </c>
    </row>
    <row r="2" spans="1:19" x14ac:dyDescent="0.25">
      <c r="A2" s="40" t="s">
        <v>504</v>
      </c>
    </row>
    <row r="3" spans="1:19" ht="15.75" thickBot="1" x14ac:dyDescent="0.3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</row>
    <row r="4" spans="1:19" x14ac:dyDescent="0.25">
      <c r="A4" s="93" t="s">
        <v>223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</row>
    <row r="5" spans="1:19" x14ac:dyDescent="0.25">
      <c r="A5" s="93" t="s">
        <v>224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1:19" ht="15.75" thickBot="1" x14ac:dyDescent="0.3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</row>
    <row r="7" spans="1:19" ht="15.75" thickBot="1" x14ac:dyDescent="0.3">
      <c r="A7" s="94" t="s">
        <v>225</v>
      </c>
      <c r="B7" s="94" t="s">
        <v>169</v>
      </c>
      <c r="C7" s="94" t="s">
        <v>17</v>
      </c>
      <c r="D7" s="94" t="s">
        <v>18</v>
      </c>
      <c r="E7" s="94" t="s">
        <v>19</v>
      </c>
      <c r="F7" s="94" t="s">
        <v>20</v>
      </c>
      <c r="G7" s="94" t="s">
        <v>21</v>
      </c>
      <c r="H7" s="94" t="s">
        <v>22</v>
      </c>
      <c r="I7" s="94" t="s">
        <v>23</v>
      </c>
      <c r="J7" s="94" t="s">
        <v>24</v>
      </c>
      <c r="K7" s="94" t="s">
        <v>25</v>
      </c>
      <c r="L7" s="94" t="s">
        <v>26</v>
      </c>
      <c r="M7" s="94" t="s">
        <v>27</v>
      </c>
      <c r="N7" s="94" t="s">
        <v>28</v>
      </c>
      <c r="O7" s="94" t="s">
        <v>29</v>
      </c>
      <c r="P7" s="94" t="s">
        <v>30</v>
      </c>
      <c r="Q7" s="94" t="s">
        <v>31</v>
      </c>
      <c r="R7" s="94" t="s">
        <v>32</v>
      </c>
      <c r="S7" s="94" t="s">
        <v>33</v>
      </c>
    </row>
    <row r="8" spans="1:19" x14ac:dyDescent="0.25">
      <c r="A8" s="95" t="s">
        <v>226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</row>
    <row r="9" spans="1:19" x14ac:dyDescent="0.25">
      <c r="A9" s="97" t="s">
        <v>227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</row>
    <row r="10" spans="1:19" x14ac:dyDescent="0.25">
      <c r="A10" s="98" t="s">
        <v>227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</row>
    <row r="11" spans="1:19" x14ac:dyDescent="0.25">
      <c r="A11" s="99" t="s">
        <v>228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</row>
    <row r="12" spans="1:19" x14ac:dyDescent="0.25">
      <c r="A12" s="100" t="s">
        <v>229</v>
      </c>
      <c r="B12" s="96">
        <v>940645365.12827241</v>
      </c>
      <c r="C12" s="96">
        <v>15347061.91977337</v>
      </c>
      <c r="D12" s="96">
        <v>613678.81048209989</v>
      </c>
      <c r="E12" s="96">
        <v>6596272.8126363074</v>
      </c>
      <c r="F12" s="96">
        <v>59273545.256209135</v>
      </c>
      <c r="G12" s="96">
        <v>716805.29930309905</v>
      </c>
      <c r="H12" s="96">
        <v>175971955.81767836</v>
      </c>
      <c r="I12" s="96">
        <v>69126740.548962921</v>
      </c>
      <c r="J12" s="96">
        <v>14532723.603088474</v>
      </c>
      <c r="K12" s="96">
        <v>784626.07801684772</v>
      </c>
      <c r="L12" s="96">
        <v>599516.24480846373</v>
      </c>
      <c r="M12" s="96">
        <v>1261553.1413957679</v>
      </c>
      <c r="N12" s="96">
        <v>187409.74531997266</v>
      </c>
      <c r="O12" s="96">
        <v>577570216.15456295</v>
      </c>
      <c r="P12" s="96">
        <v>17351519.346605852</v>
      </c>
      <c r="Q12" s="96">
        <v>205939.22936104194</v>
      </c>
      <c r="R12" s="96">
        <v>116495.59112953076</v>
      </c>
      <c r="S12" s="96">
        <v>389305.52893807332</v>
      </c>
    </row>
    <row r="13" spans="1:19" x14ac:dyDescent="0.25">
      <c r="A13" s="99" t="s">
        <v>230</v>
      </c>
      <c r="B13" s="96">
        <v>940645365.12827241</v>
      </c>
      <c r="C13" s="96">
        <v>15347061.91977337</v>
      </c>
      <c r="D13" s="96">
        <v>613678.81048209989</v>
      </c>
      <c r="E13" s="96">
        <v>6596272.8126363074</v>
      </c>
      <c r="F13" s="96">
        <v>59273545.256209135</v>
      </c>
      <c r="G13" s="96">
        <v>716805.29930309905</v>
      </c>
      <c r="H13" s="96">
        <v>175971955.81767836</v>
      </c>
      <c r="I13" s="96">
        <v>69126740.548962921</v>
      </c>
      <c r="J13" s="96">
        <v>14532723.603088474</v>
      </c>
      <c r="K13" s="96">
        <v>784626.07801684772</v>
      </c>
      <c r="L13" s="96">
        <v>599516.24480846373</v>
      </c>
      <c r="M13" s="96">
        <v>1261553.1413957679</v>
      </c>
      <c r="N13" s="96">
        <v>187409.74531997266</v>
      </c>
      <c r="O13" s="96">
        <v>577570216.15456295</v>
      </c>
      <c r="P13" s="96">
        <v>17351519.346605852</v>
      </c>
      <c r="Q13" s="96">
        <v>205939.22936104194</v>
      </c>
      <c r="R13" s="96">
        <v>116495.59112953076</v>
      </c>
      <c r="S13" s="96">
        <v>389305.52893807332</v>
      </c>
    </row>
    <row r="15" spans="1:19" x14ac:dyDescent="0.25">
      <c r="A15" s="99" t="s">
        <v>231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</row>
    <row r="16" spans="1:19" x14ac:dyDescent="0.25">
      <c r="A16" s="100" t="s">
        <v>232</v>
      </c>
      <c r="B16" s="96">
        <v>2204716367.4317169</v>
      </c>
      <c r="C16" s="96">
        <v>44358768.353416279</v>
      </c>
      <c r="D16" s="96">
        <v>1720906.7164236293</v>
      </c>
      <c r="E16" s="96">
        <v>23442251.938778464</v>
      </c>
      <c r="F16" s="96">
        <v>123353114.6848678</v>
      </c>
      <c r="G16" s="96">
        <v>1101409.8761434669</v>
      </c>
      <c r="H16" s="96">
        <v>491027284.8468098</v>
      </c>
      <c r="I16" s="96">
        <v>198591577.30448046</v>
      </c>
      <c r="J16" s="96">
        <v>41532583.898805015</v>
      </c>
      <c r="K16" s="96">
        <v>2798096.1788944025</v>
      </c>
      <c r="L16" s="96">
        <v>1700369.5259497864</v>
      </c>
      <c r="M16" s="96">
        <v>664909.08562120411</v>
      </c>
      <c r="N16" s="96">
        <v>168399.75482815324</v>
      </c>
      <c r="O16" s="96">
        <v>1268448503.7787678</v>
      </c>
      <c r="P16" s="96">
        <v>3836952.4441923108</v>
      </c>
      <c r="Q16" s="96">
        <v>513471.99332861148</v>
      </c>
      <c r="R16" s="96">
        <v>207366.4266001606</v>
      </c>
      <c r="S16" s="96">
        <v>1250400.6238096717</v>
      </c>
    </row>
    <row r="17" spans="1:19" x14ac:dyDescent="0.25">
      <c r="A17" s="100" t="s">
        <v>233</v>
      </c>
      <c r="B17" s="96">
        <v>102077638.51835722</v>
      </c>
      <c r="C17" s="96">
        <v>2053796.301414636</v>
      </c>
      <c r="D17" s="96">
        <v>79677.411715112583</v>
      </c>
      <c r="E17" s="96">
        <v>1085368.5103496648</v>
      </c>
      <c r="F17" s="96">
        <v>5711208.4061785229</v>
      </c>
      <c r="G17" s="96">
        <v>50994.912932265666</v>
      </c>
      <c r="H17" s="96">
        <v>22734400.862470783</v>
      </c>
      <c r="I17" s="96">
        <v>9194724.3374855537</v>
      </c>
      <c r="J17" s="96">
        <v>1922944.8960340549</v>
      </c>
      <c r="K17" s="96">
        <v>129550.92750615485</v>
      </c>
      <c r="L17" s="96">
        <v>78726.546589629957</v>
      </c>
      <c r="M17" s="96">
        <v>30785.070720311065</v>
      </c>
      <c r="N17" s="96">
        <v>7796.852943924363</v>
      </c>
      <c r="O17" s="96">
        <v>58728746.137405507</v>
      </c>
      <c r="P17" s="96">
        <v>177649.62894825538</v>
      </c>
      <c r="Q17" s="96">
        <v>23773.583440737835</v>
      </c>
      <c r="R17" s="96">
        <v>9600.9969572606424</v>
      </c>
      <c r="S17" s="96">
        <v>57893.135264858589</v>
      </c>
    </row>
    <row r="18" spans="1:19" x14ac:dyDescent="0.25">
      <c r="A18" s="99" t="s">
        <v>234</v>
      </c>
      <c r="B18" s="96">
        <v>2306794005.9500742</v>
      </c>
      <c r="C18" s="96">
        <v>46412564.654830918</v>
      </c>
      <c r="D18" s="96">
        <v>1800584.1281387419</v>
      </c>
      <c r="E18" s="96">
        <v>24527620.449128129</v>
      </c>
      <c r="F18" s="96">
        <v>129064323.09104632</v>
      </c>
      <c r="G18" s="96">
        <v>1152404.7890757327</v>
      </c>
      <c r="H18" s="96">
        <v>513761685.70928061</v>
      </c>
      <c r="I18" s="96">
        <v>207786301.64196602</v>
      </c>
      <c r="J18" s="96">
        <v>43455528.794839069</v>
      </c>
      <c r="K18" s="96">
        <v>2927647.1064005573</v>
      </c>
      <c r="L18" s="96">
        <v>1779096.0725394164</v>
      </c>
      <c r="M18" s="96">
        <v>695694.15634151513</v>
      </c>
      <c r="N18" s="96">
        <v>176196.60777207761</v>
      </c>
      <c r="O18" s="96">
        <v>1327177249.9161732</v>
      </c>
      <c r="P18" s="96">
        <v>4014602.0731405662</v>
      </c>
      <c r="Q18" s="96">
        <v>537245.57676934928</v>
      </c>
      <c r="R18" s="96">
        <v>216967.42355742125</v>
      </c>
      <c r="S18" s="96">
        <v>1308293.7590745303</v>
      </c>
    </row>
    <row r="20" spans="1:19" x14ac:dyDescent="0.25">
      <c r="A20" s="99" t="s">
        <v>235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</row>
    <row r="21" spans="1:19" x14ac:dyDescent="0.25">
      <c r="A21" s="100" t="s">
        <v>236</v>
      </c>
      <c r="B21" s="96">
        <v>3524167798.801311</v>
      </c>
      <c r="C21" s="96">
        <v>70906056.36846754</v>
      </c>
      <c r="D21" s="96">
        <v>2750813.7211436057</v>
      </c>
      <c r="E21" s="96">
        <v>37471681.452734232</v>
      </c>
      <c r="F21" s="96">
        <v>197175963.80012363</v>
      </c>
      <c r="G21" s="96">
        <v>1760568.060420481</v>
      </c>
      <c r="H21" s="96">
        <v>784891231.88475657</v>
      </c>
      <c r="I21" s="96">
        <v>317442212.60755312</v>
      </c>
      <c r="J21" s="96">
        <v>66388491.934537098</v>
      </c>
      <c r="K21" s="96">
        <v>4472666.2337503843</v>
      </c>
      <c r="L21" s="96">
        <v>2717985.6864744215</v>
      </c>
      <c r="M21" s="96">
        <v>1062835.6659801705</v>
      </c>
      <c r="N21" s="96">
        <v>269181.56097455189</v>
      </c>
      <c r="O21" s="96">
        <v>2027573903.6047618</v>
      </c>
      <c r="P21" s="96">
        <v>6133244.3706155438</v>
      </c>
      <c r="Q21" s="96">
        <v>820768.37238840829</v>
      </c>
      <c r="R21" s="96">
        <v>331468.52537230751</v>
      </c>
      <c r="S21" s="96">
        <v>1998724.951257294</v>
      </c>
    </row>
    <row r="22" spans="1:19" x14ac:dyDescent="0.25">
      <c r="A22" s="100" t="s">
        <v>237</v>
      </c>
      <c r="B22" s="96">
        <v>1495786831.0266383</v>
      </c>
      <c r="C22" s="96">
        <v>30095146.261781562</v>
      </c>
      <c r="D22" s="96">
        <v>1167546.8290963655</v>
      </c>
      <c r="E22" s="96">
        <v>15904364.052270548</v>
      </c>
      <c r="F22" s="96">
        <v>83688753.454794869</v>
      </c>
      <c r="G22" s="96">
        <v>747250.03752624569</v>
      </c>
      <c r="H22" s="96">
        <v>333136795.82476801</v>
      </c>
      <c r="I22" s="96">
        <v>134734186.43455076</v>
      </c>
      <c r="J22" s="96">
        <v>28177725.249397915</v>
      </c>
      <c r="K22" s="96">
        <v>1898364.5597967515</v>
      </c>
      <c r="L22" s="96">
        <v>1153613.4000572166</v>
      </c>
      <c r="M22" s="96">
        <v>451106.66786618467</v>
      </c>
      <c r="N22" s="96">
        <v>114250.58540001407</v>
      </c>
      <c r="O22" s="96">
        <v>860577168.02725494</v>
      </c>
      <c r="P22" s="96">
        <v>2603175.1848352365</v>
      </c>
      <c r="Q22" s="96">
        <v>348364.37787080667</v>
      </c>
      <c r="R22" s="96">
        <v>140687.47104503855</v>
      </c>
      <c r="S22" s="96">
        <v>848332.60832583136</v>
      </c>
    </row>
    <row r="23" spans="1:19" x14ac:dyDescent="0.25">
      <c r="A23" s="100" t="s">
        <v>238</v>
      </c>
      <c r="B23" s="96">
        <v>507298749.99974197</v>
      </c>
      <c r="C23" s="96">
        <v>10206822.09722523</v>
      </c>
      <c r="D23" s="96">
        <v>395975.57264240977</v>
      </c>
      <c r="E23" s="96">
        <v>5393993.2053820789</v>
      </c>
      <c r="F23" s="96">
        <v>28383188.791356556</v>
      </c>
      <c r="G23" s="96">
        <v>253431.17221732897</v>
      </c>
      <c r="H23" s="96">
        <v>112983933.66976658</v>
      </c>
      <c r="I23" s="96">
        <v>45695337.692983434</v>
      </c>
      <c r="J23" s="96">
        <v>9556525.3686881512</v>
      </c>
      <c r="K23" s="96">
        <v>643833.69892868889</v>
      </c>
      <c r="L23" s="96">
        <v>391250.02553358884</v>
      </c>
      <c r="M23" s="96">
        <v>152993.62447789108</v>
      </c>
      <c r="N23" s="96">
        <v>38748.288163752193</v>
      </c>
      <c r="O23" s="96">
        <v>291866269.01836222</v>
      </c>
      <c r="P23" s="96">
        <v>882871.46931951051</v>
      </c>
      <c r="Q23" s="96">
        <v>118148.39506041267</v>
      </c>
      <c r="R23" s="96">
        <v>47714.404700827261</v>
      </c>
      <c r="S23" s="96">
        <v>287713.50493327796</v>
      </c>
    </row>
    <row r="24" spans="1:19" x14ac:dyDescent="0.25">
      <c r="A24" s="100" t="s">
        <v>239</v>
      </c>
      <c r="B24" s="96">
        <v>1819082895.7120941</v>
      </c>
      <c r="C24" s="96">
        <v>36599844.759420574</v>
      </c>
      <c r="D24" s="96">
        <v>1419897.8241400672</v>
      </c>
      <c r="E24" s="96">
        <v>19341898.200030625</v>
      </c>
      <c r="F24" s="96">
        <v>101777055.93824191</v>
      </c>
      <c r="G24" s="96">
        <v>908759.01157068438</v>
      </c>
      <c r="H24" s="96">
        <v>405140247.69240355</v>
      </c>
      <c r="I24" s="96">
        <v>163855336.15278295</v>
      </c>
      <c r="J24" s="96">
        <v>34267996.60087508</v>
      </c>
      <c r="K24" s="96">
        <v>2308672.8863511365</v>
      </c>
      <c r="L24" s="96">
        <v>1402952.8544973424</v>
      </c>
      <c r="M24" s="96">
        <v>548607.86753539683</v>
      </c>
      <c r="N24" s="96">
        <v>138944.45479481443</v>
      </c>
      <c r="O24" s="96">
        <v>1046580417.9625467</v>
      </c>
      <c r="P24" s="96">
        <v>3165819.7244762452</v>
      </c>
      <c r="Q24" s="96">
        <v>423659.08571692964</v>
      </c>
      <c r="R24" s="96">
        <v>171095.35056099342</v>
      </c>
      <c r="S24" s="96">
        <v>1031689.346149127</v>
      </c>
    </row>
    <row r="25" spans="1:19" x14ac:dyDescent="0.25">
      <c r="A25" s="99" t="s">
        <v>240</v>
      </c>
      <c r="B25" s="96">
        <v>7346336275.5397854</v>
      </c>
      <c r="C25" s="96">
        <v>147807869.48689491</v>
      </c>
      <c r="D25" s="96">
        <v>5734233.9470224483</v>
      </c>
      <c r="E25" s="96">
        <v>78111936.910417482</v>
      </c>
      <c r="F25" s="96">
        <v>411024961.98451698</v>
      </c>
      <c r="G25" s="96">
        <v>3670008.2817347404</v>
      </c>
      <c r="H25" s="96">
        <v>1636152209.0716949</v>
      </c>
      <c r="I25" s="96">
        <v>661727072.88787031</v>
      </c>
      <c r="J25" s="96">
        <v>138390739.15349823</v>
      </c>
      <c r="K25" s="96">
        <v>9323537.3788269609</v>
      </c>
      <c r="L25" s="96">
        <v>5665801.9665625691</v>
      </c>
      <c r="M25" s="96">
        <v>2215543.8258596431</v>
      </c>
      <c r="N25" s="96">
        <v>561124.88933313254</v>
      </c>
      <c r="O25" s="96">
        <v>4226597758.6129255</v>
      </c>
      <c r="P25" s="96">
        <v>12785110.749246538</v>
      </c>
      <c r="Q25" s="96">
        <v>1710940.2310365574</v>
      </c>
      <c r="R25" s="96">
        <v>690965.75167916669</v>
      </c>
      <c r="S25" s="96">
        <v>4166460.4106655307</v>
      </c>
    </row>
    <row r="27" spans="1:19" x14ac:dyDescent="0.25">
      <c r="A27" s="99" t="s">
        <v>241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</row>
    <row r="28" spans="1:19" x14ac:dyDescent="0.25">
      <c r="A28" s="100" t="s">
        <v>242</v>
      </c>
      <c r="B28" s="96">
        <v>11011694372.442556</v>
      </c>
      <c r="C28" s="96">
        <v>221554666.65075475</v>
      </c>
      <c r="D28" s="96">
        <v>8595254.7387379929</v>
      </c>
      <c r="E28" s="96">
        <v>117084862.96236575</v>
      </c>
      <c r="F28" s="96">
        <v>616100473.90401542</v>
      </c>
      <c r="G28" s="96">
        <v>5501110.7614763519</v>
      </c>
      <c r="H28" s="96">
        <v>2452488886.6144943</v>
      </c>
      <c r="I28" s="96">
        <v>991887113.6996572</v>
      </c>
      <c r="J28" s="96">
        <v>207438982.69518974</v>
      </c>
      <c r="K28" s="96">
        <v>13975394.024301313</v>
      </c>
      <c r="L28" s="96">
        <v>8492679.5194910653</v>
      </c>
      <c r="M28" s="96">
        <v>3320960.348677461</v>
      </c>
      <c r="N28" s="96">
        <v>841090.79061359726</v>
      </c>
      <c r="O28" s="96">
        <v>6335403255.0975914</v>
      </c>
      <c r="P28" s="96">
        <v>19164074.010236949</v>
      </c>
      <c r="Q28" s="96">
        <v>2564591.4108807244</v>
      </c>
      <c r="R28" s="96">
        <v>1035714.0476470983</v>
      </c>
      <c r="S28" s="96">
        <v>6245261.1664253306</v>
      </c>
    </row>
    <row r="29" spans="1:19" x14ac:dyDescent="0.25">
      <c r="A29" s="99" t="s">
        <v>243</v>
      </c>
      <c r="B29" s="96">
        <v>11011694372.442556</v>
      </c>
      <c r="C29" s="96">
        <v>221554666.65075475</v>
      </c>
      <c r="D29" s="96">
        <v>8595254.7387379929</v>
      </c>
      <c r="E29" s="96">
        <v>117084862.96236575</v>
      </c>
      <c r="F29" s="96">
        <v>616100473.90401542</v>
      </c>
      <c r="G29" s="96">
        <v>5501110.7614763519</v>
      </c>
      <c r="H29" s="96">
        <v>2452488886.6144943</v>
      </c>
      <c r="I29" s="96">
        <v>991887113.6996572</v>
      </c>
      <c r="J29" s="96">
        <v>207438982.69518974</v>
      </c>
      <c r="K29" s="96">
        <v>13975394.024301313</v>
      </c>
      <c r="L29" s="96">
        <v>8492679.5194910653</v>
      </c>
      <c r="M29" s="96">
        <v>3320960.348677461</v>
      </c>
      <c r="N29" s="96">
        <v>841090.79061359726</v>
      </c>
      <c r="O29" s="96">
        <v>6335403255.0975914</v>
      </c>
      <c r="P29" s="96">
        <v>19164074.010236949</v>
      </c>
      <c r="Q29" s="96">
        <v>2564591.4108807244</v>
      </c>
      <c r="R29" s="96">
        <v>1035714.0476470983</v>
      </c>
      <c r="S29" s="96">
        <v>6245261.1664253306</v>
      </c>
    </row>
    <row r="31" spans="1:19" x14ac:dyDescent="0.25">
      <c r="A31" s="99" t="s">
        <v>244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</row>
    <row r="32" spans="1:19" x14ac:dyDescent="0.25">
      <c r="A32" s="100" t="s">
        <v>245</v>
      </c>
      <c r="B32" s="96">
        <v>4436534563.313921</v>
      </c>
      <c r="C32" s="96">
        <v>82109362.585106418</v>
      </c>
      <c r="D32" s="96">
        <v>3210364.8627552888</v>
      </c>
      <c r="E32" s="96">
        <v>47364882.144069098</v>
      </c>
      <c r="F32" s="96">
        <v>248072767.87778562</v>
      </c>
      <c r="G32" s="96">
        <v>1986306.641475982</v>
      </c>
      <c r="H32" s="96">
        <v>959099301.08725405</v>
      </c>
      <c r="I32" s="96">
        <v>387160583.73831469</v>
      </c>
      <c r="J32" s="96">
        <v>76826870.174038067</v>
      </c>
      <c r="K32" s="96">
        <v>7108777.4382295953</v>
      </c>
      <c r="L32" s="96">
        <v>3328585.8417634689</v>
      </c>
      <c r="M32" s="96">
        <v>439140.72695929755</v>
      </c>
      <c r="N32" s="96">
        <v>306051.91587658913</v>
      </c>
      <c r="O32" s="96">
        <v>2609624998.3352785</v>
      </c>
      <c r="P32" s="96">
        <v>2584260.4011935308</v>
      </c>
      <c r="Q32" s="96">
        <v>925784.38651033689</v>
      </c>
      <c r="R32" s="96">
        <v>396095.77363283798</v>
      </c>
      <c r="S32" s="96">
        <v>5990429.3836770505</v>
      </c>
    </row>
    <row r="33" spans="1:19" x14ac:dyDescent="0.25">
      <c r="A33" s="100" t="s">
        <v>246</v>
      </c>
      <c r="B33" s="96">
        <v>405726741.18395555</v>
      </c>
      <c r="C33" s="96">
        <v>8163199.0367681496</v>
      </c>
      <c r="D33" s="96">
        <v>316692.83371334412</v>
      </c>
      <c r="E33" s="96">
        <v>4314000.9416328799</v>
      </c>
      <c r="F33" s="96">
        <v>22700270.191345688</v>
      </c>
      <c r="G33" s="96">
        <v>202688.85665146826</v>
      </c>
      <c r="H33" s="96">
        <v>90362145.01613085</v>
      </c>
      <c r="I33" s="96">
        <v>36546158.352418512</v>
      </c>
      <c r="J33" s="96">
        <v>7643105.5564036295</v>
      </c>
      <c r="K33" s="96">
        <v>514924.4868647554</v>
      </c>
      <c r="L33" s="96">
        <v>312913.44173026871</v>
      </c>
      <c r="M33" s="96">
        <v>122361.04402261623</v>
      </c>
      <c r="N33" s="96">
        <v>30990.056023485206</v>
      </c>
      <c r="O33" s="96">
        <v>233428428.89007717</v>
      </c>
      <c r="P33" s="96">
        <v>706101.80713332701</v>
      </c>
      <c r="Q33" s="96">
        <v>94492.57129847091</v>
      </c>
      <c r="R33" s="96">
        <v>38160.96516462716</v>
      </c>
      <c r="S33" s="96">
        <v>230107.13657633137</v>
      </c>
    </row>
    <row r="34" spans="1:19" x14ac:dyDescent="0.25">
      <c r="A34" s="100" t="s">
        <v>247</v>
      </c>
      <c r="B34" s="96">
        <v>67190338.013283014</v>
      </c>
      <c r="C34" s="96">
        <v>1243528.1969329594</v>
      </c>
      <c r="D34" s="96">
        <v>48620.268183681437</v>
      </c>
      <c r="E34" s="96">
        <v>717330.69940114231</v>
      </c>
      <c r="F34" s="96">
        <v>3757007.3866726942</v>
      </c>
      <c r="G34" s="96">
        <v>30082.176242330515</v>
      </c>
      <c r="H34" s="96">
        <v>14525347.500103831</v>
      </c>
      <c r="I34" s="96">
        <v>5863461.6986656096</v>
      </c>
      <c r="J34" s="96">
        <v>1163526.0137904566</v>
      </c>
      <c r="K34" s="96">
        <v>107660.86730970199</v>
      </c>
      <c r="L34" s="96">
        <v>50410.698851235502</v>
      </c>
      <c r="M34" s="96">
        <v>6650.6895097317065</v>
      </c>
      <c r="N34" s="96">
        <v>4635.0888027344854</v>
      </c>
      <c r="O34" s="96">
        <v>39522195.358506821</v>
      </c>
      <c r="P34" s="96">
        <v>39138.054125929157</v>
      </c>
      <c r="Q34" s="96">
        <v>14020.800462464013</v>
      </c>
      <c r="R34" s="96">
        <v>5998.7831800286322</v>
      </c>
      <c r="S34" s="96">
        <v>90723.732541669291</v>
      </c>
    </row>
    <row r="35" spans="1:19" x14ac:dyDescent="0.25">
      <c r="A35" s="100" t="s">
        <v>248</v>
      </c>
      <c r="B35" s="96">
        <v>135930.22190176742</v>
      </c>
      <c r="C35" s="96">
        <v>2515.7346837098116</v>
      </c>
      <c r="D35" s="96">
        <v>98.361818656496681</v>
      </c>
      <c r="E35" s="96">
        <v>1451.2045039462505</v>
      </c>
      <c r="F35" s="96">
        <v>7600.6590062999667</v>
      </c>
      <c r="G35" s="96">
        <v>60.85810866288071</v>
      </c>
      <c r="H35" s="96">
        <v>29385.679061460676</v>
      </c>
      <c r="I35" s="96">
        <v>11862.14675173334</v>
      </c>
      <c r="J35" s="96">
        <v>2353.8853043386821</v>
      </c>
      <c r="K35" s="96">
        <v>217.80461322655384</v>
      </c>
      <c r="L35" s="96">
        <v>101.98397096494675</v>
      </c>
      <c r="M35" s="96">
        <v>13.454757448591311</v>
      </c>
      <c r="N35" s="96">
        <v>9.3770721820976721</v>
      </c>
      <c r="O35" s="96">
        <v>79955.852939224365</v>
      </c>
      <c r="P35" s="96">
        <v>79.178711395814105</v>
      </c>
      <c r="Q35" s="96">
        <v>28.36494910512824</v>
      </c>
      <c r="R35" s="96">
        <v>12.135910503094662</v>
      </c>
      <c r="S35" s="96">
        <v>183.53973890870651</v>
      </c>
    </row>
    <row r="36" spans="1:19" x14ac:dyDescent="0.25">
      <c r="A36" s="99" t="s">
        <v>249</v>
      </c>
      <c r="B36" s="96">
        <v>4909587572.7330608</v>
      </c>
      <c r="C36" s="96">
        <v>91518605.553491235</v>
      </c>
      <c r="D36" s="96">
        <v>3575776.3264709711</v>
      </c>
      <c r="E36" s="96">
        <v>52397664.989607066</v>
      </c>
      <c r="F36" s="96">
        <v>274537646.11481029</v>
      </c>
      <c r="G36" s="96">
        <v>2219138.5324784438</v>
      </c>
      <c r="H36" s="96">
        <v>1064016179.2825501</v>
      </c>
      <c r="I36" s="96">
        <v>429582065.93615055</v>
      </c>
      <c r="J36" s="96">
        <v>85635855.62953648</v>
      </c>
      <c r="K36" s="96">
        <v>7731580.5970172789</v>
      </c>
      <c r="L36" s="96">
        <v>3692011.9663159382</v>
      </c>
      <c r="M36" s="96">
        <v>568165.91524909413</v>
      </c>
      <c r="N36" s="96">
        <v>341686.43777499092</v>
      </c>
      <c r="O36" s="96">
        <v>2882655578.4368014</v>
      </c>
      <c r="P36" s="96">
        <v>3329579.4411641825</v>
      </c>
      <c r="Q36" s="96">
        <v>1034326.1232203769</v>
      </c>
      <c r="R36" s="96">
        <v>440267.65788799687</v>
      </c>
      <c r="S36" s="96">
        <v>6311443.7925339593</v>
      </c>
    </row>
    <row r="38" spans="1:19" x14ac:dyDescent="0.25">
      <c r="A38" s="99" t="s">
        <v>250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</row>
    <row r="39" spans="1:19" x14ac:dyDescent="0.25">
      <c r="A39" s="100" t="s">
        <v>251</v>
      </c>
      <c r="B39" s="96">
        <v>91271640.190000027</v>
      </c>
      <c r="C39" s="96">
        <v>1523351.6586989639</v>
      </c>
      <c r="D39" s="96">
        <v>59521.424458931797</v>
      </c>
      <c r="E39" s="96">
        <v>0</v>
      </c>
      <c r="F39" s="96">
        <v>5373816.028895448</v>
      </c>
      <c r="G39" s="96">
        <v>36444.65151157658</v>
      </c>
      <c r="H39" s="96">
        <v>19351526.697377447</v>
      </c>
      <c r="I39" s="96">
        <v>7952462.9889898458</v>
      </c>
      <c r="J39" s="96">
        <v>1510248.879978701</v>
      </c>
      <c r="K39" s="96">
        <v>0</v>
      </c>
      <c r="L39" s="96">
        <v>68471.177702793764</v>
      </c>
      <c r="M39" s="96">
        <v>108456.2060485637</v>
      </c>
      <c r="N39" s="96">
        <v>48018.540474069101</v>
      </c>
      <c r="O39" s="96">
        <v>54555858.365421258</v>
      </c>
      <c r="P39" s="96">
        <v>634012.23116707441</v>
      </c>
      <c r="Q39" s="96">
        <v>16687.294957823753</v>
      </c>
      <c r="R39" s="96">
        <v>32764.04431752448</v>
      </c>
      <c r="S39" s="96">
        <v>0</v>
      </c>
    </row>
    <row r="40" spans="1:19" x14ac:dyDescent="0.25">
      <c r="A40" s="100" t="s">
        <v>252</v>
      </c>
      <c r="B40" s="96">
        <v>196192614.32084101</v>
      </c>
      <c r="C40" s="96">
        <v>3274514.8857627776</v>
      </c>
      <c r="D40" s="96">
        <v>127944.05631791985</v>
      </c>
      <c r="E40" s="96">
        <v>0</v>
      </c>
      <c r="F40" s="96">
        <v>11551266.235530525</v>
      </c>
      <c r="G40" s="96">
        <v>78339.464955200761</v>
      </c>
      <c r="H40" s="96">
        <v>41597002.157018334</v>
      </c>
      <c r="I40" s="96">
        <v>17094187.207020182</v>
      </c>
      <c r="J40" s="96">
        <v>3246349.8565527787</v>
      </c>
      <c r="K40" s="96">
        <v>0</v>
      </c>
      <c r="L40" s="96">
        <v>147181.96507889428</v>
      </c>
      <c r="M40" s="96">
        <v>233131.6338754569</v>
      </c>
      <c r="N40" s="96">
        <v>103218.07487919903</v>
      </c>
      <c r="O40" s="96">
        <v>117270342.21087901</v>
      </c>
      <c r="P40" s="96">
        <v>1362838.630763273</v>
      </c>
      <c r="Q40" s="96">
        <v>35870.112741516517</v>
      </c>
      <c r="R40" s="96">
        <v>70427.829465951683</v>
      </c>
      <c r="S40" s="96">
        <v>0</v>
      </c>
    </row>
    <row r="41" spans="1:19" x14ac:dyDescent="0.25">
      <c r="A41" s="100" t="s">
        <v>253</v>
      </c>
      <c r="B41" s="96">
        <v>1807479284.9806092</v>
      </c>
      <c r="C41" s="96">
        <v>30167383.440326314</v>
      </c>
      <c r="D41" s="96">
        <v>1178720.3724848211</v>
      </c>
      <c r="E41" s="96">
        <v>0</v>
      </c>
      <c r="F41" s="96">
        <v>106419268.16813655</v>
      </c>
      <c r="G41" s="96">
        <v>721724.21267311834</v>
      </c>
      <c r="H41" s="96">
        <v>383224006.5528174</v>
      </c>
      <c r="I41" s="96">
        <v>157484976.57379636</v>
      </c>
      <c r="J41" s="96">
        <v>29907905.238080148</v>
      </c>
      <c r="K41" s="96">
        <v>0</v>
      </c>
      <c r="L41" s="96">
        <v>1355954.9829322058</v>
      </c>
      <c r="M41" s="96">
        <v>2147790.3251468618</v>
      </c>
      <c r="N41" s="96">
        <v>950925.35886510892</v>
      </c>
      <c r="O41" s="96">
        <v>1080385798.5302081</v>
      </c>
      <c r="P41" s="96">
        <v>12555531.727854054</v>
      </c>
      <c r="Q41" s="96">
        <v>330463.43744716042</v>
      </c>
      <c r="R41" s="96">
        <v>648836.05984107743</v>
      </c>
      <c r="S41" s="96">
        <v>0</v>
      </c>
    </row>
    <row r="42" spans="1:19" x14ac:dyDescent="0.25">
      <c r="A42" s="100" t="s">
        <v>254</v>
      </c>
      <c r="B42" s="96">
        <v>1934495523.9763217</v>
      </c>
      <c r="C42" s="96">
        <v>32055010.305359025</v>
      </c>
      <c r="D42" s="96">
        <v>1264833.9275360254</v>
      </c>
      <c r="E42" s="96">
        <v>0</v>
      </c>
      <c r="F42" s="96">
        <v>113840319.06649759</v>
      </c>
      <c r="G42" s="96">
        <v>772052.99437799398</v>
      </c>
      <c r="H42" s="96">
        <v>410697548.04888374</v>
      </c>
      <c r="I42" s="96">
        <v>168657022.37137151</v>
      </c>
      <c r="J42" s="96">
        <v>31754336.633857932</v>
      </c>
      <c r="K42" s="96">
        <v>0</v>
      </c>
      <c r="L42" s="96">
        <v>1561880.7617824161</v>
      </c>
      <c r="M42" s="96">
        <v>2297564.5304791122</v>
      </c>
      <c r="N42" s="96">
        <v>1384652.2682845849</v>
      </c>
      <c r="O42" s="96">
        <v>1155725519.7928252</v>
      </c>
      <c r="P42" s="96">
        <v>13431080.316115158</v>
      </c>
      <c r="Q42" s="96">
        <v>353508.00476619235</v>
      </c>
      <c r="R42" s="96">
        <v>700194.95418520714</v>
      </c>
      <c r="S42" s="96">
        <v>0</v>
      </c>
    </row>
    <row r="43" spans="1:19" x14ac:dyDescent="0.25">
      <c r="A43" s="100" t="s">
        <v>485</v>
      </c>
      <c r="B43" s="96">
        <v>2109951830.9722929</v>
      </c>
      <c r="C43" s="96">
        <v>32379795.119186319</v>
      </c>
      <c r="D43" s="96">
        <v>1380138.8403075913</v>
      </c>
      <c r="E43" s="96">
        <v>0</v>
      </c>
      <c r="F43" s="96">
        <v>124590008.83016679</v>
      </c>
      <c r="G43" s="96">
        <v>844956.25254461402</v>
      </c>
      <c r="H43" s="96">
        <v>449169966.62724471</v>
      </c>
      <c r="I43" s="96">
        <v>183157930.17550835</v>
      </c>
      <c r="J43" s="96">
        <v>32540028.481537994</v>
      </c>
      <c r="K43" s="96">
        <v>0</v>
      </c>
      <c r="L43" s="96">
        <v>1383699.0227376763</v>
      </c>
      <c r="M43" s="96">
        <v>2514518.4719050303</v>
      </c>
      <c r="N43" s="96">
        <v>1432302.8140316987</v>
      </c>
      <c r="O43" s="96">
        <v>1264858126.6899576</v>
      </c>
      <c r="P43" s="96">
        <v>14699347.550194371</v>
      </c>
      <c r="Q43" s="96">
        <v>386888.98446979368</v>
      </c>
      <c r="R43" s="96">
        <v>614123.112500494</v>
      </c>
      <c r="S43" s="96">
        <v>0</v>
      </c>
    </row>
    <row r="44" spans="1:19" x14ac:dyDescent="0.25">
      <c r="A44" s="100" t="s">
        <v>486</v>
      </c>
      <c r="B44" s="96">
        <v>1767239767.9149146</v>
      </c>
      <c r="C44" s="96">
        <v>28734566.886082508</v>
      </c>
      <c r="D44" s="96">
        <v>1152721.0377658405</v>
      </c>
      <c r="E44" s="96">
        <v>0</v>
      </c>
      <c r="F44" s="96">
        <v>104173148.89952114</v>
      </c>
      <c r="G44" s="96">
        <v>706491.26953588345</v>
      </c>
      <c r="H44" s="96">
        <v>375062084.29741615</v>
      </c>
      <c r="I44" s="96">
        <v>153748087.79728556</v>
      </c>
      <c r="J44" s="96">
        <v>28623315.303987443</v>
      </c>
      <c r="K44" s="96">
        <v>0</v>
      </c>
      <c r="L44" s="96">
        <v>1234495.8893512276</v>
      </c>
      <c r="M44" s="96">
        <v>2102458.3724159328</v>
      </c>
      <c r="N44" s="96">
        <v>914833.38962169073</v>
      </c>
      <c r="O44" s="96">
        <v>1057582828.7166673</v>
      </c>
      <c r="P44" s="96">
        <v>12290530.640860217</v>
      </c>
      <c r="Q44" s="96">
        <v>323488.56995182851</v>
      </c>
      <c r="R44" s="96">
        <v>590716.84445198451</v>
      </c>
      <c r="S44" s="96">
        <v>0</v>
      </c>
    </row>
    <row r="45" spans="1:19" x14ac:dyDescent="0.25">
      <c r="A45" s="100" t="s">
        <v>487</v>
      </c>
      <c r="B45" s="96">
        <v>2555868103.1902461</v>
      </c>
      <c r="C45" s="96">
        <v>40506525.068227619</v>
      </c>
      <c r="D45" s="96">
        <v>1667455.6542286142</v>
      </c>
      <c r="E45" s="96">
        <v>0</v>
      </c>
      <c r="F45" s="96">
        <v>150830165.25872925</v>
      </c>
      <c r="G45" s="96">
        <v>1022914.2160301594</v>
      </c>
      <c r="H45" s="96">
        <v>542943391.88768423</v>
      </c>
      <c r="I45" s="96">
        <v>222039307.31895718</v>
      </c>
      <c r="J45" s="96">
        <v>40542271.728462704</v>
      </c>
      <c r="K45" s="96">
        <v>0</v>
      </c>
      <c r="L45" s="96">
        <v>1659392.4497137258</v>
      </c>
      <c r="M45" s="96">
        <v>3044106.3470872166</v>
      </c>
      <c r="N45" s="96">
        <v>1302477.9373089366</v>
      </c>
      <c r="O45" s="96">
        <v>1531252482.1918144</v>
      </c>
      <c r="P45" s="96">
        <v>17795207.184016906</v>
      </c>
      <c r="Q45" s="96">
        <v>468372.46431137278</v>
      </c>
      <c r="R45" s="96">
        <v>794033.4836736375</v>
      </c>
      <c r="S45" s="96">
        <v>0</v>
      </c>
    </row>
    <row r="46" spans="1:19" x14ac:dyDescent="0.25">
      <c r="A46" s="100" t="s">
        <v>258</v>
      </c>
      <c r="B46" s="96">
        <v>2196472114.7493272</v>
      </c>
      <c r="C46" s="96">
        <v>15935435.344021019</v>
      </c>
      <c r="D46" s="96">
        <v>925046.37003321876</v>
      </c>
      <c r="E46" s="96">
        <v>0</v>
      </c>
      <c r="F46" s="96">
        <v>108621851.29624197</v>
      </c>
      <c r="G46" s="96">
        <v>502023.11784914182</v>
      </c>
      <c r="H46" s="96">
        <v>324988247.74533856</v>
      </c>
      <c r="I46" s="96">
        <v>116843180.28782418</v>
      </c>
      <c r="J46" s="96">
        <v>17644583.081883769</v>
      </c>
      <c r="K46" s="96">
        <v>0</v>
      </c>
      <c r="L46" s="96">
        <v>178946.72786686523</v>
      </c>
      <c r="M46" s="96">
        <v>1440440.7223363952</v>
      </c>
      <c r="N46" s="96">
        <v>611752.60657415353</v>
      </c>
      <c r="O46" s="96">
        <v>1600052836.4156156</v>
      </c>
      <c r="P46" s="96">
        <v>8420514.3209921885</v>
      </c>
      <c r="Q46" s="96">
        <v>221629.17253554863</v>
      </c>
      <c r="R46" s="96">
        <v>85627.540214877037</v>
      </c>
      <c r="S46" s="96">
        <v>0</v>
      </c>
    </row>
    <row r="47" spans="1:19" x14ac:dyDescent="0.25">
      <c r="A47" s="100" t="s">
        <v>488</v>
      </c>
      <c r="B47" s="96">
        <v>1321225140.7260451</v>
      </c>
      <c r="C47" s="96">
        <v>58830.894029429932</v>
      </c>
      <c r="D47" s="96">
        <v>16523.943548784275</v>
      </c>
      <c r="E47" s="96">
        <v>0</v>
      </c>
      <c r="F47" s="96">
        <v>116039299.46717502</v>
      </c>
      <c r="G47" s="96">
        <v>2932974.03331926</v>
      </c>
      <c r="H47" s="96">
        <v>28756900.130669739</v>
      </c>
      <c r="I47" s="96">
        <v>813713.31579001667</v>
      </c>
      <c r="J47" s="96">
        <v>31681.432609382304</v>
      </c>
      <c r="K47" s="96">
        <v>0</v>
      </c>
      <c r="L47" s="96">
        <v>0</v>
      </c>
      <c r="M47" s="96">
        <v>0</v>
      </c>
      <c r="N47" s="96">
        <v>34016.513348657463</v>
      </c>
      <c r="O47" s="96">
        <v>1172541200.9955549</v>
      </c>
      <c r="P47" s="96">
        <v>0</v>
      </c>
      <c r="Q47" s="96">
        <v>0</v>
      </c>
      <c r="R47" s="96">
        <v>0</v>
      </c>
      <c r="S47" s="96">
        <v>0</v>
      </c>
    </row>
    <row r="48" spans="1:19" x14ac:dyDescent="0.25">
      <c r="A48" s="100" t="s">
        <v>260</v>
      </c>
      <c r="B48" s="96">
        <v>883842640.22358227</v>
      </c>
      <c r="C48" s="96">
        <v>4255532.4687272226</v>
      </c>
      <c r="D48" s="96">
        <v>445856.92248077091</v>
      </c>
      <c r="E48" s="96">
        <v>633320.90388744394</v>
      </c>
      <c r="F48" s="96">
        <v>91399873.079012722</v>
      </c>
      <c r="G48" s="96">
        <v>1102738.8746709507</v>
      </c>
      <c r="H48" s="96">
        <v>79610908.567144617</v>
      </c>
      <c r="I48" s="96">
        <v>9597310.7727604751</v>
      </c>
      <c r="J48" s="96">
        <v>2605090.4782182439</v>
      </c>
      <c r="K48" s="96">
        <v>208500.16771556568</v>
      </c>
      <c r="L48" s="96">
        <v>1023393.2350200665</v>
      </c>
      <c r="M48" s="96">
        <v>0</v>
      </c>
      <c r="N48" s="96">
        <v>876530.47469356679</v>
      </c>
      <c r="O48" s="96">
        <v>691653524.24631715</v>
      </c>
      <c r="P48" s="96">
        <v>0</v>
      </c>
      <c r="Q48" s="96">
        <v>0</v>
      </c>
      <c r="R48" s="96">
        <v>112622.09389048004</v>
      </c>
      <c r="S48" s="96">
        <v>317437.93904309539</v>
      </c>
    </row>
    <row r="49" spans="1:19" x14ac:dyDescent="0.25">
      <c r="A49" s="100" t="s">
        <v>261</v>
      </c>
      <c r="B49" s="96">
        <v>80781320.832400993</v>
      </c>
      <c r="C49" s="96">
        <v>0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J49" s="96">
        <v>0</v>
      </c>
      <c r="K49" s="96">
        <v>0</v>
      </c>
      <c r="L49" s="96">
        <v>0</v>
      </c>
      <c r="M49" s="96">
        <v>80781320.832400993</v>
      </c>
      <c r="N49" s="96">
        <v>0</v>
      </c>
      <c r="O49" s="96">
        <v>0</v>
      </c>
      <c r="P49" s="96">
        <v>0</v>
      </c>
      <c r="Q49" s="96">
        <v>0</v>
      </c>
      <c r="R49" s="96">
        <v>0</v>
      </c>
      <c r="S49" s="96">
        <v>0</v>
      </c>
    </row>
    <row r="50" spans="1:19" x14ac:dyDescent="0.25">
      <c r="A50" s="100" t="s">
        <v>489</v>
      </c>
      <c r="B50" s="96">
        <v>475029516.37386274</v>
      </c>
      <c r="C50" s="96">
        <v>0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J50" s="96">
        <v>0</v>
      </c>
      <c r="K50" s="96">
        <v>0</v>
      </c>
      <c r="L50" s="96">
        <v>0</v>
      </c>
      <c r="M50" s="96">
        <v>0</v>
      </c>
      <c r="N50" s="96">
        <v>0</v>
      </c>
      <c r="O50" s="96">
        <v>0</v>
      </c>
      <c r="P50" s="96">
        <v>474812739.41266882</v>
      </c>
      <c r="Q50" s="96">
        <v>216776.96119394168</v>
      </c>
      <c r="R50" s="96">
        <v>0</v>
      </c>
      <c r="S50" s="96">
        <v>0</v>
      </c>
    </row>
    <row r="51" spans="1:19" x14ac:dyDescent="0.25">
      <c r="A51" s="99" t="s">
        <v>263</v>
      </c>
      <c r="B51" s="96">
        <v>15419849498.450447</v>
      </c>
      <c r="C51" s="96">
        <v>188890946.07042122</v>
      </c>
      <c r="D51" s="96">
        <v>8218762.5491625201</v>
      </c>
      <c r="E51" s="96">
        <v>633320.90388744394</v>
      </c>
      <c r="F51" s="96">
        <v>932839016.32990706</v>
      </c>
      <c r="G51" s="96">
        <v>8720659.0874678977</v>
      </c>
      <c r="H51" s="96">
        <v>2655401582.7115946</v>
      </c>
      <c r="I51" s="96">
        <v>1037388178.8093038</v>
      </c>
      <c r="J51" s="96">
        <v>188405811.11516911</v>
      </c>
      <c r="K51" s="96">
        <v>208500.16771556568</v>
      </c>
      <c r="L51" s="96">
        <v>8613416.2121858709</v>
      </c>
      <c r="M51" s="96">
        <v>94669787.441695556</v>
      </c>
      <c r="N51" s="96">
        <v>7658727.9780816659</v>
      </c>
      <c r="O51" s="96">
        <v>9725878518.1552601</v>
      </c>
      <c r="P51" s="96">
        <v>556001802.01463211</v>
      </c>
      <c r="Q51" s="96">
        <v>2353685.002375178</v>
      </c>
      <c r="R51" s="96">
        <v>3649345.9625412337</v>
      </c>
      <c r="S51" s="96">
        <v>317437.93904309539</v>
      </c>
    </row>
    <row r="53" spans="1:19" x14ac:dyDescent="0.25">
      <c r="A53" s="99" t="s">
        <v>264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</row>
    <row r="54" spans="1:19" x14ac:dyDescent="0.25">
      <c r="A54" s="100" t="s">
        <v>265</v>
      </c>
      <c r="B54" s="96">
        <v>325164591.09817284</v>
      </c>
      <c r="C54" s="96">
        <v>5305209.9108795729</v>
      </c>
      <c r="D54" s="96">
        <v>212137.99256727711</v>
      </c>
      <c r="E54" s="96">
        <v>2280215.7235956732</v>
      </c>
      <c r="F54" s="96">
        <v>20489824.136374712</v>
      </c>
      <c r="G54" s="96">
        <v>247787.00952096999</v>
      </c>
      <c r="H54" s="96">
        <v>60830416.200900801</v>
      </c>
      <c r="I54" s="96">
        <v>23895900.790929675</v>
      </c>
      <c r="J54" s="96">
        <v>5023707.4492963916</v>
      </c>
      <c r="K54" s="96">
        <v>271231.46222967864</v>
      </c>
      <c r="L54" s="96">
        <v>207242.24221662185</v>
      </c>
      <c r="M54" s="96">
        <v>436096.77629637939</v>
      </c>
      <c r="N54" s="96">
        <v>64784.259258505532</v>
      </c>
      <c r="O54" s="96">
        <v>199655885.34077501</v>
      </c>
      <c r="P54" s="96">
        <v>5998115.6580745308</v>
      </c>
      <c r="Q54" s="96">
        <v>71189.576634042474</v>
      </c>
      <c r="R54" s="96">
        <v>40270.480947097647</v>
      </c>
      <c r="S54" s="96">
        <v>134576.0876758736</v>
      </c>
    </row>
    <row r="55" spans="1:19" x14ac:dyDescent="0.25">
      <c r="A55" s="100" t="s">
        <v>266</v>
      </c>
      <c r="B55" s="96">
        <v>475305555.78606164</v>
      </c>
      <c r="C55" s="96">
        <v>7754828.8291052738</v>
      </c>
      <c r="D55" s="96">
        <v>310090.24112987332</v>
      </c>
      <c r="E55" s="96">
        <v>3333078.7898997916</v>
      </c>
      <c r="F55" s="96">
        <v>29950761.908629511</v>
      </c>
      <c r="G55" s="96">
        <v>362199.77667055588</v>
      </c>
      <c r="H55" s="96">
        <v>88918152.752792373</v>
      </c>
      <c r="I55" s="96">
        <v>34929554.808174931</v>
      </c>
      <c r="J55" s="96">
        <v>7343345.882865469</v>
      </c>
      <c r="K55" s="96">
        <v>396469.43249986623</v>
      </c>
      <c r="L55" s="96">
        <v>302933.93504639383</v>
      </c>
      <c r="M55" s="96">
        <v>637459.38613432623</v>
      </c>
      <c r="N55" s="96">
        <v>94697.636815429127</v>
      </c>
      <c r="O55" s="96">
        <v>291844666.19615436</v>
      </c>
      <c r="P55" s="96">
        <v>8767675.7389289271</v>
      </c>
      <c r="Q55" s="96">
        <v>104060.53492461017</v>
      </c>
      <c r="R55" s="96">
        <v>58864.906734427677</v>
      </c>
      <c r="S55" s="96">
        <v>196715.02955554842</v>
      </c>
    </row>
    <row r="56" spans="1:19" x14ac:dyDescent="0.25">
      <c r="A56" s="100" t="s">
        <v>267</v>
      </c>
      <c r="B56" s="96">
        <v>386920129.5389784</v>
      </c>
      <c r="C56" s="96">
        <v>6312779.9340527011</v>
      </c>
      <c r="D56" s="96">
        <v>252427.42233113627</v>
      </c>
      <c r="E56" s="96">
        <v>2713276.2524074554</v>
      </c>
      <c r="F56" s="96">
        <v>24381269.136046283</v>
      </c>
      <c r="G56" s="96">
        <v>294846.9312053225</v>
      </c>
      <c r="H56" s="96">
        <v>72383381.09593375</v>
      </c>
      <c r="I56" s="96">
        <v>28434230.794476688</v>
      </c>
      <c r="J56" s="96">
        <v>5977814.2831696998</v>
      </c>
      <c r="K56" s="96">
        <v>322743.97451003239</v>
      </c>
      <c r="L56" s="96">
        <v>246601.86686869015</v>
      </c>
      <c r="M56" s="96">
        <v>518920.6506349952</v>
      </c>
      <c r="N56" s="96">
        <v>77088.14142318393</v>
      </c>
      <c r="O56" s="96">
        <v>237574702.57869712</v>
      </c>
      <c r="P56" s="96">
        <v>7137282.935924856</v>
      </c>
      <c r="Q56" s="96">
        <v>84709.962176516725</v>
      </c>
      <c r="R56" s="96">
        <v>47918.68527881521</v>
      </c>
      <c r="S56" s="96">
        <v>160134.8938411226</v>
      </c>
    </row>
    <row r="57" spans="1:19" x14ac:dyDescent="0.25">
      <c r="A57" s="99" t="s">
        <v>268</v>
      </c>
      <c r="B57" s="96">
        <v>1187390276.4232128</v>
      </c>
      <c r="C57" s="96">
        <v>19372818.67403755</v>
      </c>
      <c r="D57" s="96">
        <v>774655.65602828667</v>
      </c>
      <c r="E57" s="96">
        <v>8326570.7659029197</v>
      </c>
      <c r="F57" s="96">
        <v>74821855.181050509</v>
      </c>
      <c r="G57" s="96">
        <v>904833.71739684837</v>
      </c>
      <c r="H57" s="96">
        <v>222131950.04962695</v>
      </c>
      <c r="I57" s="96">
        <v>87259686.393581301</v>
      </c>
      <c r="J57" s="96">
        <v>18344867.61533156</v>
      </c>
      <c r="K57" s="96">
        <v>990444.86923957733</v>
      </c>
      <c r="L57" s="96">
        <v>756778.04413170577</v>
      </c>
      <c r="M57" s="96">
        <v>1592476.8130657007</v>
      </c>
      <c r="N57" s="96">
        <v>236570.03749711858</v>
      </c>
      <c r="O57" s="96">
        <v>729075254.11562645</v>
      </c>
      <c r="P57" s="96">
        <v>21903074.332928315</v>
      </c>
      <c r="Q57" s="96">
        <v>259960.07373516937</v>
      </c>
      <c r="R57" s="96">
        <v>147054.07296034053</v>
      </c>
      <c r="S57" s="96">
        <v>491426.01107254461</v>
      </c>
    </row>
    <row r="59" spans="1:19" x14ac:dyDescent="0.25">
      <c r="A59" s="98" t="s">
        <v>269</v>
      </c>
      <c r="B59" s="96">
        <v>43122297366.667404</v>
      </c>
      <c r="C59" s="96">
        <v>730904533.01020396</v>
      </c>
      <c r="D59" s="96">
        <v>29312946.15604306</v>
      </c>
      <c r="E59" s="96">
        <v>287678249.79394507</v>
      </c>
      <c r="F59" s="96">
        <v>2497661821.8615556</v>
      </c>
      <c r="G59" s="96">
        <v>22884960.468933113</v>
      </c>
      <c r="H59" s="96">
        <v>8719924449.2569199</v>
      </c>
      <c r="I59" s="96">
        <v>3484757159.9174924</v>
      </c>
      <c r="J59" s="96">
        <v>696204508.60665262</v>
      </c>
      <c r="K59" s="96">
        <v>35941730.221518099</v>
      </c>
      <c r="L59" s="96">
        <v>29599300.026035033</v>
      </c>
      <c r="M59" s="96">
        <v>104324181.64228475</v>
      </c>
      <c r="N59" s="96">
        <v>10002806.486392554</v>
      </c>
      <c r="O59" s="96">
        <v>25804357830.488941</v>
      </c>
      <c r="P59" s="96">
        <v>634549761.96795452</v>
      </c>
      <c r="Q59" s="96">
        <v>8666687.6473783981</v>
      </c>
      <c r="R59" s="96">
        <v>6296810.5074027879</v>
      </c>
      <c r="S59" s="96">
        <v>19229628.607753068</v>
      </c>
    </row>
    <row r="61" spans="1:19" x14ac:dyDescent="0.25">
      <c r="A61" s="97" t="s">
        <v>269</v>
      </c>
      <c r="B61" s="96">
        <v>43122297366.667404</v>
      </c>
      <c r="C61" s="96">
        <v>730904533.01020396</v>
      </c>
      <c r="D61" s="96">
        <v>29312946.15604306</v>
      </c>
      <c r="E61" s="96">
        <v>287678249.79394507</v>
      </c>
      <c r="F61" s="96">
        <v>2497661821.8615556</v>
      </c>
      <c r="G61" s="96">
        <v>22884960.468933113</v>
      </c>
      <c r="H61" s="96">
        <v>8719924449.2569199</v>
      </c>
      <c r="I61" s="96">
        <v>3484757159.9174924</v>
      </c>
      <c r="J61" s="96">
        <v>696204508.60665262</v>
      </c>
      <c r="K61" s="96">
        <v>35941730.221518099</v>
      </c>
      <c r="L61" s="96">
        <v>29599300.026035033</v>
      </c>
      <c r="M61" s="96">
        <v>104324181.64228475</v>
      </c>
      <c r="N61" s="96">
        <v>10002806.486392554</v>
      </c>
      <c r="O61" s="96">
        <v>25804357830.488941</v>
      </c>
      <c r="P61" s="96">
        <v>634549761.96795452</v>
      </c>
      <c r="Q61" s="96">
        <v>8666687.6473783981</v>
      </c>
      <c r="R61" s="96">
        <v>6296810.5074027879</v>
      </c>
      <c r="S61" s="96">
        <v>19229628.607753068</v>
      </c>
    </row>
    <row r="63" spans="1:19" x14ac:dyDescent="0.25">
      <c r="A63" s="97" t="s">
        <v>270</v>
      </c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</row>
    <row r="64" spans="1:19" x14ac:dyDescent="0.25">
      <c r="A64" s="98" t="s">
        <v>271</v>
      </c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</row>
    <row r="65" spans="1:19" x14ac:dyDescent="0.25">
      <c r="A65" s="99" t="s">
        <v>271</v>
      </c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</row>
    <row r="66" spans="1:19" x14ac:dyDescent="0.25">
      <c r="A66" s="100" t="s">
        <v>272</v>
      </c>
      <c r="B66" s="96">
        <v>90391476.921732724</v>
      </c>
      <c r="C66" s="96">
        <v>1818671.3924409142</v>
      </c>
      <c r="D66" s="96">
        <v>70555.69688688271</v>
      </c>
      <c r="E66" s="96">
        <v>961112.18949489878</v>
      </c>
      <c r="F66" s="96">
        <v>5057371.7254386963</v>
      </c>
      <c r="G66" s="96">
        <v>45156.858665119937</v>
      </c>
      <c r="H66" s="96">
        <v>20131696.821335517</v>
      </c>
      <c r="I66" s="96">
        <v>8142084.0530519672</v>
      </c>
      <c r="J66" s="96">
        <v>1702800.257868106</v>
      </c>
      <c r="K66" s="96">
        <v>114719.53939996104</v>
      </c>
      <c r="L66" s="96">
        <v>69713.689721618124</v>
      </c>
      <c r="M66" s="96">
        <v>27260.701265620246</v>
      </c>
      <c r="N66" s="96">
        <v>6904.2452702913961</v>
      </c>
      <c r="O66" s="96">
        <v>52005298.889892668</v>
      </c>
      <c r="P66" s="96">
        <v>157311.75376223851</v>
      </c>
      <c r="Q66" s="96">
        <v>21051.910586116137</v>
      </c>
      <c r="R66" s="96">
        <v>8501.8453354186968</v>
      </c>
      <c r="S66" s="96">
        <v>51265.35131667574</v>
      </c>
    </row>
    <row r="67" spans="1:19" x14ac:dyDescent="0.25">
      <c r="A67" s="100" t="s">
        <v>273</v>
      </c>
      <c r="B67" s="96">
        <v>65820146.274853244</v>
      </c>
      <c r="C67" s="96">
        <v>1218169.3118265148</v>
      </c>
      <c r="D67" s="96">
        <v>47628.770123761715</v>
      </c>
      <c r="E67" s="96">
        <v>702702.39677454752</v>
      </c>
      <c r="F67" s="96">
        <v>3680391.8994664699</v>
      </c>
      <c r="G67" s="96">
        <v>29468.719745756836</v>
      </c>
      <c r="H67" s="96">
        <v>14229136.59045594</v>
      </c>
      <c r="I67" s="96">
        <v>5743889.9415400131</v>
      </c>
      <c r="J67" s="96">
        <v>1139798.5884093156</v>
      </c>
      <c r="K67" s="96">
        <v>105465.37261058652</v>
      </c>
      <c r="L67" s="96">
        <v>49382.689093630484</v>
      </c>
      <c r="M67" s="96">
        <v>6515.0640598449318</v>
      </c>
      <c r="N67" s="96">
        <v>4540.5668733591692</v>
      </c>
      <c r="O67" s="96">
        <v>38716231.477894582</v>
      </c>
      <c r="P67" s="96">
        <v>38339.92391841385</v>
      </c>
      <c r="Q67" s="96">
        <v>13734.87862417764</v>
      </c>
      <c r="R67" s="96">
        <v>5876.4518538745378</v>
      </c>
      <c r="S67" s="96">
        <v>88873.63158245798</v>
      </c>
    </row>
    <row r="68" spans="1:19" x14ac:dyDescent="0.25">
      <c r="A68" s="100" t="s">
        <v>274</v>
      </c>
      <c r="B68" s="96">
        <v>44397630.670000002</v>
      </c>
      <c r="C68" s="96">
        <v>741010.06821677089</v>
      </c>
      <c r="D68" s="96">
        <v>28953.245658551125</v>
      </c>
      <c r="E68" s="96">
        <v>0</v>
      </c>
      <c r="F68" s="96">
        <v>2614006.9231008096</v>
      </c>
      <c r="G68" s="96">
        <v>17727.918270555117</v>
      </c>
      <c r="H68" s="96">
        <v>9413240.8864603806</v>
      </c>
      <c r="I68" s="96">
        <v>3868348.5249857362</v>
      </c>
      <c r="J68" s="96">
        <v>734636.43091648817</v>
      </c>
      <c r="K68" s="96">
        <v>0</v>
      </c>
      <c r="L68" s="96">
        <v>33306.710089358545</v>
      </c>
      <c r="M68" s="96">
        <v>52756.788088718029</v>
      </c>
      <c r="N68" s="96">
        <v>23357.851582837498</v>
      </c>
      <c r="O68" s="96">
        <v>26537825.391880933</v>
      </c>
      <c r="P68" s="96">
        <v>308405.11708808405</v>
      </c>
      <c r="Q68" s="96">
        <v>8117.2679364206797</v>
      </c>
      <c r="R68" s="96">
        <v>15937.545724354575</v>
      </c>
      <c r="S68" s="96">
        <v>0</v>
      </c>
    </row>
    <row r="69" spans="1:19" x14ac:dyDescent="0.25">
      <c r="A69" s="100" t="s">
        <v>275</v>
      </c>
      <c r="B69" s="96">
        <v>32706010.43293988</v>
      </c>
      <c r="C69" s="96">
        <v>533613.60813661572</v>
      </c>
      <c r="D69" s="96">
        <v>21337.462897470057</v>
      </c>
      <c r="E69" s="96">
        <v>229350.80044665007</v>
      </c>
      <c r="F69" s="96">
        <v>2060926.7439302686</v>
      </c>
      <c r="G69" s="96">
        <v>24923.145817230274</v>
      </c>
      <c r="H69" s="96">
        <v>6118502.0797853908</v>
      </c>
      <c r="I69" s="96">
        <v>2403519.9464159422</v>
      </c>
      <c r="J69" s="96">
        <v>505299.2630403564</v>
      </c>
      <c r="K69" s="96">
        <v>27281.257788450668</v>
      </c>
      <c r="L69" s="96">
        <v>20845.033935556265</v>
      </c>
      <c r="M69" s="96">
        <v>43863.895718628803</v>
      </c>
      <c r="N69" s="96">
        <v>6516.1912373147989</v>
      </c>
      <c r="O69" s="96">
        <v>20081975.859978348</v>
      </c>
      <c r="P69" s="96">
        <v>603308.1050689714</v>
      </c>
      <c r="Q69" s="96">
        <v>7160.456888144392</v>
      </c>
      <c r="R69" s="96">
        <v>4050.5233535641355</v>
      </c>
      <c r="S69" s="96">
        <v>13536.058500977681</v>
      </c>
    </row>
    <row r="70" spans="1:19" x14ac:dyDescent="0.25">
      <c r="A70" s="99" t="s">
        <v>276</v>
      </c>
      <c r="B70" s="96">
        <v>233315264.29952586</v>
      </c>
      <c r="C70" s="96">
        <v>4311464.3806208158</v>
      </c>
      <c r="D70" s="96">
        <v>168475.1755666656</v>
      </c>
      <c r="E70" s="96">
        <v>1893165.3867160962</v>
      </c>
      <c r="F70" s="96">
        <v>13412697.291936245</v>
      </c>
      <c r="G70" s="96">
        <v>117276.64249866217</v>
      </c>
      <c r="H70" s="96">
        <v>49892576.378037229</v>
      </c>
      <c r="I70" s="96">
        <v>20157842.465993661</v>
      </c>
      <c r="J70" s="96">
        <v>4082534.5402342658</v>
      </c>
      <c r="K70" s="96">
        <v>247466.16979899822</v>
      </c>
      <c r="L70" s="96">
        <v>173248.12284016344</v>
      </c>
      <c r="M70" s="96">
        <v>130396.44913281201</v>
      </c>
      <c r="N70" s="96">
        <v>41318.854963802863</v>
      </c>
      <c r="O70" s="96">
        <v>137341331.61964652</v>
      </c>
      <c r="P70" s="96">
        <v>1107364.8998377079</v>
      </c>
      <c r="Q70" s="96">
        <v>50064.514034858847</v>
      </c>
      <c r="R70" s="96">
        <v>34366.366267211946</v>
      </c>
      <c r="S70" s="96">
        <v>153675.0414001114</v>
      </c>
    </row>
    <row r="72" spans="1:19" x14ac:dyDescent="0.25">
      <c r="A72" s="98" t="s">
        <v>276</v>
      </c>
      <c r="B72" s="96">
        <v>233315264.29952586</v>
      </c>
      <c r="C72" s="96">
        <v>4311464.3806208158</v>
      </c>
      <c r="D72" s="96">
        <v>168475.1755666656</v>
      </c>
      <c r="E72" s="96">
        <v>1893165.3867160962</v>
      </c>
      <c r="F72" s="96">
        <v>13412697.291936245</v>
      </c>
      <c r="G72" s="96">
        <v>117276.64249866217</v>
      </c>
      <c r="H72" s="96">
        <v>49892576.378037229</v>
      </c>
      <c r="I72" s="96">
        <v>20157842.465993661</v>
      </c>
      <c r="J72" s="96">
        <v>4082534.5402342658</v>
      </c>
      <c r="K72" s="96">
        <v>247466.16979899822</v>
      </c>
      <c r="L72" s="96">
        <v>173248.12284016344</v>
      </c>
      <c r="M72" s="96">
        <v>130396.44913281201</v>
      </c>
      <c r="N72" s="96">
        <v>41318.854963802863</v>
      </c>
      <c r="O72" s="96">
        <v>137341331.61964652</v>
      </c>
      <c r="P72" s="96">
        <v>1107364.8998377079</v>
      </c>
      <c r="Q72" s="96">
        <v>50064.514034858847</v>
      </c>
      <c r="R72" s="96">
        <v>34366.366267211946</v>
      </c>
      <c r="S72" s="96">
        <v>153675.0414001114</v>
      </c>
    </row>
    <row r="74" spans="1:19" x14ac:dyDescent="0.25">
      <c r="A74" s="97" t="s">
        <v>277</v>
      </c>
      <c r="B74" s="96">
        <v>233315264.29952586</v>
      </c>
      <c r="C74" s="96">
        <v>4311464.3806208158</v>
      </c>
      <c r="D74" s="96">
        <v>168475.1755666656</v>
      </c>
      <c r="E74" s="96">
        <v>1893165.3867160962</v>
      </c>
      <c r="F74" s="96">
        <v>13412697.291936245</v>
      </c>
      <c r="G74" s="96">
        <v>117276.64249866217</v>
      </c>
      <c r="H74" s="96">
        <v>49892576.378037229</v>
      </c>
      <c r="I74" s="96">
        <v>20157842.465993661</v>
      </c>
      <c r="J74" s="96">
        <v>4082534.5402342658</v>
      </c>
      <c r="K74" s="96">
        <v>247466.16979899822</v>
      </c>
      <c r="L74" s="96">
        <v>173248.12284016344</v>
      </c>
      <c r="M74" s="96">
        <v>130396.44913281201</v>
      </c>
      <c r="N74" s="96">
        <v>41318.854963802863</v>
      </c>
      <c r="O74" s="96">
        <v>137341331.61964652</v>
      </c>
      <c r="P74" s="96">
        <v>1107364.8998377079</v>
      </c>
      <c r="Q74" s="96">
        <v>50064.514034858847</v>
      </c>
      <c r="R74" s="96">
        <v>34366.366267211946</v>
      </c>
      <c r="S74" s="96">
        <v>153675.0414001114</v>
      </c>
    </row>
    <row r="76" spans="1:19" x14ac:dyDescent="0.25">
      <c r="A76" s="97" t="s">
        <v>278</v>
      </c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</row>
    <row r="77" spans="1:19" x14ac:dyDescent="0.25">
      <c r="A77" s="98" t="s">
        <v>278</v>
      </c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</row>
    <row r="78" spans="1:19" x14ac:dyDescent="0.25">
      <c r="A78" s="99" t="s">
        <v>279</v>
      </c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</row>
    <row r="79" spans="1:19" x14ac:dyDescent="0.25">
      <c r="A79" s="100" t="s">
        <v>280</v>
      </c>
      <c r="B79" s="96">
        <v>113172522.0602919</v>
      </c>
      <c r="C79" s="96">
        <v>1846461.7677028233</v>
      </c>
      <c r="D79" s="96">
        <v>73833.966861409324</v>
      </c>
      <c r="E79" s="96">
        <v>793621.97282711999</v>
      </c>
      <c r="F79" s="96">
        <v>7131419.4028748265</v>
      </c>
      <c r="G79" s="96">
        <v>86241.49605760476</v>
      </c>
      <c r="H79" s="96">
        <v>21171836.687945776</v>
      </c>
      <c r="I79" s="96">
        <v>8316893.7622594405</v>
      </c>
      <c r="J79" s="96">
        <v>1748485.7136805996</v>
      </c>
      <c r="K79" s="96">
        <v>94401.264722473716</v>
      </c>
      <c r="L79" s="96">
        <v>72130.016216937322</v>
      </c>
      <c r="M79" s="96">
        <v>151782.12322916582</v>
      </c>
      <c r="N79" s="96">
        <v>22547.959435962359</v>
      </c>
      <c r="O79" s="96">
        <v>69489608.360751614</v>
      </c>
      <c r="P79" s="96">
        <v>2087625.452516366</v>
      </c>
      <c r="Q79" s="96">
        <v>24777.310176576255</v>
      </c>
      <c r="R79" s="96">
        <v>14016.015329258224</v>
      </c>
      <c r="S79" s="96">
        <v>46838.787703939408</v>
      </c>
    </row>
    <row r="80" spans="1:19" x14ac:dyDescent="0.25">
      <c r="A80" s="100" t="s">
        <v>281</v>
      </c>
      <c r="B80" s="96">
        <v>19783648.292731989</v>
      </c>
      <c r="C80" s="96">
        <v>398045.8823485999</v>
      </c>
      <c r="D80" s="96">
        <v>15442.264467780706</v>
      </c>
      <c r="E80" s="96">
        <v>210355.07079155903</v>
      </c>
      <c r="F80" s="96">
        <v>1106888.2477528213</v>
      </c>
      <c r="G80" s="96">
        <v>9883.314669245643</v>
      </c>
      <c r="H80" s="96">
        <v>4406150.0377305467</v>
      </c>
      <c r="I80" s="96">
        <v>1782027.8278550131</v>
      </c>
      <c r="J80" s="96">
        <v>372685.59560770355</v>
      </c>
      <c r="K80" s="96">
        <v>25108.241363930734</v>
      </c>
      <c r="L80" s="96">
        <v>15257.977473200692</v>
      </c>
      <c r="M80" s="96">
        <v>5966.4488779096118</v>
      </c>
      <c r="N80" s="96">
        <v>1511.1066309102739</v>
      </c>
      <c r="O80" s="96">
        <v>11382207.456206258</v>
      </c>
      <c r="P80" s="96">
        <v>34430.241818481925</v>
      </c>
      <c r="Q80" s="96">
        <v>4607.5538215443012</v>
      </c>
      <c r="R80" s="96">
        <v>1860.7674493554825</v>
      </c>
      <c r="S80" s="96">
        <v>11220.257867128743</v>
      </c>
    </row>
    <row r="81" spans="1:19" x14ac:dyDescent="0.25">
      <c r="A81" s="100" t="s">
        <v>282</v>
      </c>
      <c r="B81" s="96">
        <v>110525321.4863594</v>
      </c>
      <c r="C81" s="96">
        <v>2223763.2039315482</v>
      </c>
      <c r="D81" s="96">
        <v>86271.309493803914</v>
      </c>
      <c r="E81" s="96">
        <v>1175190.8182710796</v>
      </c>
      <c r="F81" s="96">
        <v>6183853.3329213038</v>
      </c>
      <c r="G81" s="96">
        <v>55215.120841514887</v>
      </c>
      <c r="H81" s="96">
        <v>24615841.4379117</v>
      </c>
      <c r="I81" s="96">
        <v>9955656.088147901</v>
      </c>
      <c r="J81" s="96">
        <v>2082082.872601883</v>
      </c>
      <c r="K81" s="96">
        <v>140272.2292492963</v>
      </c>
      <c r="L81" s="96">
        <v>85241.753214783646</v>
      </c>
      <c r="M81" s="96">
        <v>33332.764038529283</v>
      </c>
      <c r="N81" s="96">
        <v>8442.1004513553107</v>
      </c>
      <c r="O81" s="96">
        <v>63588986.202499315</v>
      </c>
      <c r="P81" s="96">
        <v>192351.45558257937</v>
      </c>
      <c r="Q81" s="96">
        <v>25741.0240950843</v>
      </c>
      <c r="R81" s="96">
        <v>10395.55078559108</v>
      </c>
      <c r="S81" s="96">
        <v>62684.222322120782</v>
      </c>
    </row>
    <row r="82" spans="1:19" x14ac:dyDescent="0.25">
      <c r="A82" s="100" t="s">
        <v>283</v>
      </c>
      <c r="B82" s="96">
        <v>111626081.87751105</v>
      </c>
      <c r="C82" s="96">
        <v>2245910.4406124246</v>
      </c>
      <c r="D82" s="96">
        <v>87130.515683901147</v>
      </c>
      <c r="E82" s="96">
        <v>1186894.9552724594</v>
      </c>
      <c r="F82" s="96">
        <v>6245440.4943249561</v>
      </c>
      <c r="G82" s="96">
        <v>55765.027570557897</v>
      </c>
      <c r="H82" s="96">
        <v>24860999.225152947</v>
      </c>
      <c r="I82" s="96">
        <v>10054807.9543663</v>
      </c>
      <c r="J82" s="96">
        <v>2102819.0652356977</v>
      </c>
      <c r="K82" s="96">
        <v>141669.24951451426</v>
      </c>
      <c r="L82" s="96">
        <v>86090.705693268304</v>
      </c>
      <c r="M82" s="96">
        <v>33664.736711286867</v>
      </c>
      <c r="N82" s="96">
        <v>8526.1782868232895</v>
      </c>
      <c r="O82" s="96">
        <v>64222291.189844139</v>
      </c>
      <c r="P82" s="96">
        <v>194267.15110500139</v>
      </c>
      <c r="Q82" s="96">
        <v>25997.387970533844</v>
      </c>
      <c r="R82" s="96">
        <v>10499.083717186277</v>
      </c>
      <c r="S82" s="96">
        <v>63308.516449063012</v>
      </c>
    </row>
    <row r="83" spans="1:19" x14ac:dyDescent="0.25">
      <c r="A83" s="100" t="s">
        <v>284</v>
      </c>
      <c r="B83" s="96">
        <v>187232100.03512385</v>
      </c>
      <c r="C83" s="96">
        <v>3465206.4961873041</v>
      </c>
      <c r="D83" s="96">
        <v>135484.88049728138</v>
      </c>
      <c r="E83" s="96">
        <v>1998908.4329652949</v>
      </c>
      <c r="F83" s="96">
        <v>10469249.05654051</v>
      </c>
      <c r="G83" s="96">
        <v>83826.770306837585</v>
      </c>
      <c r="H83" s="96">
        <v>40476226.144996181</v>
      </c>
      <c r="I83" s="96">
        <v>16339079.096456464</v>
      </c>
      <c r="J83" s="96">
        <v>3242273.0030680378</v>
      </c>
      <c r="K83" s="96">
        <v>300006.97829520248</v>
      </c>
      <c r="L83" s="96">
        <v>140474.08138189616</v>
      </c>
      <c r="M83" s="96">
        <v>18532.762304938322</v>
      </c>
      <c r="N83" s="96">
        <v>12916.10425019295</v>
      </c>
      <c r="O83" s="96">
        <v>110132257.90750998</v>
      </c>
      <c r="P83" s="96">
        <v>109061.81278381708</v>
      </c>
      <c r="Q83" s="96">
        <v>39070.259093526241</v>
      </c>
      <c r="R83" s="96">
        <v>16716.164937734025</v>
      </c>
      <c r="S83" s="96">
        <v>252810.08354867285</v>
      </c>
    </row>
    <row r="84" spans="1:19" x14ac:dyDescent="0.25">
      <c r="A84" s="100" t="s">
        <v>285</v>
      </c>
      <c r="B84" s="96">
        <v>138967511.63671395</v>
      </c>
      <c r="C84" s="96">
        <v>1765156.2935058197</v>
      </c>
      <c r="D84" s="96">
        <v>74310.73496746672</v>
      </c>
      <c r="E84" s="96">
        <v>0</v>
      </c>
      <c r="F84" s="96">
        <v>8044348.4288207758</v>
      </c>
      <c r="G84" s="96">
        <v>72829.03937406055</v>
      </c>
      <c r="H84" s="96">
        <v>24625141.139110055</v>
      </c>
      <c r="I84" s="96">
        <v>9825913.0452418718</v>
      </c>
      <c r="J84" s="96">
        <v>1776296.8921971822</v>
      </c>
      <c r="K84" s="96">
        <v>0</v>
      </c>
      <c r="L84" s="96">
        <v>72562.335494858067</v>
      </c>
      <c r="M84" s="96">
        <v>905064.56940086151</v>
      </c>
      <c r="N84" s="96">
        <v>64839.341345051282</v>
      </c>
      <c r="O84" s="96">
        <v>86369233.257425532</v>
      </c>
      <c r="P84" s="96">
        <v>5315502.919412314</v>
      </c>
      <c r="Q84" s="96">
        <v>22501.760706834888</v>
      </c>
      <c r="R84" s="96">
        <v>33811.879711270354</v>
      </c>
      <c r="S84" s="96">
        <v>0</v>
      </c>
    </row>
    <row r="85" spans="1:19" x14ac:dyDescent="0.25">
      <c r="A85" s="100" t="s">
        <v>490</v>
      </c>
      <c r="B85" s="96">
        <v>66679398.067905322</v>
      </c>
      <c r="C85" s="96">
        <v>1087905.0584401821</v>
      </c>
      <c r="D85" s="96">
        <v>43501.765072105038</v>
      </c>
      <c r="E85" s="96">
        <v>467589.07973601623</v>
      </c>
      <c r="F85" s="96">
        <v>4201715.6152104214</v>
      </c>
      <c r="G85" s="96">
        <v>50812.078240450996</v>
      </c>
      <c r="H85" s="96">
        <v>12474099.725303743</v>
      </c>
      <c r="I85" s="96">
        <v>4900177.7089206791</v>
      </c>
      <c r="J85" s="96">
        <v>1030179.1706686785</v>
      </c>
      <c r="K85" s="96">
        <v>55619.68041314937</v>
      </c>
      <c r="L85" s="96">
        <v>42497.825235452088</v>
      </c>
      <c r="M85" s="96">
        <v>89427.54327766638</v>
      </c>
      <c r="N85" s="96">
        <v>13284.88872986806</v>
      </c>
      <c r="O85" s="96">
        <v>40942140.13363526</v>
      </c>
      <c r="P85" s="96">
        <v>1229994.7551833391</v>
      </c>
      <c r="Q85" s="96">
        <v>14598.385705637327</v>
      </c>
      <c r="R85" s="96">
        <v>8258.0068770366488</v>
      </c>
      <c r="S85" s="96">
        <v>27596.647255640655</v>
      </c>
    </row>
    <row r="86" spans="1:19" x14ac:dyDescent="0.25">
      <c r="A86" s="99" t="s">
        <v>287</v>
      </c>
      <c r="B86" s="96">
        <v>747986583.4566375</v>
      </c>
      <c r="C86" s="96">
        <v>13032449.142728703</v>
      </c>
      <c r="D86" s="96">
        <v>515975.43704374827</v>
      </c>
      <c r="E86" s="96">
        <v>5832560.3298635297</v>
      </c>
      <c r="F86" s="96">
        <v>43382914.578445613</v>
      </c>
      <c r="G86" s="96">
        <v>414572.8470602723</v>
      </c>
      <c r="H86" s="96">
        <v>152630294.39815092</v>
      </c>
      <c r="I86" s="96">
        <v>61174555.483247668</v>
      </c>
      <c r="J86" s="96">
        <v>12354822.313059783</v>
      </c>
      <c r="K86" s="96">
        <v>757077.64355856692</v>
      </c>
      <c r="L86" s="96">
        <v>514254.69471039629</v>
      </c>
      <c r="M86" s="96">
        <v>1237770.9478403579</v>
      </c>
      <c r="N86" s="96">
        <v>132067.67913016351</v>
      </c>
      <c r="O86" s="96">
        <v>446126724.5078721</v>
      </c>
      <c r="P86" s="96">
        <v>9163233.7884018999</v>
      </c>
      <c r="Q86" s="96">
        <v>157293.68156973715</v>
      </c>
      <c r="R86" s="96">
        <v>95557.468807432102</v>
      </c>
      <c r="S86" s="96">
        <v>464458.51514656545</v>
      </c>
    </row>
    <row r="88" spans="1:19" x14ac:dyDescent="0.25">
      <c r="A88" s="98" t="s">
        <v>288</v>
      </c>
      <c r="B88" s="96">
        <v>747986583.4566375</v>
      </c>
      <c r="C88" s="96">
        <v>13032449.142728703</v>
      </c>
      <c r="D88" s="96">
        <v>515975.43704374827</v>
      </c>
      <c r="E88" s="96">
        <v>5832560.3298635297</v>
      </c>
      <c r="F88" s="96">
        <v>43382914.578445613</v>
      </c>
      <c r="G88" s="96">
        <v>414572.8470602723</v>
      </c>
      <c r="H88" s="96">
        <v>152630294.39815092</v>
      </c>
      <c r="I88" s="96">
        <v>61174555.483247668</v>
      </c>
      <c r="J88" s="96">
        <v>12354822.313059783</v>
      </c>
      <c r="K88" s="96">
        <v>757077.64355856692</v>
      </c>
      <c r="L88" s="96">
        <v>514254.69471039629</v>
      </c>
      <c r="M88" s="96">
        <v>1237770.9478403579</v>
      </c>
      <c r="N88" s="96">
        <v>132067.67913016351</v>
      </c>
      <c r="O88" s="96">
        <v>446126724.5078721</v>
      </c>
      <c r="P88" s="96">
        <v>9163233.7884018999</v>
      </c>
      <c r="Q88" s="96">
        <v>157293.68156973715</v>
      </c>
      <c r="R88" s="96">
        <v>95557.468807432102</v>
      </c>
      <c r="S88" s="96">
        <v>464458.51514656545</v>
      </c>
    </row>
    <row r="90" spans="1:19" x14ac:dyDescent="0.25">
      <c r="A90" s="97" t="s">
        <v>288</v>
      </c>
      <c r="B90" s="96">
        <v>747986583.4566375</v>
      </c>
      <c r="C90" s="96">
        <v>13032449.142728703</v>
      </c>
      <c r="D90" s="96">
        <v>515975.43704374827</v>
      </c>
      <c r="E90" s="96">
        <v>5832560.3298635297</v>
      </c>
      <c r="F90" s="96">
        <v>43382914.578445613</v>
      </c>
      <c r="G90" s="96">
        <v>414572.8470602723</v>
      </c>
      <c r="H90" s="96">
        <v>152630294.39815092</v>
      </c>
      <c r="I90" s="96">
        <v>61174555.483247668</v>
      </c>
      <c r="J90" s="96">
        <v>12354822.313059783</v>
      </c>
      <c r="K90" s="96">
        <v>757077.64355856692</v>
      </c>
      <c r="L90" s="96">
        <v>514254.69471039629</v>
      </c>
      <c r="M90" s="96">
        <v>1237770.9478403579</v>
      </c>
      <c r="N90" s="96">
        <v>132067.67913016351</v>
      </c>
      <c r="O90" s="96">
        <v>446126724.5078721</v>
      </c>
      <c r="P90" s="96">
        <v>9163233.7884018999</v>
      </c>
      <c r="Q90" s="96">
        <v>157293.68156973715</v>
      </c>
      <c r="R90" s="96">
        <v>95557.468807432102</v>
      </c>
      <c r="S90" s="96">
        <v>464458.51514656545</v>
      </c>
    </row>
    <row r="92" spans="1:19" x14ac:dyDescent="0.25">
      <c r="A92" s="97" t="s">
        <v>289</v>
      </c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</row>
    <row r="93" spans="1:19" x14ac:dyDescent="0.25">
      <c r="A93" s="98" t="s">
        <v>290</v>
      </c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</row>
    <row r="94" spans="1:19" x14ac:dyDescent="0.25">
      <c r="A94" s="99" t="s">
        <v>291</v>
      </c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</row>
    <row r="95" spans="1:19" x14ac:dyDescent="0.25">
      <c r="A95" s="100" t="s">
        <v>292</v>
      </c>
      <c r="B95" s="96">
        <v>-310111398.22631758</v>
      </c>
      <c r="C95" s="96">
        <v>-5059610.1432528561</v>
      </c>
      <c r="D95" s="96">
        <v>-202317.2611439123</v>
      </c>
      <c r="E95" s="96">
        <v>-2174655.2535555651</v>
      </c>
      <c r="F95" s="96">
        <v>-19541266.750118226</v>
      </c>
      <c r="G95" s="96">
        <v>-236315.93995321004</v>
      </c>
      <c r="H95" s="96">
        <v>-58014328.556010447</v>
      </c>
      <c r="I95" s="96">
        <v>-22789662.248049784</v>
      </c>
      <c r="J95" s="96">
        <v>-4791139.5767902434</v>
      </c>
      <c r="K95" s="96">
        <v>-258675.05348889439</v>
      </c>
      <c r="L95" s="96">
        <v>-197648.15501067319</v>
      </c>
      <c r="M95" s="96">
        <v>-415908.08089688036</v>
      </c>
      <c r="N95" s="96">
        <v>-61785.132119892456</v>
      </c>
      <c r="O95" s="96">
        <v>-190413001.48344779</v>
      </c>
      <c r="P95" s="96">
        <v>-5720438.4621542962</v>
      </c>
      <c r="Q95" s="96">
        <v>-67893.921274033084</v>
      </c>
      <c r="R95" s="96">
        <v>-38406.196417556086</v>
      </c>
      <c r="S95" s="96">
        <v>-128346.01263331466</v>
      </c>
    </row>
    <row r="96" spans="1:19" x14ac:dyDescent="0.25">
      <c r="A96" s="100" t="s">
        <v>293</v>
      </c>
      <c r="B96" s="96">
        <v>-6559123.3215612657</v>
      </c>
      <c r="C96" s="96">
        <v>-107015.11482141109</v>
      </c>
      <c r="D96" s="96">
        <v>-4279.1844269941357</v>
      </c>
      <c r="E96" s="96">
        <v>-45995.832696037694</v>
      </c>
      <c r="F96" s="96">
        <v>-413314.63211813249</v>
      </c>
      <c r="G96" s="96">
        <v>-4998.2857833318676</v>
      </c>
      <c r="H96" s="96">
        <v>-1227053.0447859969</v>
      </c>
      <c r="I96" s="96">
        <v>-482020.99631500081</v>
      </c>
      <c r="J96" s="96">
        <v>-101336.7309770593</v>
      </c>
      <c r="K96" s="96">
        <v>-5471.2003033403016</v>
      </c>
      <c r="L96" s="96">
        <v>-4180.4288085146654</v>
      </c>
      <c r="M96" s="96">
        <v>-8796.81433394345</v>
      </c>
      <c r="N96" s="96">
        <v>-1306.8087897806861</v>
      </c>
      <c r="O96" s="96">
        <v>-4027399.0762735228</v>
      </c>
      <c r="P96" s="96">
        <v>-120992.20325751981</v>
      </c>
      <c r="Q96" s="96">
        <v>-1436.0149448481716</v>
      </c>
      <c r="R96" s="96">
        <v>-812.32415208102566</v>
      </c>
      <c r="S96" s="96">
        <v>-2714.6287737485945</v>
      </c>
    </row>
    <row r="97" spans="1:19" x14ac:dyDescent="0.25">
      <c r="A97" s="99" t="s">
        <v>294</v>
      </c>
      <c r="B97" s="96">
        <v>-316670521.54787886</v>
      </c>
      <c r="C97" s="96">
        <v>-5166625.2580742668</v>
      </c>
      <c r="D97" s="96">
        <v>-206596.44557090645</v>
      </c>
      <c r="E97" s="96">
        <v>-2220651.086251603</v>
      </c>
      <c r="F97" s="96">
        <v>-19954581.382236358</v>
      </c>
      <c r="G97" s="96">
        <v>-241314.22573654191</v>
      </c>
      <c r="H97" s="96">
        <v>-59241381.600796446</v>
      </c>
      <c r="I97" s="96">
        <v>-23271683.244364787</v>
      </c>
      <c r="J97" s="96">
        <v>-4892476.3077673027</v>
      </c>
      <c r="K97" s="96">
        <v>-264146.2537922347</v>
      </c>
      <c r="L97" s="96">
        <v>-201828.58381918786</v>
      </c>
      <c r="M97" s="96">
        <v>-424704.89523082384</v>
      </c>
      <c r="N97" s="96">
        <v>-63091.94090967314</v>
      </c>
      <c r="O97" s="96">
        <v>-194440400.55972132</v>
      </c>
      <c r="P97" s="96">
        <v>-5841430.665411816</v>
      </c>
      <c r="Q97" s="96">
        <v>-69329.936218881252</v>
      </c>
      <c r="R97" s="96">
        <v>-39218.520569637112</v>
      </c>
      <c r="S97" s="96">
        <v>-131060.64140706326</v>
      </c>
    </row>
    <row r="99" spans="1:19" x14ac:dyDescent="0.25">
      <c r="A99" s="99" t="s">
        <v>295</v>
      </c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</row>
    <row r="100" spans="1:19" x14ac:dyDescent="0.25">
      <c r="A100" s="100" t="s">
        <v>296</v>
      </c>
      <c r="B100" s="96">
        <v>-1241453524.7206621</v>
      </c>
      <c r="C100" s="96">
        <v>-24977974.554054096</v>
      </c>
      <c r="D100" s="96">
        <v>-969025.19543060649</v>
      </c>
      <c r="E100" s="96">
        <v>-13200095.36223831</v>
      </c>
      <c r="F100" s="96">
        <v>-69458893.340185672</v>
      </c>
      <c r="G100" s="96">
        <v>-620192.77994170564</v>
      </c>
      <c r="H100" s="96">
        <v>-276492506.02570695</v>
      </c>
      <c r="I100" s="96">
        <v>-111824911.93263158</v>
      </c>
      <c r="J100" s="96">
        <v>-23386578.624619853</v>
      </c>
      <c r="K100" s="96">
        <v>-1575579.7049950727</v>
      </c>
      <c r="L100" s="96">
        <v>-957460.91084586771</v>
      </c>
      <c r="M100" s="96">
        <v>-374403.59229736705</v>
      </c>
      <c r="N100" s="96">
        <v>-94824.20155343684</v>
      </c>
      <c r="O100" s="96">
        <v>-714250544.51661706</v>
      </c>
      <c r="P100" s="96">
        <v>-2160549.1782949874</v>
      </c>
      <c r="Q100" s="96">
        <v>-289130.89473986131</v>
      </c>
      <c r="R100" s="96">
        <v>-116765.94096835499</v>
      </c>
      <c r="S100" s="96">
        <v>-704087.96554167615</v>
      </c>
    </row>
    <row r="101" spans="1:19" x14ac:dyDescent="0.25">
      <c r="A101" s="100" t="s">
        <v>297</v>
      </c>
      <c r="B101" s="96">
        <v>-224057882.67416933</v>
      </c>
      <c r="C101" s="96">
        <v>-4508031.9002114106</v>
      </c>
      <c r="D101" s="96">
        <v>-174889.94088196591</v>
      </c>
      <c r="E101" s="96">
        <v>-2382356.9381106878</v>
      </c>
      <c r="F101" s="96">
        <v>-12535960.682212997</v>
      </c>
      <c r="G101" s="96">
        <v>-111932.56803939767</v>
      </c>
      <c r="H101" s="96">
        <v>-49901445.557000823</v>
      </c>
      <c r="I101" s="96">
        <v>-20182191.680102184</v>
      </c>
      <c r="J101" s="96">
        <v>-4220816.3135259887</v>
      </c>
      <c r="K101" s="96">
        <v>-284361.07003282389</v>
      </c>
      <c r="L101" s="96">
        <v>-172802.81553486027</v>
      </c>
      <c r="M101" s="96">
        <v>-67572.466053150492</v>
      </c>
      <c r="N101" s="96">
        <v>-17113.898670602503</v>
      </c>
      <c r="O101" s="96">
        <v>-128908139.94770737</v>
      </c>
      <c r="P101" s="96">
        <v>-389936.52574397833</v>
      </c>
      <c r="Q101" s="96">
        <v>-52182.425520663739</v>
      </c>
      <c r="R101" s="96">
        <v>-21073.949995601659</v>
      </c>
      <c r="S101" s="96">
        <v>-127073.99482483888</v>
      </c>
    </row>
    <row r="102" spans="1:19" x14ac:dyDescent="0.25">
      <c r="A102" s="100" t="s">
        <v>298</v>
      </c>
      <c r="B102" s="96">
        <v>138800427.54766202</v>
      </c>
      <c r="C102" s="96">
        <v>2792656.7353034224</v>
      </c>
      <c r="D102" s="96">
        <v>108341.64046575068</v>
      </c>
      <c r="E102" s="96">
        <v>1475833.6445666333</v>
      </c>
      <c r="F102" s="96">
        <v>7765835.692298281</v>
      </c>
      <c r="G102" s="96">
        <v>69340.511991579566</v>
      </c>
      <c r="H102" s="96">
        <v>30913181.432811074</v>
      </c>
      <c r="I102" s="96">
        <v>12502558.716582928</v>
      </c>
      <c r="J102" s="96">
        <v>2614731.077190056</v>
      </c>
      <c r="K102" s="96">
        <v>176157.3287553738</v>
      </c>
      <c r="L102" s="96">
        <v>107048.69827123256</v>
      </c>
      <c r="M102" s="96">
        <v>41860.108051929041</v>
      </c>
      <c r="N102" s="96">
        <v>10601.79817882767</v>
      </c>
      <c r="O102" s="96">
        <v>79856618.859222949</v>
      </c>
      <c r="P102" s="96">
        <v>241559.70699955989</v>
      </c>
      <c r="Q102" s="96">
        <v>32326.213593989145</v>
      </c>
      <c r="R102" s="96">
        <v>13054.989338452673</v>
      </c>
      <c r="S102" s="96">
        <v>78720.394039992534</v>
      </c>
    </row>
    <row r="103" spans="1:19" x14ac:dyDescent="0.25">
      <c r="A103" s="100" t="s">
        <v>299</v>
      </c>
      <c r="B103" s="96">
        <v>-67872769.588707268</v>
      </c>
      <c r="C103" s="96">
        <v>-1365596.277219777</v>
      </c>
      <c r="D103" s="96">
        <v>-52978.563035545361</v>
      </c>
      <c r="E103" s="96">
        <v>-721675.85272413283</v>
      </c>
      <c r="F103" s="96">
        <v>-3797457.8747325959</v>
      </c>
      <c r="G103" s="96">
        <v>-33907.190897891058</v>
      </c>
      <c r="H103" s="96">
        <v>-15116403.297263701</v>
      </c>
      <c r="I103" s="96">
        <v>-6113693.6105512045</v>
      </c>
      <c r="J103" s="96">
        <v>-1278591.4501424194</v>
      </c>
      <c r="K103" s="96">
        <v>-86140.122168355942</v>
      </c>
      <c r="L103" s="96">
        <v>-52346.320259276457</v>
      </c>
      <c r="M103" s="96">
        <v>-20469.399979271362</v>
      </c>
      <c r="N103" s="96">
        <v>-5184.2304647833726</v>
      </c>
      <c r="O103" s="96">
        <v>-39049518.706302799</v>
      </c>
      <c r="P103" s="96">
        <v>-118121.58380756323</v>
      </c>
      <c r="Q103" s="96">
        <v>-15807.369513950169</v>
      </c>
      <c r="R103" s="96">
        <v>-6383.8296394840854</v>
      </c>
      <c r="S103" s="96">
        <v>-38493.910004520418</v>
      </c>
    </row>
    <row r="104" spans="1:19" x14ac:dyDescent="0.25">
      <c r="A104" s="99" t="s">
        <v>300</v>
      </c>
      <c r="B104" s="96">
        <v>-1394583749.4358766</v>
      </c>
      <c r="C104" s="96">
        <v>-28058945.996181857</v>
      </c>
      <c r="D104" s="96">
        <v>-1088552.0588823669</v>
      </c>
      <c r="E104" s="96">
        <v>-14828294.508506497</v>
      </c>
      <c r="F104" s="96">
        <v>-78026476.204832986</v>
      </c>
      <c r="G104" s="96">
        <v>-696692.02688741486</v>
      </c>
      <c r="H104" s="96">
        <v>-310597173.44716036</v>
      </c>
      <c r="I104" s="96">
        <v>-125618238.50670205</v>
      </c>
      <c r="J104" s="96">
        <v>-26271255.311098207</v>
      </c>
      <c r="K104" s="96">
        <v>-1769923.5684408785</v>
      </c>
      <c r="L104" s="96">
        <v>-1075561.3483687718</v>
      </c>
      <c r="M104" s="96">
        <v>-420585.35027785983</v>
      </c>
      <c r="N104" s="96">
        <v>-106520.53250999504</v>
      </c>
      <c r="O104" s="96">
        <v>-802351584.31140435</v>
      </c>
      <c r="P104" s="96">
        <v>-2427047.580846969</v>
      </c>
      <c r="Q104" s="96">
        <v>-324794.47618048609</v>
      </c>
      <c r="R104" s="96">
        <v>-131168.73126498808</v>
      </c>
      <c r="S104" s="96">
        <v>-790935.47633104294</v>
      </c>
    </row>
    <row r="106" spans="1:19" x14ac:dyDescent="0.25">
      <c r="A106" s="99" t="s">
        <v>301</v>
      </c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</row>
    <row r="107" spans="1:19" x14ac:dyDescent="0.25">
      <c r="A107" s="100" t="s">
        <v>302</v>
      </c>
      <c r="B107" s="96">
        <v>-1101108835.3221977</v>
      </c>
      <c r="C107" s="96">
        <v>-22154247.357838474</v>
      </c>
      <c r="D107" s="96">
        <v>-859478.17062144529</v>
      </c>
      <c r="E107" s="96">
        <v>-11707841.929665962</v>
      </c>
      <c r="F107" s="96">
        <v>-61606656.733919755</v>
      </c>
      <c r="G107" s="96">
        <v>-550080.80125311634</v>
      </c>
      <c r="H107" s="96">
        <v>-245235391.59775263</v>
      </c>
      <c r="I107" s="96">
        <v>-99183252.603719428</v>
      </c>
      <c r="J107" s="96">
        <v>-20742756.646746323</v>
      </c>
      <c r="K107" s="96">
        <v>-1397462.4900394722</v>
      </c>
      <c r="L107" s="96">
        <v>-849221.21321073489</v>
      </c>
      <c r="M107" s="96">
        <v>-332077.75824532984</v>
      </c>
      <c r="N107" s="96">
        <v>-84104.450189833486</v>
      </c>
      <c r="O107" s="96">
        <v>-633505459.15756261</v>
      </c>
      <c r="P107" s="96">
        <v>-1916301.9331746791</v>
      </c>
      <c r="Q107" s="96">
        <v>-256445.02707768168</v>
      </c>
      <c r="R107" s="96">
        <v>-103565.70480066554</v>
      </c>
      <c r="S107" s="96">
        <v>-624491.74637964368</v>
      </c>
    </row>
    <row r="108" spans="1:19" x14ac:dyDescent="0.25">
      <c r="A108" s="100" t="s">
        <v>303</v>
      </c>
      <c r="B108" s="96">
        <v>-504558374.89563406</v>
      </c>
      <c r="C108" s="96">
        <v>-10151685.90545005</v>
      </c>
      <c r="D108" s="96">
        <v>-393836.5537682164</v>
      </c>
      <c r="E108" s="96">
        <v>-5364855.4148951843</v>
      </c>
      <c r="F108" s="96">
        <v>-28229865.756480031</v>
      </c>
      <c r="G108" s="96">
        <v>-252062.16337401996</v>
      </c>
      <c r="H108" s="96">
        <v>-112373606.20691957</v>
      </c>
      <c r="I108" s="96">
        <v>-45448496.229668729</v>
      </c>
      <c r="J108" s="96">
        <v>-9504902.0122297704</v>
      </c>
      <c r="K108" s="96">
        <v>-640355.77622588153</v>
      </c>
      <c r="L108" s="96">
        <v>-389136.53357356653</v>
      </c>
      <c r="M108" s="96">
        <v>-152167.16882506982</v>
      </c>
      <c r="N108" s="96">
        <v>-38538.973939715972</v>
      </c>
      <c r="O108" s="96">
        <v>-290289637.77819616</v>
      </c>
      <c r="P108" s="96">
        <v>-878102.28943359223</v>
      </c>
      <c r="Q108" s="96">
        <v>-117510.16971407773</v>
      </c>
      <c r="R108" s="96">
        <v>-47456.656447456742</v>
      </c>
      <c r="S108" s="96">
        <v>-286159.30649294041</v>
      </c>
    </row>
    <row r="109" spans="1:19" x14ac:dyDescent="0.25">
      <c r="A109" s="100" t="s">
        <v>304</v>
      </c>
      <c r="B109" s="96">
        <v>-229685687.49909201</v>
      </c>
      <c r="C109" s="96">
        <v>-4621263.0143151227</v>
      </c>
      <c r="D109" s="96">
        <v>-179282.76313565686</v>
      </c>
      <c r="E109" s="96">
        <v>-2442196.1176609332</v>
      </c>
      <c r="F109" s="96">
        <v>-12850834.40667372</v>
      </c>
      <c r="G109" s="96">
        <v>-114744.04978223897</v>
      </c>
      <c r="H109" s="96">
        <v>-51154852.010389045</v>
      </c>
      <c r="I109" s="96">
        <v>-20689120.668090377</v>
      </c>
      <c r="J109" s="96">
        <v>-4326833.2504481208</v>
      </c>
      <c r="K109" s="96">
        <v>-291503.54849798972</v>
      </c>
      <c r="L109" s="96">
        <v>-177143.21412927861</v>
      </c>
      <c r="M109" s="96">
        <v>-69269.726805359169</v>
      </c>
      <c r="N109" s="96">
        <v>-17543.759384995294</v>
      </c>
      <c r="O109" s="96">
        <v>-132146007.96337773</v>
      </c>
      <c r="P109" s="96">
        <v>-399730.81030475331</v>
      </c>
      <c r="Q109" s="96">
        <v>-53493.124803439816</v>
      </c>
      <c r="R109" s="96">
        <v>-21603.277846288784</v>
      </c>
      <c r="S109" s="96">
        <v>-130265.79344697177</v>
      </c>
    </row>
    <row r="110" spans="1:19" x14ac:dyDescent="0.25">
      <c r="A110" s="100" t="s">
        <v>305</v>
      </c>
      <c r="B110" s="96">
        <v>-657104265.089396</v>
      </c>
      <c r="C110" s="96">
        <v>-13220900.570125207</v>
      </c>
      <c r="D110" s="96">
        <v>-512907.31083937379</v>
      </c>
      <c r="E110" s="96">
        <v>-6986841.4639728367</v>
      </c>
      <c r="F110" s="96">
        <v>-36764755.307690822</v>
      </c>
      <c r="G110" s="96">
        <v>-328269.4943969344</v>
      </c>
      <c r="H110" s="96">
        <v>-146348132.53732401</v>
      </c>
      <c r="I110" s="96">
        <v>-59189188.407767475</v>
      </c>
      <c r="J110" s="96">
        <v>-12378570.968690919</v>
      </c>
      <c r="K110" s="96">
        <v>-833958.03670822922</v>
      </c>
      <c r="L110" s="96">
        <v>-506786.30786018516</v>
      </c>
      <c r="M110" s="96">
        <v>-198172.70035843534</v>
      </c>
      <c r="N110" s="96">
        <v>-50190.67249293928</v>
      </c>
      <c r="O110" s="96">
        <v>-378054489.99784136</v>
      </c>
      <c r="P110" s="96">
        <v>-1143583.7522089053</v>
      </c>
      <c r="Q110" s="96">
        <v>-153037.66135379515</v>
      </c>
      <c r="R110" s="96">
        <v>-61804.486676009095</v>
      </c>
      <c r="S110" s="96">
        <v>-372675.41308858362</v>
      </c>
    </row>
    <row r="111" spans="1:19" x14ac:dyDescent="0.25">
      <c r="A111" s="99" t="s">
        <v>306</v>
      </c>
      <c r="B111" s="96">
        <v>-2492457162.8063197</v>
      </c>
      <c r="C111" s="96">
        <v>-50148096.847728856</v>
      </c>
      <c r="D111" s="96">
        <v>-1945504.7983646924</v>
      </c>
      <c r="E111" s="96">
        <v>-26501734.926194914</v>
      </c>
      <c r="F111" s="96">
        <v>-139452112.20476431</v>
      </c>
      <c r="G111" s="96">
        <v>-1245156.5088063097</v>
      </c>
      <c r="H111" s="96">
        <v>-555111982.35238528</v>
      </c>
      <c r="I111" s="96">
        <v>-224510057.909246</v>
      </c>
      <c r="J111" s="96">
        <v>-46953062.878115132</v>
      </c>
      <c r="K111" s="96">
        <v>-3163279.8514715726</v>
      </c>
      <c r="L111" s="96">
        <v>-1922287.2687737653</v>
      </c>
      <c r="M111" s="96">
        <v>-751687.35423419415</v>
      </c>
      <c r="N111" s="96">
        <v>-190377.85600748402</v>
      </c>
      <c r="O111" s="96">
        <v>-1433995594.8969779</v>
      </c>
      <c r="P111" s="96">
        <v>-4337718.7851219298</v>
      </c>
      <c r="Q111" s="96">
        <v>-580485.98294899438</v>
      </c>
      <c r="R111" s="96">
        <v>-234430.12577042019</v>
      </c>
      <c r="S111" s="96">
        <v>-1413592.2594081396</v>
      </c>
    </row>
    <row r="113" spans="1:19" x14ac:dyDescent="0.25">
      <c r="A113" s="99" t="s">
        <v>307</v>
      </c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</row>
    <row r="114" spans="1:19" x14ac:dyDescent="0.25">
      <c r="A114" s="100" t="s">
        <v>308</v>
      </c>
      <c r="B114" s="96">
        <v>-1545465971.0070868</v>
      </c>
      <c r="C114" s="96">
        <v>-31094687.742464971</v>
      </c>
      <c r="D114" s="96">
        <v>-1206324.2278227578</v>
      </c>
      <c r="E114" s="96">
        <v>-16432591.144302413</v>
      </c>
      <c r="F114" s="96">
        <v>-86468284.074687019</v>
      </c>
      <c r="G114" s="96">
        <v>-772068.23918749602</v>
      </c>
      <c r="H114" s="96">
        <v>-344201172.89316189</v>
      </c>
      <c r="I114" s="96">
        <v>-139209074.41269922</v>
      </c>
      <c r="J114" s="96">
        <v>-29113583.974691451</v>
      </c>
      <c r="K114" s="96">
        <v>-1961414.3986801002</v>
      </c>
      <c r="L114" s="96">
        <v>-1191928.0317921597</v>
      </c>
      <c r="M114" s="96">
        <v>-466089.1445361097</v>
      </c>
      <c r="N114" s="96">
        <v>-118045.15739864559</v>
      </c>
      <c r="O114" s="96">
        <v>-889159271.24383438</v>
      </c>
      <c r="P114" s="96">
        <v>-2689633.6973174578</v>
      </c>
      <c r="Q114" s="96">
        <v>-359934.50426412921</v>
      </c>
      <c r="R114" s="96">
        <v>-145360.08376134696</v>
      </c>
      <c r="S114" s="96">
        <v>-876508.0364849841</v>
      </c>
    </row>
    <row r="115" spans="1:19" x14ac:dyDescent="0.25">
      <c r="A115" s="100" t="s">
        <v>309</v>
      </c>
      <c r="B115" s="96">
        <v>-153794835.34482563</v>
      </c>
      <c r="C115" s="96">
        <v>-3094343.3703266177</v>
      </c>
      <c r="D115" s="96">
        <v>-120045.62990770905</v>
      </c>
      <c r="E115" s="96">
        <v>-1635265.8012133224</v>
      </c>
      <c r="F115" s="96">
        <v>-8604767.5984417498</v>
      </c>
      <c r="G115" s="96">
        <v>-76831.266393678437</v>
      </c>
      <c r="H115" s="96">
        <v>-34252687.34717223</v>
      </c>
      <c r="I115" s="96">
        <v>-13853191.904222444</v>
      </c>
      <c r="J115" s="96">
        <v>-2897196.6628082385</v>
      </c>
      <c r="K115" s="96">
        <v>-195187.348118319</v>
      </c>
      <c r="L115" s="96">
        <v>-118613.01305321118</v>
      </c>
      <c r="M115" s="96">
        <v>-46382.194486773937</v>
      </c>
      <c r="N115" s="96">
        <v>-11747.094977153316</v>
      </c>
      <c r="O115" s="96">
        <v>-88483412.952250391</v>
      </c>
      <c r="P115" s="96">
        <v>-267655.04991823348</v>
      </c>
      <c r="Q115" s="96">
        <v>-35818.367312320042</v>
      </c>
      <c r="R115" s="96">
        <v>-14465.300800650177</v>
      </c>
      <c r="S115" s="96">
        <v>-87224.443422576267</v>
      </c>
    </row>
    <row r="116" spans="1:19" x14ac:dyDescent="0.25">
      <c r="A116" s="99" t="s">
        <v>310</v>
      </c>
      <c r="B116" s="96">
        <v>-1699260806.3519125</v>
      </c>
      <c r="C116" s="96">
        <v>-34189031.11279159</v>
      </c>
      <c r="D116" s="96">
        <v>-1326369.8577304669</v>
      </c>
      <c r="E116" s="96">
        <v>-18067856.945515737</v>
      </c>
      <c r="F116" s="96">
        <v>-95073051.673128769</v>
      </c>
      <c r="G116" s="96">
        <v>-848899.50558117451</v>
      </c>
      <c r="H116" s="96">
        <v>-378453860.24033415</v>
      </c>
      <c r="I116" s="96">
        <v>-153062266.31692165</v>
      </c>
      <c r="J116" s="96">
        <v>-32010780.63749969</v>
      </c>
      <c r="K116" s="96">
        <v>-2156601.7467984194</v>
      </c>
      <c r="L116" s="96">
        <v>-1310541.0448453708</v>
      </c>
      <c r="M116" s="96">
        <v>-512471.33902288362</v>
      </c>
      <c r="N116" s="96">
        <v>-129792.25237579891</v>
      </c>
      <c r="O116" s="96">
        <v>-977642684.19608474</v>
      </c>
      <c r="P116" s="96">
        <v>-2957288.7472356912</v>
      </c>
      <c r="Q116" s="96">
        <v>-395752.87157644925</v>
      </c>
      <c r="R116" s="96">
        <v>-159825.38456199714</v>
      </c>
      <c r="S116" s="96">
        <v>-963732.4799075604</v>
      </c>
    </row>
    <row r="118" spans="1:19" x14ac:dyDescent="0.25">
      <c r="A118" s="99" t="s">
        <v>311</v>
      </c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</row>
    <row r="119" spans="1:19" x14ac:dyDescent="0.25">
      <c r="A119" s="100" t="s">
        <v>312</v>
      </c>
      <c r="B119" s="96">
        <v>-1539396852.5699332</v>
      </c>
      <c r="C119" s="96">
        <v>-28490456.35195528</v>
      </c>
      <c r="D119" s="96">
        <v>-1113938.2540130813</v>
      </c>
      <c r="E119" s="96">
        <v>-16434753.17376144</v>
      </c>
      <c r="F119" s="96">
        <v>-86076741.346093178</v>
      </c>
      <c r="G119" s="96">
        <v>-689212.30038674292</v>
      </c>
      <c r="H119" s="96">
        <v>-332790024.35921556</v>
      </c>
      <c r="I119" s="96">
        <v>-134337685.31281659</v>
      </c>
      <c r="J119" s="96">
        <v>-26657527.502811145</v>
      </c>
      <c r="K119" s="96">
        <v>-2466616.5580048179</v>
      </c>
      <c r="L119" s="96">
        <v>-1154958.7848791792</v>
      </c>
      <c r="M119" s="96">
        <v>-152373.85019073539</v>
      </c>
      <c r="N119" s="96">
        <v>-106194.45184069507</v>
      </c>
      <c r="O119" s="96">
        <v>-905492440.43856037</v>
      </c>
      <c r="P119" s="96">
        <v>-896691.38627128594</v>
      </c>
      <c r="Q119" s="96">
        <v>-321230.35455129354</v>
      </c>
      <c r="R119" s="96">
        <v>-137438.03379527482</v>
      </c>
      <c r="S119" s="96">
        <v>-2078570.1107863521</v>
      </c>
    </row>
    <row r="120" spans="1:19" x14ac:dyDescent="0.25">
      <c r="A120" s="100" t="s">
        <v>313</v>
      </c>
      <c r="B120" s="96">
        <v>-79937544.856242746</v>
      </c>
      <c r="C120" s="96">
        <v>-1608338.8717930936</v>
      </c>
      <c r="D120" s="96">
        <v>-62395.807401644772</v>
      </c>
      <c r="E120" s="96">
        <v>-849957.88735871692</v>
      </c>
      <c r="F120" s="96">
        <v>-4472477.8588029742</v>
      </c>
      <c r="G120" s="96">
        <v>-39934.389148609618</v>
      </c>
      <c r="H120" s="96">
        <v>-17803430.948265329</v>
      </c>
      <c r="I120" s="96">
        <v>-7200437.8220050447</v>
      </c>
      <c r="J120" s="96">
        <v>-1505868.4361625565</v>
      </c>
      <c r="K120" s="96">
        <v>-101452.02444929924</v>
      </c>
      <c r="L120" s="96">
        <v>-61651.17983459113</v>
      </c>
      <c r="M120" s="96">
        <v>-24107.953586376469</v>
      </c>
      <c r="N120" s="96">
        <v>-6105.7572548604494</v>
      </c>
      <c r="O120" s="96">
        <v>-45990795.308861718</v>
      </c>
      <c r="P120" s="96">
        <v>-139118.37488474243</v>
      </c>
      <c r="Q120" s="96">
        <v>-18617.220385107652</v>
      </c>
      <c r="R120" s="96">
        <v>-7518.5920841776942</v>
      </c>
      <c r="S120" s="96">
        <v>-45336.423963911657</v>
      </c>
    </row>
    <row r="121" spans="1:19" x14ac:dyDescent="0.25">
      <c r="A121" s="100" t="s">
        <v>314</v>
      </c>
      <c r="B121" s="96">
        <v>-31531214.661618575</v>
      </c>
      <c r="C121" s="96">
        <v>-583565.37077573757</v>
      </c>
      <c r="D121" s="96">
        <v>-22816.615578002446</v>
      </c>
      <c r="E121" s="96">
        <v>-336630.36881455989</v>
      </c>
      <c r="F121" s="96">
        <v>-1763095.8542140999</v>
      </c>
      <c r="G121" s="96">
        <v>-14117.023141006512</v>
      </c>
      <c r="H121" s="96">
        <v>-6816483.7922058851</v>
      </c>
      <c r="I121" s="96">
        <v>-2751616.8983143712</v>
      </c>
      <c r="J121" s="96">
        <v>-546021.78810220363</v>
      </c>
      <c r="K121" s="96">
        <v>-50523.304662154624</v>
      </c>
      <c r="L121" s="96">
        <v>-23656.832421445499</v>
      </c>
      <c r="M121" s="96">
        <v>-3121.0487218812368</v>
      </c>
      <c r="N121" s="96">
        <v>-2175.1636371555824</v>
      </c>
      <c r="O121" s="96">
        <v>-18547053.975247793</v>
      </c>
      <c r="P121" s="96">
        <v>-18366.783418156825</v>
      </c>
      <c r="Q121" s="96">
        <v>-6579.708960866893</v>
      </c>
      <c r="R121" s="96">
        <v>-2815.1208306259214</v>
      </c>
      <c r="S121" s="96">
        <v>-42575.012572627937</v>
      </c>
    </row>
    <row r="122" spans="1:19" x14ac:dyDescent="0.25">
      <c r="A122" s="99" t="s">
        <v>315</v>
      </c>
      <c r="B122" s="96">
        <v>-1650865612.0877943</v>
      </c>
      <c r="C122" s="96">
        <v>-30682360.594524112</v>
      </c>
      <c r="D122" s="96">
        <v>-1199150.6769927286</v>
      </c>
      <c r="E122" s="96">
        <v>-17621341.429934718</v>
      </c>
      <c r="F122" s="96">
        <v>-92312315.059110254</v>
      </c>
      <c r="G122" s="96">
        <v>-743263.71267635899</v>
      </c>
      <c r="H122" s="96">
        <v>-357409939.09968674</v>
      </c>
      <c r="I122" s="96">
        <v>-144289740.03313598</v>
      </c>
      <c r="J122" s="96">
        <v>-28709417.727075905</v>
      </c>
      <c r="K122" s="96">
        <v>-2618591.8871162715</v>
      </c>
      <c r="L122" s="96">
        <v>-1240266.797135216</v>
      </c>
      <c r="M122" s="96">
        <v>-179602.8524989931</v>
      </c>
      <c r="N122" s="96">
        <v>-114475.3727327111</v>
      </c>
      <c r="O122" s="96">
        <v>-970030289.72266984</v>
      </c>
      <c r="P122" s="96">
        <v>-1054176.5445741853</v>
      </c>
      <c r="Q122" s="96">
        <v>-346427.28389726812</v>
      </c>
      <c r="R122" s="96">
        <v>-147771.74671007844</v>
      </c>
      <c r="S122" s="96">
        <v>-2166481.5473228917</v>
      </c>
    </row>
    <row r="124" spans="1:19" x14ac:dyDescent="0.25">
      <c r="A124" s="99" t="s">
        <v>316</v>
      </c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</row>
    <row r="125" spans="1:19" x14ac:dyDescent="0.25">
      <c r="A125" s="100" t="s">
        <v>491</v>
      </c>
      <c r="B125" s="96">
        <v>14633.670000000002</v>
      </c>
      <c r="C125" s="96">
        <v>244.24043899011326</v>
      </c>
      <c r="D125" s="96">
        <v>9.5431273246404054</v>
      </c>
      <c r="E125" s="96">
        <v>0</v>
      </c>
      <c r="F125" s="96">
        <v>861.58910088461778</v>
      </c>
      <c r="G125" s="96">
        <v>5.8432060865259308</v>
      </c>
      <c r="H125" s="96">
        <v>3102.6489180659855</v>
      </c>
      <c r="I125" s="96">
        <v>1275.026052187033</v>
      </c>
      <c r="J125" s="96">
        <v>242.13965785507284</v>
      </c>
      <c r="K125" s="96">
        <v>0</v>
      </c>
      <c r="L125" s="96">
        <v>10.97804988415035</v>
      </c>
      <c r="M125" s="96">
        <v>17.388887999194452</v>
      </c>
      <c r="N125" s="96">
        <v>7.6988588538168878</v>
      </c>
      <c r="O125" s="96">
        <v>8746.9933291916896</v>
      </c>
      <c r="P125" s="96">
        <v>101.65179181122242</v>
      </c>
      <c r="Q125" s="96">
        <v>2.675490076623074</v>
      </c>
      <c r="R125" s="96">
        <v>5.2530907893179215</v>
      </c>
      <c r="S125" s="96">
        <v>0</v>
      </c>
    </row>
    <row r="126" spans="1:19" x14ac:dyDescent="0.25">
      <c r="A126" s="100" t="s">
        <v>318</v>
      </c>
      <c r="B126" s="96">
        <v>-56013697.672311589</v>
      </c>
      <c r="C126" s="96">
        <v>-934885.78797696438</v>
      </c>
      <c r="D126" s="96">
        <v>-36528.488671043102</v>
      </c>
      <c r="E126" s="96">
        <v>0</v>
      </c>
      <c r="F126" s="96">
        <v>-3297928.0942312991</v>
      </c>
      <c r="G126" s="96">
        <v>-22366.199262910424</v>
      </c>
      <c r="H126" s="96">
        <v>-11876093.862979876</v>
      </c>
      <c r="I126" s="96">
        <v>-4880451.9858330423</v>
      </c>
      <c r="J126" s="96">
        <v>-926844.57074479701</v>
      </c>
      <c r="K126" s="96">
        <v>0</v>
      </c>
      <c r="L126" s="96">
        <v>-42020.980877821683</v>
      </c>
      <c r="M126" s="96">
        <v>-66559.920733798484</v>
      </c>
      <c r="N126" s="96">
        <v>-29469.131957977621</v>
      </c>
      <c r="O126" s="96">
        <v>-33481104.868639883</v>
      </c>
      <c r="P126" s="96">
        <v>-389095.33523460419</v>
      </c>
      <c r="Q126" s="96">
        <v>-10241.046318335359</v>
      </c>
      <c r="R126" s="96">
        <v>-20107.398849233217</v>
      </c>
      <c r="S126" s="96">
        <v>0</v>
      </c>
    </row>
    <row r="127" spans="1:19" x14ac:dyDescent="0.25">
      <c r="A127" s="100" t="s">
        <v>319</v>
      </c>
      <c r="B127" s="96">
        <v>-546672959.89376104</v>
      </c>
      <c r="C127" s="96">
        <v>-9124139.3108138125</v>
      </c>
      <c r="D127" s="96">
        <v>-356504.53107143997</v>
      </c>
      <c r="E127" s="96">
        <v>0</v>
      </c>
      <c r="F127" s="96">
        <v>-32186557.711961407</v>
      </c>
      <c r="G127" s="96">
        <v>-218285.82758736328</v>
      </c>
      <c r="H127" s="96">
        <v>-115906281.03205194</v>
      </c>
      <c r="I127" s="96">
        <v>-47631405.23810789</v>
      </c>
      <c r="J127" s="96">
        <v>-9045660.0064983871</v>
      </c>
      <c r="K127" s="96">
        <v>0</v>
      </c>
      <c r="L127" s="96">
        <v>-410109.22236389312</v>
      </c>
      <c r="M127" s="96">
        <v>-649600.19405799988</v>
      </c>
      <c r="N127" s="96">
        <v>-287607.82205833303</v>
      </c>
      <c r="O127" s="96">
        <v>-326763192.9270103</v>
      </c>
      <c r="P127" s="96">
        <v>-3797426.4766080785</v>
      </c>
      <c r="Q127" s="96">
        <v>-99948.822090010319</v>
      </c>
      <c r="R127" s="96">
        <v>-196240.77148022893</v>
      </c>
      <c r="S127" s="96">
        <v>0</v>
      </c>
    </row>
    <row r="128" spans="1:19" x14ac:dyDescent="0.25">
      <c r="A128" s="100" t="s">
        <v>320</v>
      </c>
      <c r="B128" s="96">
        <v>-603820915.139516</v>
      </c>
      <c r="C128" s="96">
        <v>-10005443.495471958</v>
      </c>
      <c r="D128" s="96">
        <v>-394797.07766625949</v>
      </c>
      <c r="E128" s="96">
        <v>0</v>
      </c>
      <c r="F128" s="96">
        <v>-35533380.556608848</v>
      </c>
      <c r="G128" s="96">
        <v>-240983.62587228714</v>
      </c>
      <c r="H128" s="96">
        <v>-128192475.11035737</v>
      </c>
      <c r="I128" s="96">
        <v>-52643511.618812032</v>
      </c>
      <c r="J128" s="96">
        <v>-9911593.1612458173</v>
      </c>
      <c r="K128" s="96">
        <v>0</v>
      </c>
      <c r="L128" s="96">
        <v>-487515.35438021854</v>
      </c>
      <c r="M128" s="96">
        <v>-717146.9254859701</v>
      </c>
      <c r="N128" s="96">
        <v>-432196.39922818367</v>
      </c>
      <c r="O128" s="96">
        <v>-360740685.29089981</v>
      </c>
      <c r="P128" s="96">
        <v>-4192290.5001708665</v>
      </c>
      <c r="Q128" s="96">
        <v>-110341.70113162762</v>
      </c>
      <c r="R128" s="96">
        <v>-218554.32218480454</v>
      </c>
      <c r="S128" s="96">
        <v>0</v>
      </c>
    </row>
    <row r="129" spans="1:19" x14ac:dyDescent="0.25">
      <c r="A129" s="100" t="s">
        <v>321</v>
      </c>
      <c r="B129" s="96">
        <v>-767960326.79215753</v>
      </c>
      <c r="C129" s="96">
        <v>-11785291.813858462</v>
      </c>
      <c r="D129" s="96">
        <v>-502329.89173632249</v>
      </c>
      <c r="E129" s="96">
        <v>0</v>
      </c>
      <c r="F129" s="96">
        <v>-45347093.943922892</v>
      </c>
      <c r="G129" s="96">
        <v>-307539.19132372824</v>
      </c>
      <c r="H129" s="96">
        <v>-163484639.45611802</v>
      </c>
      <c r="I129" s="96">
        <v>-66664092.443921596</v>
      </c>
      <c r="J129" s="96">
        <v>-11843612.03876042</v>
      </c>
      <c r="K129" s="96">
        <v>0</v>
      </c>
      <c r="L129" s="96">
        <v>-503625.69329080061</v>
      </c>
      <c r="M129" s="96">
        <v>-915210.66929724696</v>
      </c>
      <c r="N129" s="96">
        <v>-521316.04190330656</v>
      </c>
      <c r="O129" s="96">
        <v>-460371107.08395672</v>
      </c>
      <c r="P129" s="96">
        <v>-5350129.6013363861</v>
      </c>
      <c r="Q129" s="96">
        <v>-140816.19617296863</v>
      </c>
      <c r="R129" s="96">
        <v>-223522.72655872282</v>
      </c>
      <c r="S129" s="96">
        <v>0</v>
      </c>
    </row>
    <row r="130" spans="1:19" x14ac:dyDescent="0.25">
      <c r="A130" s="100" t="s">
        <v>492</v>
      </c>
      <c r="B130" s="96">
        <v>-381638425.40292275</v>
      </c>
      <c r="C130" s="96">
        <v>-6205278.457477239</v>
      </c>
      <c r="D130" s="96">
        <v>-248932.06330503931</v>
      </c>
      <c r="E130" s="96">
        <v>0</v>
      </c>
      <c r="F130" s="96">
        <v>-22496368.199197054</v>
      </c>
      <c r="G130" s="96">
        <v>-152567.98797862258</v>
      </c>
      <c r="H130" s="96">
        <v>-80995293.269393921</v>
      </c>
      <c r="I130" s="96">
        <v>-33202160.341205835</v>
      </c>
      <c r="J130" s="96">
        <v>-6181253.4896233073</v>
      </c>
      <c r="K130" s="96">
        <v>0</v>
      </c>
      <c r="L130" s="96">
        <v>-266591.48120814934</v>
      </c>
      <c r="M130" s="96">
        <v>-454029.45162936125</v>
      </c>
      <c r="N130" s="96">
        <v>-197559.82219275751</v>
      </c>
      <c r="O130" s="96">
        <v>-228386805.69122991</v>
      </c>
      <c r="P130" s="96">
        <v>-2654160.9386022477</v>
      </c>
      <c r="Q130" s="96">
        <v>-69857.905369523665</v>
      </c>
      <c r="R130" s="96">
        <v>-127566.30450978661</v>
      </c>
      <c r="S130" s="96">
        <v>0</v>
      </c>
    </row>
    <row r="131" spans="1:19" x14ac:dyDescent="0.25">
      <c r="A131" s="100" t="s">
        <v>323</v>
      </c>
      <c r="B131" s="96">
        <v>-782425431.41931379</v>
      </c>
      <c r="C131" s="96">
        <v>-12400223.357475089</v>
      </c>
      <c r="D131" s="96">
        <v>-510456.58733481407</v>
      </c>
      <c r="E131" s="96">
        <v>0</v>
      </c>
      <c r="F131" s="96">
        <v>-46173492.668226041</v>
      </c>
      <c r="G131" s="96">
        <v>-313143.74000103568</v>
      </c>
      <c r="H131" s="96">
        <v>-166210735.64153555</v>
      </c>
      <c r="I131" s="96">
        <v>-67972678.482207701</v>
      </c>
      <c r="J131" s="96">
        <v>-12411166.448013026</v>
      </c>
      <c r="K131" s="96">
        <v>0</v>
      </c>
      <c r="L131" s="96">
        <v>-507988.20633216813</v>
      </c>
      <c r="M131" s="96">
        <v>-931889.33299532568</v>
      </c>
      <c r="N131" s="96">
        <v>-398726.31171422638</v>
      </c>
      <c r="O131" s="96">
        <v>-468760841.96025729</v>
      </c>
      <c r="P131" s="96">
        <v>-5447629.5708574401</v>
      </c>
      <c r="Q131" s="96">
        <v>-143382.40967768556</v>
      </c>
      <c r="R131" s="96">
        <v>-243076.70268636008</v>
      </c>
      <c r="S131" s="96">
        <v>0</v>
      </c>
    </row>
    <row r="132" spans="1:19" x14ac:dyDescent="0.25">
      <c r="A132" s="100" t="s">
        <v>324</v>
      </c>
      <c r="B132" s="96">
        <v>-985151380.12036514</v>
      </c>
      <c r="C132" s="96">
        <v>-7147286.7861893075</v>
      </c>
      <c r="D132" s="96">
        <v>-414897.46307002986</v>
      </c>
      <c r="E132" s="96">
        <v>0</v>
      </c>
      <c r="F132" s="96">
        <v>-48718563.735526532</v>
      </c>
      <c r="G132" s="96">
        <v>-225165.05631024297</v>
      </c>
      <c r="H132" s="96">
        <v>-145762205.96625149</v>
      </c>
      <c r="I132" s="96">
        <v>-52405955.689239144</v>
      </c>
      <c r="J132" s="96">
        <v>-7913865.7204168644</v>
      </c>
      <c r="K132" s="96">
        <v>0</v>
      </c>
      <c r="L132" s="96">
        <v>-80260.347828811267</v>
      </c>
      <c r="M132" s="96">
        <v>-646059.72279926937</v>
      </c>
      <c r="N132" s="96">
        <v>-274380.41239487246</v>
      </c>
      <c r="O132" s="96">
        <v>-717648200.25509095</v>
      </c>
      <c r="P132" s="96">
        <v>-3776729.6242663553</v>
      </c>
      <c r="Q132" s="96">
        <v>-99404.077899367345</v>
      </c>
      <c r="R132" s="96">
        <v>-38405.263081896825</v>
      </c>
      <c r="S132" s="96">
        <v>0</v>
      </c>
    </row>
    <row r="133" spans="1:19" x14ac:dyDescent="0.25">
      <c r="A133" s="100" t="s">
        <v>325</v>
      </c>
      <c r="B133" s="96">
        <v>-449196779.9677819</v>
      </c>
      <c r="C133" s="96">
        <v>-20001.623755148688</v>
      </c>
      <c r="D133" s="96">
        <v>-5617.8935789887073</v>
      </c>
      <c r="E133" s="96">
        <v>0</v>
      </c>
      <c r="F133" s="96">
        <v>-39451625.664440893</v>
      </c>
      <c r="G133" s="96">
        <v>-997167.28881812003</v>
      </c>
      <c r="H133" s="96">
        <v>-9776915.7900321595</v>
      </c>
      <c r="I133" s="96">
        <v>-276650.35276949219</v>
      </c>
      <c r="J133" s="96">
        <v>-10771.213076584681</v>
      </c>
      <c r="K133" s="96">
        <v>0</v>
      </c>
      <c r="L133" s="96">
        <v>0</v>
      </c>
      <c r="M133" s="96">
        <v>0</v>
      </c>
      <c r="N133" s="96">
        <v>-11565.105590975369</v>
      </c>
      <c r="O133" s="96">
        <v>-398646465.03571951</v>
      </c>
      <c r="P133" s="96">
        <v>0</v>
      </c>
      <c r="Q133" s="96">
        <v>0</v>
      </c>
      <c r="R133" s="96">
        <v>0</v>
      </c>
      <c r="S133" s="96">
        <v>0</v>
      </c>
    </row>
    <row r="134" spans="1:19" x14ac:dyDescent="0.25">
      <c r="A134" s="100" t="s">
        <v>326</v>
      </c>
      <c r="B134" s="96">
        <v>-294506955.30411679</v>
      </c>
      <c r="C134" s="96">
        <v>-1417994.3957508404</v>
      </c>
      <c r="D134" s="96">
        <v>-148564.8675061196</v>
      </c>
      <c r="E134" s="96">
        <v>-211030.11174835337</v>
      </c>
      <c r="F134" s="96">
        <v>-30455532.592174359</v>
      </c>
      <c r="G134" s="96">
        <v>-367445.80278755876</v>
      </c>
      <c r="H134" s="96">
        <v>-26527308.396405436</v>
      </c>
      <c r="I134" s="96">
        <v>-3197938.9160021571</v>
      </c>
      <c r="J134" s="96">
        <v>-868047.35381144367</v>
      </c>
      <c r="K134" s="96">
        <v>-69474.753513561678</v>
      </c>
      <c r="L134" s="96">
        <v>-341006.88517171686</v>
      </c>
      <c r="M134" s="96">
        <v>0</v>
      </c>
      <c r="N134" s="96">
        <v>-292070.45415683126</v>
      </c>
      <c r="O134" s="96">
        <v>-230467239.62041089</v>
      </c>
      <c r="P134" s="96">
        <v>0</v>
      </c>
      <c r="Q134" s="96">
        <v>0</v>
      </c>
      <c r="R134" s="96">
        <v>-37527.030788273878</v>
      </c>
      <c r="S134" s="96">
        <v>-105774.12388923283</v>
      </c>
    </row>
    <row r="135" spans="1:19" x14ac:dyDescent="0.25">
      <c r="A135" s="100" t="s">
        <v>327</v>
      </c>
      <c r="B135" s="96">
        <v>-34069828.660375103</v>
      </c>
      <c r="C135" s="96">
        <v>0</v>
      </c>
      <c r="D135" s="96">
        <v>0</v>
      </c>
      <c r="E135" s="96">
        <v>0</v>
      </c>
      <c r="F135" s="96">
        <v>0</v>
      </c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-34069828.660375103</v>
      </c>
      <c r="N135" s="96">
        <v>0</v>
      </c>
      <c r="O135" s="96">
        <v>0</v>
      </c>
      <c r="P135" s="96">
        <v>0</v>
      </c>
      <c r="Q135" s="96">
        <v>0</v>
      </c>
      <c r="R135" s="96">
        <v>0</v>
      </c>
      <c r="S135" s="96">
        <v>0</v>
      </c>
    </row>
    <row r="136" spans="1:19" x14ac:dyDescent="0.25">
      <c r="A136" s="100" t="s">
        <v>328</v>
      </c>
      <c r="B136" s="96">
        <v>-180389267.49095982</v>
      </c>
      <c r="C136" s="96">
        <v>0</v>
      </c>
      <c r="D136" s="96">
        <v>0</v>
      </c>
      <c r="E136" s="96">
        <v>0</v>
      </c>
      <c r="F136" s="96">
        <v>0</v>
      </c>
      <c r="G136" s="96">
        <v>0</v>
      </c>
      <c r="H136" s="96">
        <v>0</v>
      </c>
      <c r="I136" s="96">
        <v>0</v>
      </c>
      <c r="J136" s="96">
        <v>0</v>
      </c>
      <c r="K136" s="96">
        <v>0</v>
      </c>
      <c r="L136" s="96">
        <v>0</v>
      </c>
      <c r="M136" s="96">
        <v>0</v>
      </c>
      <c r="N136" s="96">
        <v>0</v>
      </c>
      <c r="O136" s="96">
        <v>0</v>
      </c>
      <c r="P136" s="96">
        <v>-180306947.89630139</v>
      </c>
      <c r="Q136" s="96">
        <v>-82319.594658440401</v>
      </c>
      <c r="R136" s="96">
        <v>0</v>
      </c>
      <c r="S136" s="96">
        <v>0</v>
      </c>
    </row>
    <row r="137" spans="1:19" x14ac:dyDescent="0.25">
      <c r="A137" s="99" t="s">
        <v>329</v>
      </c>
      <c r="B137" s="96">
        <v>-5081831334.1935816</v>
      </c>
      <c r="C137" s="96">
        <v>-59040300.78832984</v>
      </c>
      <c r="D137" s="96">
        <v>-2618619.3208127315</v>
      </c>
      <c r="E137" s="96">
        <v>-211030.11174835337</v>
      </c>
      <c r="F137" s="96">
        <v>-303659681.57718843</v>
      </c>
      <c r="G137" s="96">
        <v>-2844658.8767357827</v>
      </c>
      <c r="H137" s="96">
        <v>-848728845.87620771</v>
      </c>
      <c r="I137" s="96">
        <v>-328873570.04204673</v>
      </c>
      <c r="J137" s="96">
        <v>-59112571.862532794</v>
      </c>
      <c r="K137" s="96">
        <v>-69474.753513561678</v>
      </c>
      <c r="L137" s="96">
        <v>-2639107.1934036957</v>
      </c>
      <c r="M137" s="96">
        <v>-38450307.488486074</v>
      </c>
      <c r="N137" s="96">
        <v>-2444883.8023386099</v>
      </c>
      <c r="O137" s="96">
        <v>-3225256895.7398858</v>
      </c>
      <c r="P137" s="96">
        <v>-205914308.29158556</v>
      </c>
      <c r="Q137" s="96">
        <v>-756309.07782788237</v>
      </c>
      <c r="R137" s="96">
        <v>-1104995.2670485175</v>
      </c>
      <c r="S137" s="96">
        <v>-105774.12388923283</v>
      </c>
    </row>
    <row r="139" spans="1:19" x14ac:dyDescent="0.25">
      <c r="A139" s="99" t="s">
        <v>330</v>
      </c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</row>
    <row r="140" spans="1:19" x14ac:dyDescent="0.25">
      <c r="A140" s="100" t="s">
        <v>331</v>
      </c>
      <c r="B140" s="96">
        <v>-148355310.63757077</v>
      </c>
      <c r="C140" s="96">
        <v>-2420485.1508214567</v>
      </c>
      <c r="D140" s="96">
        <v>-96787.284492016566</v>
      </c>
      <c r="E140" s="96">
        <v>-1040341.1726111838</v>
      </c>
      <c r="F140" s="96">
        <v>-9348417.1028428674</v>
      </c>
      <c r="G140" s="96">
        <v>-113052.0351102423</v>
      </c>
      <c r="H140" s="96">
        <v>-27753683.945779633</v>
      </c>
      <c r="I140" s="96">
        <v>-10902428.744871005</v>
      </c>
      <c r="J140" s="96">
        <v>-2292050.5479258285</v>
      </c>
      <c r="K140" s="96">
        <v>-123748.49210324314</v>
      </c>
      <c r="L140" s="96">
        <v>-94553.613963431286</v>
      </c>
      <c r="M140" s="96">
        <v>-198967.76736049762</v>
      </c>
      <c r="N140" s="96">
        <v>-29557.612267255612</v>
      </c>
      <c r="O140" s="96">
        <v>-91092362.764084294</v>
      </c>
      <c r="P140" s="96">
        <v>-2736621.1944801291</v>
      </c>
      <c r="Q140" s="96">
        <v>-32480.017950391983</v>
      </c>
      <c r="R140" s="96">
        <v>-18373.27886856933</v>
      </c>
      <c r="S140" s="96">
        <v>-61399.912038747745</v>
      </c>
    </row>
    <row r="141" spans="1:19" x14ac:dyDescent="0.25">
      <c r="A141" s="100" t="s">
        <v>332</v>
      </c>
      <c r="B141" s="96">
        <v>-123025813.42209858</v>
      </c>
      <c r="C141" s="96">
        <v>-2007222.7497362518</v>
      </c>
      <c r="D141" s="96">
        <v>-80262.272731414312</v>
      </c>
      <c r="E141" s="96">
        <v>-862718.14906353422</v>
      </c>
      <c r="F141" s="96">
        <v>-7752311.7530720942</v>
      </c>
      <c r="G141" s="96">
        <v>-93750.055314426616</v>
      </c>
      <c r="H141" s="96">
        <v>-23015148.754807562</v>
      </c>
      <c r="I141" s="96">
        <v>-9040998.659569025</v>
      </c>
      <c r="J141" s="96">
        <v>-1900716.474869018</v>
      </c>
      <c r="K141" s="96">
        <v>-102620.24888311687</v>
      </c>
      <c r="L141" s="96">
        <v>-78409.968742327634</v>
      </c>
      <c r="M141" s="96">
        <v>-164996.93417853976</v>
      </c>
      <c r="N141" s="96">
        <v>-24511.082726776483</v>
      </c>
      <c r="O141" s="96">
        <v>-75539675.50895527</v>
      </c>
      <c r="P141" s="96">
        <v>-2269383.1925003584</v>
      </c>
      <c r="Q141" s="96">
        <v>-26934.530426572983</v>
      </c>
      <c r="R141" s="96">
        <v>-15236.310505654099</v>
      </c>
      <c r="S141" s="96">
        <v>-50916.776016640011</v>
      </c>
    </row>
    <row r="142" spans="1:19" x14ac:dyDescent="0.25">
      <c r="A142" s="100" t="s">
        <v>333</v>
      </c>
      <c r="B142" s="96">
        <v>-167487719.41146654</v>
      </c>
      <c r="C142" s="96">
        <v>-2732639.2027232079</v>
      </c>
      <c r="D142" s="96">
        <v>-109269.30406420727</v>
      </c>
      <c r="E142" s="96">
        <v>-1174507.1319770529</v>
      </c>
      <c r="F142" s="96">
        <v>-10554020.977970826</v>
      </c>
      <c r="G142" s="96">
        <v>-127631.61260668955</v>
      </c>
      <c r="H142" s="96">
        <v>-31332894.045843888</v>
      </c>
      <c r="I142" s="96">
        <v>-12308443.281719796</v>
      </c>
      <c r="J142" s="96">
        <v>-2587641.2337252684</v>
      </c>
      <c r="K142" s="96">
        <v>-139707.52131424641</v>
      </c>
      <c r="L142" s="96">
        <v>-106747.57173698852</v>
      </c>
      <c r="M142" s="96">
        <v>-224627.33183183763</v>
      </c>
      <c r="N142" s="96">
        <v>-33369.463139645188</v>
      </c>
      <c r="O142" s="96">
        <v>-102839945.73292138</v>
      </c>
      <c r="P142" s="96">
        <v>-3089545.2329057623</v>
      </c>
      <c r="Q142" s="96">
        <v>-36668.752264922121</v>
      </c>
      <c r="R142" s="96">
        <v>-20742.759814816123</v>
      </c>
      <c r="S142" s="96">
        <v>-69318.254906003785</v>
      </c>
    </row>
    <row r="143" spans="1:19" x14ac:dyDescent="0.25">
      <c r="A143" s="99" t="s">
        <v>334</v>
      </c>
      <c r="B143" s="96">
        <v>-438868843.47113591</v>
      </c>
      <c r="C143" s="96">
        <v>-7160347.1032809159</v>
      </c>
      <c r="D143" s="96">
        <v>-286318.8612876382</v>
      </c>
      <c r="E143" s="96">
        <v>-3077566.4536517709</v>
      </c>
      <c r="F143" s="96">
        <v>-27654749.833885789</v>
      </c>
      <c r="G143" s="96">
        <v>-334433.70303135848</v>
      </c>
      <c r="H143" s="96">
        <v>-82101726.746431082</v>
      </c>
      <c r="I143" s="96">
        <v>-32251870.686159827</v>
      </c>
      <c r="J143" s="96">
        <v>-6780408.2565201148</v>
      </c>
      <c r="K143" s="96">
        <v>-366076.26230060641</v>
      </c>
      <c r="L143" s="96">
        <v>-279711.15444274747</v>
      </c>
      <c r="M143" s="96">
        <v>-588592.03337087505</v>
      </c>
      <c r="N143" s="96">
        <v>-87438.15813367728</v>
      </c>
      <c r="O143" s="96">
        <v>-269471984.00596094</v>
      </c>
      <c r="P143" s="96">
        <v>-8095549.6198862493</v>
      </c>
      <c r="Q143" s="96">
        <v>-96083.300641887094</v>
      </c>
      <c r="R143" s="96">
        <v>-54352.349189039553</v>
      </c>
      <c r="S143" s="96">
        <v>-181634.94296139153</v>
      </c>
    </row>
    <row r="145" spans="1:19" x14ac:dyDescent="0.25">
      <c r="A145" s="98" t="s">
        <v>335</v>
      </c>
      <c r="B145" s="96">
        <v>-13074538029.894499</v>
      </c>
      <c r="C145" s="96">
        <v>-214445707.70091143</v>
      </c>
      <c r="D145" s="96">
        <v>-8671112.0196415316</v>
      </c>
      <c r="E145" s="96">
        <v>-82528475.461803585</v>
      </c>
      <c r="F145" s="96">
        <v>-756132967.93514693</v>
      </c>
      <c r="G145" s="96">
        <v>-6954418.5594549412</v>
      </c>
      <c r="H145" s="96">
        <v>-2591644909.3630018</v>
      </c>
      <c r="I145" s="96">
        <v>-1031877426.7385771</v>
      </c>
      <c r="J145" s="96">
        <v>-204729972.98060915</v>
      </c>
      <c r="K145" s="96">
        <v>-10408094.323433544</v>
      </c>
      <c r="L145" s="96">
        <v>-8669303.3907887544</v>
      </c>
      <c r="M145" s="96">
        <v>-41327951.313121706</v>
      </c>
      <c r="N145" s="96">
        <v>-3136579.9150079493</v>
      </c>
      <c r="O145" s="96">
        <v>-7873189433.4327049</v>
      </c>
      <c r="P145" s="96">
        <v>-230627520.23466241</v>
      </c>
      <c r="Q145" s="96">
        <v>-2569182.9292918486</v>
      </c>
      <c r="R145" s="96">
        <v>-1871762.1251146782</v>
      </c>
      <c r="S145" s="96">
        <v>-5753211.4712273218</v>
      </c>
    </row>
    <row r="147" spans="1:19" x14ac:dyDescent="0.25">
      <c r="A147" s="97" t="s">
        <v>336</v>
      </c>
      <c r="B147" s="96">
        <v>-13074538029.894499</v>
      </c>
      <c r="C147" s="96">
        <v>-214445707.70091143</v>
      </c>
      <c r="D147" s="96">
        <v>-8671112.0196415316</v>
      </c>
      <c r="E147" s="96">
        <v>-82528475.461803585</v>
      </c>
      <c r="F147" s="96">
        <v>-756132967.93514693</v>
      </c>
      <c r="G147" s="96">
        <v>-6954418.5594549412</v>
      </c>
      <c r="H147" s="96">
        <v>-2591644909.3630018</v>
      </c>
      <c r="I147" s="96">
        <v>-1031877426.7385771</v>
      </c>
      <c r="J147" s="96">
        <v>-204729972.98060915</v>
      </c>
      <c r="K147" s="96">
        <v>-10408094.323433544</v>
      </c>
      <c r="L147" s="96">
        <v>-8669303.3907887544</v>
      </c>
      <c r="M147" s="96">
        <v>-41327951.313121706</v>
      </c>
      <c r="N147" s="96">
        <v>-3136579.9150079493</v>
      </c>
      <c r="O147" s="96">
        <v>-7873189433.4327049</v>
      </c>
      <c r="P147" s="96">
        <v>-230627520.23466241</v>
      </c>
      <c r="Q147" s="96">
        <v>-2569182.9292918486</v>
      </c>
      <c r="R147" s="96">
        <v>-1871762.1251146782</v>
      </c>
      <c r="S147" s="96">
        <v>-5753211.4712273218</v>
      </c>
    </row>
    <row r="149" spans="1:19" x14ac:dyDescent="0.25">
      <c r="A149" s="97" t="s">
        <v>337</v>
      </c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  <c r="R149" s="96"/>
      <c r="S149" s="96"/>
    </row>
    <row r="150" spans="1:19" x14ac:dyDescent="0.25">
      <c r="A150" s="98" t="s">
        <v>337</v>
      </c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</row>
    <row r="151" spans="1:19" x14ac:dyDescent="0.25">
      <c r="A151" s="99" t="s">
        <v>337</v>
      </c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</row>
    <row r="152" spans="1:19" x14ac:dyDescent="0.25">
      <c r="A152" s="100" t="s">
        <v>338</v>
      </c>
      <c r="B152" s="96">
        <v>406621731.95188802</v>
      </c>
      <c r="C152" s="96">
        <v>10095029.040460138</v>
      </c>
      <c r="D152" s="96">
        <v>384771.33700377477</v>
      </c>
      <c r="E152" s="96">
        <v>5523248.1867093956</v>
      </c>
      <c r="F152" s="96">
        <v>22631147.654297054</v>
      </c>
      <c r="G152" s="96">
        <v>265106.74055652844</v>
      </c>
      <c r="H152" s="96">
        <v>97912810.666813195</v>
      </c>
      <c r="I152" s="96">
        <v>39803497.101569153</v>
      </c>
      <c r="J152" s="96">
        <v>9465950.2403069604</v>
      </c>
      <c r="K152" s="96">
        <v>633400.93444497872</v>
      </c>
      <c r="L152" s="96">
        <v>337038.06375175604</v>
      </c>
      <c r="M152" s="96">
        <v>369494.21865442442</v>
      </c>
      <c r="N152" s="96">
        <v>39884.061807126149</v>
      </c>
      <c r="O152" s="96">
        <v>216546266.1578705</v>
      </c>
      <c r="P152" s="96">
        <v>2118401.07498895</v>
      </c>
      <c r="Q152" s="96">
        <v>123652.73619388063</v>
      </c>
      <c r="R152" s="96">
        <v>43814.384834991921</v>
      </c>
      <c r="S152" s="96">
        <v>328219.35162513761</v>
      </c>
    </row>
    <row r="153" spans="1:19" x14ac:dyDescent="0.25">
      <c r="A153" s="100" t="s">
        <v>339</v>
      </c>
      <c r="B153" s="96">
        <v>765944197.29990923</v>
      </c>
      <c r="C153" s="96">
        <v>19015778.812405925</v>
      </c>
      <c r="D153" s="96">
        <v>724785.10051754932</v>
      </c>
      <c r="E153" s="96">
        <v>10404018.197821913</v>
      </c>
      <c r="F153" s="96">
        <v>42629783.068498872</v>
      </c>
      <c r="G153" s="96">
        <v>499375.59564177808</v>
      </c>
      <c r="H153" s="96">
        <v>184436155.96139318</v>
      </c>
      <c r="I153" s="96">
        <v>74976950.914167926</v>
      </c>
      <c r="J153" s="96">
        <v>17830797.246593483</v>
      </c>
      <c r="K153" s="96">
        <v>1193123.0728215857</v>
      </c>
      <c r="L153" s="96">
        <v>634871.00888744264</v>
      </c>
      <c r="M153" s="96">
        <v>696007.93680084625</v>
      </c>
      <c r="N153" s="96">
        <v>75128.708835301019</v>
      </c>
      <c r="O153" s="96">
        <v>407903323.84450042</v>
      </c>
      <c r="P153" s="96">
        <v>3990384.3878508233</v>
      </c>
      <c r="Q153" s="96">
        <v>232921.87388342951</v>
      </c>
      <c r="R153" s="96">
        <v>82532.169792139859</v>
      </c>
      <c r="S153" s="96">
        <v>618259.39949652867</v>
      </c>
    </row>
    <row r="154" spans="1:19" x14ac:dyDescent="0.25">
      <c r="A154" s="100" t="s">
        <v>340</v>
      </c>
      <c r="B154" s="96">
        <v>57537024.044546343</v>
      </c>
      <c r="C154" s="96">
        <v>1428447.8250662563</v>
      </c>
      <c r="D154" s="96">
        <v>54445.190527735751</v>
      </c>
      <c r="E154" s="96">
        <v>781540.28363712016</v>
      </c>
      <c r="F154" s="96">
        <v>3202310.1187691516</v>
      </c>
      <c r="G154" s="96">
        <v>37512.635718095611</v>
      </c>
      <c r="H154" s="96">
        <v>13854674.501932725</v>
      </c>
      <c r="I154" s="96">
        <v>5632199.6337888613</v>
      </c>
      <c r="J154" s="96">
        <v>1339433.0990785898</v>
      </c>
      <c r="K154" s="96">
        <v>89626.308510512608</v>
      </c>
      <c r="L154" s="96">
        <v>47690.926613599302</v>
      </c>
      <c r="M154" s="96">
        <v>52283.476441332838</v>
      </c>
      <c r="N154" s="96">
        <v>5643.5995493283554</v>
      </c>
      <c r="O154" s="96">
        <v>30641322.742081936</v>
      </c>
      <c r="P154" s="96">
        <v>299754.00725029089</v>
      </c>
      <c r="Q154" s="96">
        <v>17496.877064118817</v>
      </c>
      <c r="R154" s="96">
        <v>6199.7407311378511</v>
      </c>
      <c r="S154" s="96">
        <v>46443.07778556073</v>
      </c>
    </row>
    <row r="155" spans="1:19" x14ac:dyDescent="0.25">
      <c r="A155" s="100" t="s">
        <v>341</v>
      </c>
      <c r="B155" s="96">
        <v>-600028209.80401051</v>
      </c>
      <c r="C155" s="96">
        <v>-14896651.425860094</v>
      </c>
      <c r="D155" s="96">
        <v>-567784.84371216001</v>
      </c>
      <c r="E155" s="96">
        <v>-8150338.4137043962</v>
      </c>
      <c r="F155" s="96">
        <v>-33395477.776443131</v>
      </c>
      <c r="G155" s="96">
        <v>-391202.70866863447</v>
      </c>
      <c r="H155" s="96">
        <v>-144484280.80631551</v>
      </c>
      <c r="I155" s="96">
        <v>-58735722.252591148</v>
      </c>
      <c r="J155" s="96">
        <v>-13968356.166111832</v>
      </c>
      <c r="K155" s="96">
        <v>-934673.18374458398</v>
      </c>
      <c r="L155" s="96">
        <v>-497347.60869275057</v>
      </c>
      <c r="M155" s="96">
        <v>-545241.28232865466</v>
      </c>
      <c r="N155" s="96">
        <v>-58854.606936438955</v>
      </c>
      <c r="O155" s="96">
        <v>-319544820.6831792</v>
      </c>
      <c r="P155" s="96">
        <v>-3126002.1410338911</v>
      </c>
      <c r="Q155" s="96">
        <v>-182467.20257578517</v>
      </c>
      <c r="R155" s="96">
        <v>-64654.357675390638</v>
      </c>
      <c r="S155" s="96">
        <v>-484334.34443677653</v>
      </c>
    </row>
    <row r="156" spans="1:19" x14ac:dyDescent="0.25">
      <c r="A156" s="99" t="s">
        <v>342</v>
      </c>
      <c r="B156" s="96">
        <v>630074743.49233305</v>
      </c>
      <c r="C156" s="96">
        <v>15642604.252072224</v>
      </c>
      <c r="D156" s="96">
        <v>596216.78433689976</v>
      </c>
      <c r="E156" s="96">
        <v>8558468.2544640303</v>
      </c>
      <c r="F156" s="96">
        <v>35067763.065121941</v>
      </c>
      <c r="G156" s="96">
        <v>410792.26324776764</v>
      </c>
      <c r="H156" s="96">
        <v>151719360.3238236</v>
      </c>
      <c r="I156" s="96">
        <v>61676925.396934792</v>
      </c>
      <c r="J156" s="96">
        <v>14667824.419867197</v>
      </c>
      <c r="K156" s="96">
        <v>981477.1320324929</v>
      </c>
      <c r="L156" s="96">
        <v>522252.39056004747</v>
      </c>
      <c r="M156" s="96">
        <v>572544.34956794896</v>
      </c>
      <c r="N156" s="96">
        <v>61801.763255316575</v>
      </c>
      <c r="O156" s="96">
        <v>335546092.06127363</v>
      </c>
      <c r="P156" s="96">
        <v>3282537.3290561731</v>
      </c>
      <c r="Q156" s="96">
        <v>191604.28456564376</v>
      </c>
      <c r="R156" s="96">
        <v>67891.937682879012</v>
      </c>
      <c r="S156" s="96">
        <v>508587.48447045049</v>
      </c>
    </row>
    <row r="158" spans="1:19" x14ac:dyDescent="0.25">
      <c r="A158" s="98" t="s">
        <v>342</v>
      </c>
      <c r="B158" s="96">
        <v>630074743.49233305</v>
      </c>
      <c r="C158" s="96">
        <v>15642604.252072224</v>
      </c>
      <c r="D158" s="96">
        <v>596216.78433689976</v>
      </c>
      <c r="E158" s="96">
        <v>8558468.2544640303</v>
      </c>
      <c r="F158" s="96">
        <v>35067763.065121941</v>
      </c>
      <c r="G158" s="96">
        <v>410792.26324776764</v>
      </c>
      <c r="H158" s="96">
        <v>151719360.3238236</v>
      </c>
      <c r="I158" s="96">
        <v>61676925.396934792</v>
      </c>
      <c r="J158" s="96">
        <v>14667824.419867197</v>
      </c>
      <c r="K158" s="96">
        <v>981477.1320324929</v>
      </c>
      <c r="L158" s="96">
        <v>522252.39056004747</v>
      </c>
      <c r="M158" s="96">
        <v>572544.34956794896</v>
      </c>
      <c r="N158" s="96">
        <v>61801.763255316575</v>
      </c>
      <c r="O158" s="96">
        <v>335546092.06127363</v>
      </c>
      <c r="P158" s="96">
        <v>3282537.3290561731</v>
      </c>
      <c r="Q158" s="96">
        <v>191604.28456564376</v>
      </c>
      <c r="R158" s="96">
        <v>67891.937682879012</v>
      </c>
      <c r="S158" s="96">
        <v>508587.48447045049</v>
      </c>
    </row>
    <row r="160" spans="1:19" x14ac:dyDescent="0.25">
      <c r="A160" s="97" t="s">
        <v>342</v>
      </c>
      <c r="B160" s="96">
        <v>630074743.49233305</v>
      </c>
      <c r="C160" s="96">
        <v>15642604.252072224</v>
      </c>
      <c r="D160" s="96">
        <v>596216.78433689976</v>
      </c>
      <c r="E160" s="96">
        <v>8558468.2544640303</v>
      </c>
      <c r="F160" s="96">
        <v>35067763.065121941</v>
      </c>
      <c r="G160" s="96">
        <v>410792.26324776764</v>
      </c>
      <c r="H160" s="96">
        <v>151719360.3238236</v>
      </c>
      <c r="I160" s="96">
        <v>61676925.396934792</v>
      </c>
      <c r="J160" s="96">
        <v>14667824.419867197</v>
      </c>
      <c r="K160" s="96">
        <v>981477.1320324929</v>
      </c>
      <c r="L160" s="96">
        <v>522252.39056004747</v>
      </c>
      <c r="M160" s="96">
        <v>572544.34956794896</v>
      </c>
      <c r="N160" s="96">
        <v>61801.763255316575</v>
      </c>
      <c r="O160" s="96">
        <v>335546092.06127363</v>
      </c>
      <c r="P160" s="96">
        <v>3282537.3290561731</v>
      </c>
      <c r="Q160" s="96">
        <v>191604.28456564376</v>
      </c>
      <c r="R160" s="96">
        <v>67891.937682879012</v>
      </c>
      <c r="S160" s="96">
        <v>508587.48447045049</v>
      </c>
    </row>
    <row r="162" spans="1:19" x14ac:dyDescent="0.25">
      <c r="A162" s="97" t="s">
        <v>343</v>
      </c>
      <c r="B162" s="96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</row>
    <row r="163" spans="1:19" x14ac:dyDescent="0.25">
      <c r="A163" s="98" t="s">
        <v>344</v>
      </c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</row>
    <row r="164" spans="1:19" x14ac:dyDescent="0.25">
      <c r="A164" s="99" t="s">
        <v>345</v>
      </c>
      <c r="B164" s="96"/>
      <c r="C164" s="96"/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  <c r="S164" s="96"/>
    </row>
    <row r="165" spans="1:19" x14ac:dyDescent="0.25">
      <c r="A165" s="100" t="s">
        <v>346</v>
      </c>
      <c r="B165" s="96">
        <v>824146.36897047854</v>
      </c>
      <c r="C165" s="96">
        <v>13480.657293754373</v>
      </c>
      <c r="D165" s="96">
        <v>536.70248911031013</v>
      </c>
      <c r="E165" s="96">
        <v>5659.0611036344371</v>
      </c>
      <c r="F165" s="96">
        <v>51559.350528000679</v>
      </c>
      <c r="G165" s="96">
        <v>610.63622619058583</v>
      </c>
      <c r="H165" s="96">
        <v>155504.10467725791</v>
      </c>
      <c r="I165" s="96">
        <v>61299.00718003916</v>
      </c>
      <c r="J165" s="96">
        <v>12793.441836165808</v>
      </c>
      <c r="K165" s="96">
        <v>674.02799329111792</v>
      </c>
      <c r="L165" s="96">
        <v>521.52209496535102</v>
      </c>
      <c r="M165" s="96">
        <v>1021.9127965828141</v>
      </c>
      <c r="N165" s="96">
        <v>162.1725520638773</v>
      </c>
      <c r="O165" s="96">
        <v>505398.26932526455</v>
      </c>
      <c r="P165" s="96">
        <v>14306.509112187226</v>
      </c>
      <c r="Q165" s="96">
        <v>179.5911234679553</v>
      </c>
      <c r="R165" s="96">
        <v>105.92621866796435</v>
      </c>
      <c r="S165" s="96">
        <v>333.47641983442702</v>
      </c>
    </row>
    <row r="166" spans="1:19" x14ac:dyDescent="0.25">
      <c r="A166" s="99" t="s">
        <v>347</v>
      </c>
      <c r="B166" s="96">
        <v>824146.36897047854</v>
      </c>
      <c r="C166" s="96">
        <v>13480.657293754373</v>
      </c>
      <c r="D166" s="96">
        <v>536.70248911031013</v>
      </c>
      <c r="E166" s="96">
        <v>5659.0611036344371</v>
      </c>
      <c r="F166" s="96">
        <v>51559.350528000679</v>
      </c>
      <c r="G166" s="96">
        <v>610.63622619058583</v>
      </c>
      <c r="H166" s="96">
        <v>155504.10467725791</v>
      </c>
      <c r="I166" s="96">
        <v>61299.00718003916</v>
      </c>
      <c r="J166" s="96">
        <v>12793.441836165808</v>
      </c>
      <c r="K166" s="96">
        <v>674.02799329111792</v>
      </c>
      <c r="L166" s="96">
        <v>521.52209496535102</v>
      </c>
      <c r="M166" s="96">
        <v>1021.9127965828141</v>
      </c>
      <c r="N166" s="96">
        <v>162.1725520638773</v>
      </c>
      <c r="O166" s="96">
        <v>505398.26932526455</v>
      </c>
      <c r="P166" s="96">
        <v>14306.509112187226</v>
      </c>
      <c r="Q166" s="96">
        <v>179.5911234679553</v>
      </c>
      <c r="R166" s="96">
        <v>105.92621866796435</v>
      </c>
      <c r="S166" s="96">
        <v>333.47641983442702</v>
      </c>
    </row>
    <row r="168" spans="1:19" x14ac:dyDescent="0.25">
      <c r="A168" s="99" t="s">
        <v>348</v>
      </c>
      <c r="B168" s="96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  <c r="S168" s="96"/>
    </row>
    <row r="169" spans="1:19" x14ac:dyDescent="0.25">
      <c r="A169" s="100" t="s">
        <v>493</v>
      </c>
      <c r="B169" s="96">
        <v>2073272.017052108</v>
      </c>
      <c r="C169" s="96">
        <v>33912.749714015285</v>
      </c>
      <c r="D169" s="96">
        <v>1350.1609593264834</v>
      </c>
      <c r="E169" s="96">
        <v>14236.273398388992</v>
      </c>
      <c r="F169" s="96">
        <v>129705.79340247474</v>
      </c>
      <c r="G169" s="96">
        <v>1536.1531009846537</v>
      </c>
      <c r="H169" s="96">
        <v>391195.44889440562</v>
      </c>
      <c r="I169" s="96">
        <v>154207.45761242782</v>
      </c>
      <c r="J169" s="96">
        <v>32183.949307257597</v>
      </c>
      <c r="K169" s="96">
        <v>1695.6252309234135</v>
      </c>
      <c r="L169" s="96">
        <v>1311.9722496827328</v>
      </c>
      <c r="M169" s="96">
        <v>2570.7850993377419</v>
      </c>
      <c r="N169" s="96">
        <v>407.97099494350465</v>
      </c>
      <c r="O169" s="96">
        <v>1271410.1872068911</v>
      </c>
      <c r="P169" s="96">
        <v>35990.312061984296</v>
      </c>
      <c r="Q169" s="96">
        <v>451.79019748905705</v>
      </c>
      <c r="R169" s="96">
        <v>266.47434643287221</v>
      </c>
      <c r="S169" s="96">
        <v>838.91327514203226</v>
      </c>
    </row>
    <row r="170" spans="1:19" x14ac:dyDescent="0.25">
      <c r="A170" s="99" t="s">
        <v>350</v>
      </c>
      <c r="B170" s="96">
        <v>2073272.017052108</v>
      </c>
      <c r="C170" s="96">
        <v>33912.749714015285</v>
      </c>
      <c r="D170" s="96">
        <v>1350.1609593264834</v>
      </c>
      <c r="E170" s="96">
        <v>14236.273398388992</v>
      </c>
      <c r="F170" s="96">
        <v>129705.79340247474</v>
      </c>
      <c r="G170" s="96">
        <v>1536.1531009846537</v>
      </c>
      <c r="H170" s="96">
        <v>391195.44889440562</v>
      </c>
      <c r="I170" s="96">
        <v>154207.45761242782</v>
      </c>
      <c r="J170" s="96">
        <v>32183.949307257597</v>
      </c>
      <c r="K170" s="96">
        <v>1695.6252309234135</v>
      </c>
      <c r="L170" s="96">
        <v>1311.9722496827328</v>
      </c>
      <c r="M170" s="96">
        <v>2570.7850993377419</v>
      </c>
      <c r="N170" s="96">
        <v>407.97099494350465</v>
      </c>
      <c r="O170" s="96">
        <v>1271410.1872068911</v>
      </c>
      <c r="P170" s="96">
        <v>35990.312061984296</v>
      </c>
      <c r="Q170" s="96">
        <v>451.79019748905705</v>
      </c>
      <c r="R170" s="96">
        <v>266.47434643287221</v>
      </c>
      <c r="S170" s="96">
        <v>838.91327514203226</v>
      </c>
    </row>
    <row r="172" spans="1:19" x14ac:dyDescent="0.25">
      <c r="A172" s="99" t="s">
        <v>351</v>
      </c>
      <c r="B172" s="96"/>
      <c r="C172" s="96"/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</row>
    <row r="173" spans="1:19" x14ac:dyDescent="0.25">
      <c r="A173" s="100" t="s">
        <v>352</v>
      </c>
      <c r="B173" s="96">
        <v>3188.2978051941814</v>
      </c>
      <c r="C173" s="96">
        <v>52.151355245237475</v>
      </c>
      <c r="D173" s="96">
        <v>2.0762906111086084</v>
      </c>
      <c r="E173" s="96">
        <v>21.892679232108275</v>
      </c>
      <c r="F173" s="96">
        <v>199.46282640426267</v>
      </c>
      <c r="G173" s="96">
        <v>2.3623111294751591</v>
      </c>
      <c r="H173" s="96">
        <v>601.58415338349607</v>
      </c>
      <c r="I173" s="96">
        <v>237.14172313450055</v>
      </c>
      <c r="J173" s="96">
        <v>49.492789221507735</v>
      </c>
      <c r="K173" s="96">
        <v>2.607548916746472</v>
      </c>
      <c r="L173" s="96">
        <v>2.0175636432341806</v>
      </c>
      <c r="M173" s="96">
        <v>3.9533782458022855</v>
      </c>
      <c r="N173" s="96">
        <v>0.6273817507124394</v>
      </c>
      <c r="O173" s="96">
        <v>1955.1869103683432</v>
      </c>
      <c r="P173" s="96">
        <v>55.346250762904234</v>
      </c>
      <c r="Q173" s="96">
        <v>0.69476734515073668</v>
      </c>
      <c r="R173" s="96">
        <v>0.40978683302757724</v>
      </c>
      <c r="S173" s="96">
        <v>1.2900889665634165</v>
      </c>
    </row>
    <row r="174" spans="1:19" x14ac:dyDescent="0.25">
      <c r="A174" s="99" t="s">
        <v>353</v>
      </c>
      <c r="B174" s="96">
        <v>3188.2978051941814</v>
      </c>
      <c r="C174" s="96">
        <v>52.151355245237475</v>
      </c>
      <c r="D174" s="96">
        <v>2.0762906111086084</v>
      </c>
      <c r="E174" s="96">
        <v>21.892679232108275</v>
      </c>
      <c r="F174" s="96">
        <v>199.46282640426267</v>
      </c>
      <c r="G174" s="96">
        <v>2.3623111294751591</v>
      </c>
      <c r="H174" s="96">
        <v>601.58415338349607</v>
      </c>
      <c r="I174" s="96">
        <v>237.14172313450055</v>
      </c>
      <c r="J174" s="96">
        <v>49.492789221507735</v>
      </c>
      <c r="K174" s="96">
        <v>2.607548916746472</v>
      </c>
      <c r="L174" s="96">
        <v>2.0175636432341806</v>
      </c>
      <c r="M174" s="96">
        <v>3.9533782458022855</v>
      </c>
      <c r="N174" s="96">
        <v>0.6273817507124394</v>
      </c>
      <c r="O174" s="96">
        <v>1955.1869103683432</v>
      </c>
      <c r="P174" s="96">
        <v>55.346250762904234</v>
      </c>
      <c r="Q174" s="96">
        <v>0.69476734515073668</v>
      </c>
      <c r="R174" s="96">
        <v>0.40978683302757724</v>
      </c>
      <c r="S174" s="96">
        <v>1.2900889665634165</v>
      </c>
    </row>
    <row r="176" spans="1:19" x14ac:dyDescent="0.25">
      <c r="A176" s="99" t="s">
        <v>354</v>
      </c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96"/>
      <c r="S176" s="96"/>
    </row>
    <row r="177" spans="1:19" x14ac:dyDescent="0.25">
      <c r="A177" s="100" t="s">
        <v>355</v>
      </c>
      <c r="B177" s="96">
        <v>647462256.91233718</v>
      </c>
      <c r="C177" s="96">
        <v>10590614.877038445</v>
      </c>
      <c r="D177" s="96">
        <v>421641.85631724593</v>
      </c>
      <c r="E177" s="96">
        <v>4445846.7720255442</v>
      </c>
      <c r="F177" s="96">
        <v>40505830.899304025</v>
      </c>
      <c r="G177" s="96">
        <v>479725.35467901971</v>
      </c>
      <c r="H177" s="96">
        <v>122166452.90719749</v>
      </c>
      <c r="I177" s="96">
        <v>48157457.254653499</v>
      </c>
      <c r="J177" s="96">
        <v>10050727.682350973</v>
      </c>
      <c r="K177" s="96">
        <v>529526.91680668364</v>
      </c>
      <c r="L177" s="96">
        <v>409715.9016276779</v>
      </c>
      <c r="M177" s="96">
        <v>802830.65066419973</v>
      </c>
      <c r="N177" s="96">
        <v>127405.28930519703</v>
      </c>
      <c r="O177" s="96">
        <v>397048772.42339277</v>
      </c>
      <c r="P177" s="96">
        <v>11239416.961679853</v>
      </c>
      <c r="Q177" s="96">
        <v>141089.59099976291</v>
      </c>
      <c r="R177" s="96">
        <v>83217.2914753285</v>
      </c>
      <c r="S177" s="96">
        <v>261984.28281952234</v>
      </c>
    </row>
    <row r="178" spans="1:19" x14ac:dyDescent="0.25">
      <c r="A178" s="99" t="s">
        <v>356</v>
      </c>
      <c r="B178" s="96">
        <v>647462256.91233718</v>
      </c>
      <c r="C178" s="96">
        <v>10590614.877038445</v>
      </c>
      <c r="D178" s="96">
        <v>421641.85631724593</v>
      </c>
      <c r="E178" s="96">
        <v>4445846.7720255442</v>
      </c>
      <c r="F178" s="96">
        <v>40505830.899304025</v>
      </c>
      <c r="G178" s="96">
        <v>479725.35467901971</v>
      </c>
      <c r="H178" s="96">
        <v>122166452.90719749</v>
      </c>
      <c r="I178" s="96">
        <v>48157457.254653499</v>
      </c>
      <c r="J178" s="96">
        <v>10050727.682350973</v>
      </c>
      <c r="K178" s="96">
        <v>529526.91680668364</v>
      </c>
      <c r="L178" s="96">
        <v>409715.9016276779</v>
      </c>
      <c r="M178" s="96">
        <v>802830.65066419973</v>
      </c>
      <c r="N178" s="96">
        <v>127405.28930519703</v>
      </c>
      <c r="O178" s="96">
        <v>397048772.42339277</v>
      </c>
      <c r="P178" s="96">
        <v>11239416.961679853</v>
      </c>
      <c r="Q178" s="96">
        <v>141089.59099976291</v>
      </c>
      <c r="R178" s="96">
        <v>83217.2914753285</v>
      </c>
      <c r="S178" s="96">
        <v>261984.28281952234</v>
      </c>
    </row>
    <row r="180" spans="1:19" x14ac:dyDescent="0.25">
      <c r="A180" s="99" t="s">
        <v>357</v>
      </c>
      <c r="B180" s="96"/>
      <c r="C180" s="96"/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  <c r="S180" s="96"/>
    </row>
    <row r="181" spans="1:19" x14ac:dyDescent="0.25">
      <c r="A181" s="100" t="s">
        <v>358</v>
      </c>
      <c r="B181" s="96">
        <v>110732693.98591445</v>
      </c>
      <c r="C181" s="96">
        <v>1811267.4581130857</v>
      </c>
      <c r="D181" s="96">
        <v>72111.599014105901</v>
      </c>
      <c r="E181" s="96">
        <v>760354.11309176078</v>
      </c>
      <c r="F181" s="96">
        <v>6927538.6012579836</v>
      </c>
      <c r="G181" s="96">
        <v>82045.370722124528</v>
      </c>
      <c r="H181" s="96">
        <v>20893604.686132189</v>
      </c>
      <c r="I181" s="96">
        <v>8236163.4525999948</v>
      </c>
      <c r="J181" s="96">
        <v>1718932.8658214218</v>
      </c>
      <c r="K181" s="96">
        <v>90562.718382514504</v>
      </c>
      <c r="L181" s="96">
        <v>70071.954112752806</v>
      </c>
      <c r="M181" s="96">
        <v>137304.6842706507</v>
      </c>
      <c r="N181" s="96">
        <v>21789.580415232471</v>
      </c>
      <c r="O181" s="96">
        <v>67905549.311726645</v>
      </c>
      <c r="P181" s="96">
        <v>1922229.2970913658</v>
      </c>
      <c r="Q181" s="96">
        <v>24129.947866428101</v>
      </c>
      <c r="R181" s="96">
        <v>14232.296590103533</v>
      </c>
      <c r="S181" s="96">
        <v>44806.048706096597</v>
      </c>
    </row>
    <row r="182" spans="1:19" x14ac:dyDescent="0.25">
      <c r="A182" s="99" t="s">
        <v>359</v>
      </c>
      <c r="B182" s="96">
        <v>110732693.98591445</v>
      </c>
      <c r="C182" s="96">
        <v>1811267.4581130857</v>
      </c>
      <c r="D182" s="96">
        <v>72111.599014105901</v>
      </c>
      <c r="E182" s="96">
        <v>760354.11309176078</v>
      </c>
      <c r="F182" s="96">
        <v>6927538.6012579836</v>
      </c>
      <c r="G182" s="96">
        <v>82045.370722124528</v>
      </c>
      <c r="H182" s="96">
        <v>20893604.686132189</v>
      </c>
      <c r="I182" s="96">
        <v>8236163.4525999948</v>
      </c>
      <c r="J182" s="96">
        <v>1718932.8658214218</v>
      </c>
      <c r="K182" s="96">
        <v>90562.718382514504</v>
      </c>
      <c r="L182" s="96">
        <v>70071.954112752806</v>
      </c>
      <c r="M182" s="96">
        <v>137304.6842706507</v>
      </c>
      <c r="N182" s="96">
        <v>21789.580415232471</v>
      </c>
      <c r="O182" s="96">
        <v>67905549.311726645</v>
      </c>
      <c r="P182" s="96">
        <v>1922229.2970913658</v>
      </c>
      <c r="Q182" s="96">
        <v>24129.947866428101</v>
      </c>
      <c r="R182" s="96">
        <v>14232.296590103533</v>
      </c>
      <c r="S182" s="96">
        <v>44806.048706096597</v>
      </c>
    </row>
    <row r="184" spans="1:19" x14ac:dyDescent="0.25">
      <c r="A184" s="99" t="s">
        <v>360</v>
      </c>
      <c r="B184" s="96"/>
      <c r="C184" s="96"/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  <c r="S184" s="96"/>
    </row>
    <row r="185" spans="1:19" x14ac:dyDescent="0.25">
      <c r="A185" s="100" t="s">
        <v>361</v>
      </c>
      <c r="B185" s="96">
        <v>-6040759.5193076935</v>
      </c>
      <c r="C185" s="96">
        <v>0</v>
      </c>
      <c r="D185" s="96">
        <v>0</v>
      </c>
      <c r="E185" s="96">
        <v>0</v>
      </c>
      <c r="F185" s="96">
        <v>-545272.5764505628</v>
      </c>
      <c r="G185" s="96">
        <v>0</v>
      </c>
      <c r="H185" s="96">
        <v>-520046.96341734123</v>
      </c>
      <c r="I185" s="96">
        <v>-28441.312488196261</v>
      </c>
      <c r="J185" s="96">
        <v>0</v>
      </c>
      <c r="K185" s="96">
        <v>0</v>
      </c>
      <c r="L185" s="96">
        <v>0</v>
      </c>
      <c r="M185" s="96">
        <v>-36618.340940942231</v>
      </c>
      <c r="N185" s="96">
        <v>0</v>
      </c>
      <c r="O185" s="96">
        <v>-4756380.0710609863</v>
      </c>
      <c r="P185" s="96">
        <v>-154000.25494966441</v>
      </c>
      <c r="Q185" s="96">
        <v>0</v>
      </c>
      <c r="R185" s="96">
        <v>0</v>
      </c>
      <c r="S185" s="96">
        <v>0</v>
      </c>
    </row>
    <row r="186" spans="1:19" x14ac:dyDescent="0.25">
      <c r="A186" s="99" t="s">
        <v>362</v>
      </c>
      <c r="B186" s="96">
        <v>-6040759.5193076935</v>
      </c>
      <c r="C186" s="96">
        <v>0</v>
      </c>
      <c r="D186" s="96">
        <v>0</v>
      </c>
      <c r="E186" s="96">
        <v>0</v>
      </c>
      <c r="F186" s="96">
        <v>-545272.5764505628</v>
      </c>
      <c r="G186" s="96">
        <v>0</v>
      </c>
      <c r="H186" s="96">
        <v>-520046.96341734123</v>
      </c>
      <c r="I186" s="96">
        <v>-28441.312488196261</v>
      </c>
      <c r="J186" s="96">
        <v>0</v>
      </c>
      <c r="K186" s="96">
        <v>0</v>
      </c>
      <c r="L186" s="96">
        <v>0</v>
      </c>
      <c r="M186" s="96">
        <v>-36618.340940942231</v>
      </c>
      <c r="N186" s="96">
        <v>0</v>
      </c>
      <c r="O186" s="96">
        <v>-4756380.0710609863</v>
      </c>
      <c r="P186" s="96">
        <v>-154000.25494966441</v>
      </c>
      <c r="Q186" s="96">
        <v>0</v>
      </c>
      <c r="R186" s="96">
        <v>0</v>
      </c>
      <c r="S186" s="96">
        <v>0</v>
      </c>
    </row>
    <row r="188" spans="1:19" x14ac:dyDescent="0.25">
      <c r="A188" s="99" t="s">
        <v>363</v>
      </c>
      <c r="B188" s="96"/>
      <c r="C188" s="96"/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</row>
    <row r="189" spans="1:19" x14ac:dyDescent="0.25">
      <c r="A189" s="100" t="s">
        <v>364</v>
      </c>
      <c r="B189" s="96">
        <v>314252428.01099658</v>
      </c>
      <c r="C189" s="96">
        <v>7801814.6535795089</v>
      </c>
      <c r="D189" s="96">
        <v>297365.62849715189</v>
      </c>
      <c r="E189" s="96">
        <v>4268572.0333957234</v>
      </c>
      <c r="F189" s="96">
        <v>17490194.301468637</v>
      </c>
      <c r="G189" s="96">
        <v>204884.36882617921</v>
      </c>
      <c r="H189" s="96">
        <v>75670668.996775895</v>
      </c>
      <c r="I189" s="96">
        <v>30761625.915696938</v>
      </c>
      <c r="J189" s="96">
        <v>7315639.1129623847</v>
      </c>
      <c r="K189" s="96">
        <v>489515.84707066324</v>
      </c>
      <c r="L189" s="96">
        <v>260475.57605368318</v>
      </c>
      <c r="M189" s="96">
        <v>285558.90210491198</v>
      </c>
      <c r="N189" s="96">
        <v>30823.889322553587</v>
      </c>
      <c r="O189" s="96">
        <v>167355024.50931001</v>
      </c>
      <c r="P189" s="96">
        <v>1637179.2971339531</v>
      </c>
      <c r="Q189" s="96">
        <v>95563.442693043195</v>
      </c>
      <c r="R189" s="96">
        <v>33861.389429705974</v>
      </c>
      <c r="S189" s="96">
        <v>253660.14667558059</v>
      </c>
    </row>
    <row r="190" spans="1:19" x14ac:dyDescent="0.25">
      <c r="A190" s="99" t="s">
        <v>365</v>
      </c>
      <c r="B190" s="96">
        <v>314252428.01099658</v>
      </c>
      <c r="C190" s="96">
        <v>7801814.6535795089</v>
      </c>
      <c r="D190" s="96">
        <v>297365.62849715189</v>
      </c>
      <c r="E190" s="96">
        <v>4268572.0333957234</v>
      </c>
      <c r="F190" s="96">
        <v>17490194.301468637</v>
      </c>
      <c r="G190" s="96">
        <v>204884.36882617921</v>
      </c>
      <c r="H190" s="96">
        <v>75670668.996775895</v>
      </c>
      <c r="I190" s="96">
        <v>30761625.915696938</v>
      </c>
      <c r="J190" s="96">
        <v>7315639.1129623847</v>
      </c>
      <c r="K190" s="96">
        <v>489515.84707066324</v>
      </c>
      <c r="L190" s="96">
        <v>260475.57605368318</v>
      </c>
      <c r="M190" s="96">
        <v>285558.90210491198</v>
      </c>
      <c r="N190" s="96">
        <v>30823.889322553587</v>
      </c>
      <c r="O190" s="96">
        <v>167355024.50931001</v>
      </c>
      <c r="P190" s="96">
        <v>1637179.2971339531</v>
      </c>
      <c r="Q190" s="96">
        <v>95563.442693043195</v>
      </c>
      <c r="R190" s="96">
        <v>33861.389429705974</v>
      </c>
      <c r="S190" s="96">
        <v>253660.14667558059</v>
      </c>
    </row>
    <row r="192" spans="1:19" x14ac:dyDescent="0.25">
      <c r="A192" s="99" t="s">
        <v>366</v>
      </c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</row>
    <row r="193" spans="1:19" x14ac:dyDescent="0.25">
      <c r="A193" s="100" t="s">
        <v>367</v>
      </c>
      <c r="B193" s="96">
        <v>465699821.62258565</v>
      </c>
      <c r="C193" s="96">
        <v>7893413.1860307408</v>
      </c>
      <c r="D193" s="96">
        <v>316565.55030051945</v>
      </c>
      <c r="E193" s="96">
        <v>3106785.069324601</v>
      </c>
      <c r="F193" s="96">
        <v>26973531.929993283</v>
      </c>
      <c r="G193" s="96">
        <v>247146.43372549315</v>
      </c>
      <c r="H193" s="96">
        <v>94170939.596560866</v>
      </c>
      <c r="I193" s="96">
        <v>37633681.108697884</v>
      </c>
      <c r="J193" s="96">
        <v>7518669.8128373548</v>
      </c>
      <c r="K193" s="96">
        <v>388153.19162253692</v>
      </c>
      <c r="L193" s="96">
        <v>319658.03271262953</v>
      </c>
      <c r="M193" s="96">
        <v>1126650.3815561649</v>
      </c>
      <c r="N193" s="96">
        <v>108025.44115005856</v>
      </c>
      <c r="O193" s="96">
        <v>278674504.20285386</v>
      </c>
      <c r="P193" s="96">
        <v>6852828.559814929</v>
      </c>
      <c r="Q193" s="96">
        <v>93596.008049482611</v>
      </c>
      <c r="R193" s="96">
        <v>68002.488484191956</v>
      </c>
      <c r="S193" s="96">
        <v>207670.62887102517</v>
      </c>
    </row>
    <row r="194" spans="1:19" x14ac:dyDescent="0.25">
      <c r="A194" s="99" t="s">
        <v>368</v>
      </c>
      <c r="B194" s="96">
        <v>465699821.62258565</v>
      </c>
      <c r="C194" s="96">
        <v>7893413.1860307408</v>
      </c>
      <c r="D194" s="96">
        <v>316565.55030051945</v>
      </c>
      <c r="E194" s="96">
        <v>3106785.069324601</v>
      </c>
      <c r="F194" s="96">
        <v>26973531.929993283</v>
      </c>
      <c r="G194" s="96">
        <v>247146.43372549315</v>
      </c>
      <c r="H194" s="96">
        <v>94170939.596560866</v>
      </c>
      <c r="I194" s="96">
        <v>37633681.108697884</v>
      </c>
      <c r="J194" s="96">
        <v>7518669.8128373548</v>
      </c>
      <c r="K194" s="96">
        <v>388153.19162253692</v>
      </c>
      <c r="L194" s="96">
        <v>319658.03271262953</v>
      </c>
      <c r="M194" s="96">
        <v>1126650.3815561649</v>
      </c>
      <c r="N194" s="96">
        <v>108025.44115005856</v>
      </c>
      <c r="O194" s="96">
        <v>278674504.20285386</v>
      </c>
      <c r="P194" s="96">
        <v>6852828.559814929</v>
      </c>
      <c r="Q194" s="96">
        <v>93596.008049482611</v>
      </c>
      <c r="R194" s="96">
        <v>68002.488484191956</v>
      </c>
      <c r="S194" s="96">
        <v>207670.62887102517</v>
      </c>
    </row>
    <row r="196" spans="1:19" x14ac:dyDescent="0.25">
      <c r="A196" s="99" t="s">
        <v>369</v>
      </c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</row>
    <row r="197" spans="1:19" x14ac:dyDescent="0.25">
      <c r="A197" s="100" t="s">
        <v>370</v>
      </c>
      <c r="B197" s="96">
        <v>1771231.988163824</v>
      </c>
      <c r="C197" s="96">
        <v>30021.626124268449</v>
      </c>
      <c r="D197" s="96">
        <v>1204.0181314421416</v>
      </c>
      <c r="E197" s="96">
        <v>11816.274861271322</v>
      </c>
      <c r="F197" s="96">
        <v>102590.51081810707</v>
      </c>
      <c r="G197" s="96">
        <v>939.99106044315863</v>
      </c>
      <c r="H197" s="96">
        <v>358167.58526493353</v>
      </c>
      <c r="I197" s="96">
        <v>143135.0769683214</v>
      </c>
      <c r="J197" s="96">
        <v>28596.335799612792</v>
      </c>
      <c r="K197" s="96">
        <v>1476.2929195770532</v>
      </c>
      <c r="L197" s="96">
        <v>1215.7800079059948</v>
      </c>
      <c r="M197" s="96">
        <v>4285.0761426885538</v>
      </c>
      <c r="N197" s="96">
        <v>410.86147775155786</v>
      </c>
      <c r="O197" s="96">
        <v>1059904.1983954457</v>
      </c>
      <c r="P197" s="96">
        <v>26063.890495504031</v>
      </c>
      <c r="Q197" s="96">
        <v>355.98090384504093</v>
      </c>
      <c r="R197" s="96">
        <v>258.63910030774497</v>
      </c>
      <c r="S197" s="96">
        <v>789.84969239811755</v>
      </c>
    </row>
    <row r="198" spans="1:19" x14ac:dyDescent="0.25">
      <c r="A198" s="99" t="s">
        <v>371</v>
      </c>
      <c r="B198" s="96">
        <v>1771231.988163824</v>
      </c>
      <c r="C198" s="96">
        <v>30021.626124268449</v>
      </c>
      <c r="D198" s="96">
        <v>1204.0181314421416</v>
      </c>
      <c r="E198" s="96">
        <v>11816.274861271322</v>
      </c>
      <c r="F198" s="96">
        <v>102590.51081810707</v>
      </c>
      <c r="G198" s="96">
        <v>939.99106044315863</v>
      </c>
      <c r="H198" s="96">
        <v>358167.58526493353</v>
      </c>
      <c r="I198" s="96">
        <v>143135.0769683214</v>
      </c>
      <c r="J198" s="96">
        <v>28596.335799612792</v>
      </c>
      <c r="K198" s="96">
        <v>1476.2929195770532</v>
      </c>
      <c r="L198" s="96">
        <v>1215.7800079059948</v>
      </c>
      <c r="M198" s="96">
        <v>4285.0761426885538</v>
      </c>
      <c r="N198" s="96">
        <v>410.86147775155786</v>
      </c>
      <c r="O198" s="96">
        <v>1059904.1983954457</v>
      </c>
      <c r="P198" s="96">
        <v>26063.890495504031</v>
      </c>
      <c r="Q198" s="96">
        <v>355.98090384504093</v>
      </c>
      <c r="R198" s="96">
        <v>258.63910030774497</v>
      </c>
      <c r="S198" s="96">
        <v>789.84969239811755</v>
      </c>
    </row>
    <row r="200" spans="1:19" x14ac:dyDescent="0.25">
      <c r="A200" s="99" t="s">
        <v>372</v>
      </c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</row>
    <row r="201" spans="1:19" x14ac:dyDescent="0.25">
      <c r="A201" s="100" t="s">
        <v>373</v>
      </c>
      <c r="B201" s="96">
        <v>59810494.705626741</v>
      </c>
      <c r="C201" s="96">
        <v>978327.16620916873</v>
      </c>
      <c r="D201" s="96">
        <v>38949.927576006521</v>
      </c>
      <c r="E201" s="96">
        <v>410693.12068991229</v>
      </c>
      <c r="F201" s="96">
        <v>3741799.2457247614</v>
      </c>
      <c r="G201" s="96">
        <v>44315.495582732081</v>
      </c>
      <c r="H201" s="96">
        <v>11285346.607934305</v>
      </c>
      <c r="I201" s="96">
        <v>4448632.0421236195</v>
      </c>
      <c r="J201" s="96">
        <v>928454.1120585195</v>
      </c>
      <c r="K201" s="96">
        <v>48916.004780246381</v>
      </c>
      <c r="L201" s="96">
        <v>37848.245984215253</v>
      </c>
      <c r="M201" s="96">
        <v>74162.930531358084</v>
      </c>
      <c r="N201" s="96">
        <v>11769.293576735949</v>
      </c>
      <c r="O201" s="96">
        <v>36678097.058745205</v>
      </c>
      <c r="P201" s="96">
        <v>1038261.4299197691</v>
      </c>
      <c r="Q201" s="96">
        <v>13033.405647076826</v>
      </c>
      <c r="R201" s="96">
        <v>7687.3475141820127</v>
      </c>
      <c r="S201" s="96">
        <v>24201.27102892425</v>
      </c>
    </row>
    <row r="202" spans="1:19" x14ac:dyDescent="0.25">
      <c r="A202" s="100" t="s">
        <v>374</v>
      </c>
      <c r="B202" s="96">
        <v>21639230.769230813</v>
      </c>
      <c r="C202" s="96">
        <v>353955.39564758365</v>
      </c>
      <c r="D202" s="96">
        <v>14091.949505021232</v>
      </c>
      <c r="E202" s="96">
        <v>148587.35507346518</v>
      </c>
      <c r="F202" s="96">
        <v>1353770.0660876587</v>
      </c>
      <c r="G202" s="96">
        <v>16033.193510391631</v>
      </c>
      <c r="H202" s="96">
        <v>4082999.493011592</v>
      </c>
      <c r="I202" s="96">
        <v>1609499.7347990721</v>
      </c>
      <c r="J202" s="96">
        <v>335911.49660872965</v>
      </c>
      <c r="K202" s="96">
        <v>17697.641876367361</v>
      </c>
      <c r="L202" s="96">
        <v>13693.364903500753</v>
      </c>
      <c r="M202" s="96">
        <v>26831.892566498271</v>
      </c>
      <c r="N202" s="96">
        <v>4258.0898377664762</v>
      </c>
      <c r="O202" s="96">
        <v>13270009.056717712</v>
      </c>
      <c r="P202" s="96">
        <v>375639.40561608196</v>
      </c>
      <c r="Q202" s="96">
        <v>4715.4412263966569</v>
      </c>
      <c r="R202" s="96">
        <v>2781.2558261118666</v>
      </c>
      <c r="S202" s="96">
        <v>8755.9364168630455</v>
      </c>
    </row>
    <row r="203" spans="1:19" x14ac:dyDescent="0.25">
      <c r="A203" s="99" t="s">
        <v>375</v>
      </c>
      <c r="B203" s="96">
        <v>81449725.474857554</v>
      </c>
      <c r="C203" s="96">
        <v>1332282.5618567523</v>
      </c>
      <c r="D203" s="96">
        <v>53041.877081027749</v>
      </c>
      <c r="E203" s="96">
        <v>559280.4757633775</v>
      </c>
      <c r="F203" s="96">
        <v>5095569.3118124204</v>
      </c>
      <c r="G203" s="96">
        <v>60348.689093123714</v>
      </c>
      <c r="H203" s="96">
        <v>15368346.100945897</v>
      </c>
      <c r="I203" s="96">
        <v>6058131.7769226916</v>
      </c>
      <c r="J203" s="96">
        <v>1264365.6086672491</v>
      </c>
      <c r="K203" s="96">
        <v>66613.646656613739</v>
      </c>
      <c r="L203" s="96">
        <v>51541.610887716008</v>
      </c>
      <c r="M203" s="96">
        <v>100994.82309785635</v>
      </c>
      <c r="N203" s="96">
        <v>16027.383414502425</v>
      </c>
      <c r="O203" s="96">
        <v>49948106.115462914</v>
      </c>
      <c r="P203" s="96">
        <v>1413900.8355358511</v>
      </c>
      <c r="Q203" s="96">
        <v>17748.846873473485</v>
      </c>
      <c r="R203" s="96">
        <v>10468.603340293879</v>
      </c>
      <c r="S203" s="96">
        <v>32957.207445787295</v>
      </c>
    </row>
    <row r="205" spans="1:19" x14ac:dyDescent="0.25">
      <c r="A205" s="99" t="s">
        <v>376</v>
      </c>
      <c r="B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</row>
    <row r="206" spans="1:19" x14ac:dyDescent="0.25">
      <c r="A206" s="100" t="s">
        <v>377</v>
      </c>
      <c r="B206" s="96">
        <v>5785901.0247470336</v>
      </c>
      <c r="C206" s="96">
        <v>94640.650965472974</v>
      </c>
      <c r="D206" s="96">
        <v>3767.9077390182133</v>
      </c>
      <c r="E206" s="96">
        <v>39729.311044016053</v>
      </c>
      <c r="F206" s="96">
        <v>361971.25933820201</v>
      </c>
      <c r="G206" s="96">
        <v>4286.9578753071319</v>
      </c>
      <c r="H206" s="96">
        <v>1091713.0651542624</v>
      </c>
      <c r="I206" s="96">
        <v>430348.29954055016</v>
      </c>
      <c r="J206" s="96">
        <v>89816.070320592276</v>
      </c>
      <c r="K206" s="96">
        <v>4731.998348743512</v>
      </c>
      <c r="L206" s="96">
        <v>3661.3341237645272</v>
      </c>
      <c r="M206" s="96">
        <v>7174.3157763792842</v>
      </c>
      <c r="N206" s="96">
        <v>1138.5287498680225</v>
      </c>
      <c r="O206" s="96">
        <v>3548137.1689440412</v>
      </c>
      <c r="P206" s="96">
        <v>100438.52505976633</v>
      </c>
      <c r="Q206" s="96">
        <v>1260.8154381687682</v>
      </c>
      <c r="R206" s="96">
        <v>743.65263284986565</v>
      </c>
      <c r="S206" s="96">
        <v>2341.1636960304281</v>
      </c>
    </row>
    <row r="207" spans="1:19" x14ac:dyDescent="0.25">
      <c r="A207" s="99" t="s">
        <v>378</v>
      </c>
      <c r="B207" s="96">
        <v>5785901.0247470336</v>
      </c>
      <c r="C207" s="96">
        <v>94640.650965472974</v>
      </c>
      <c r="D207" s="96">
        <v>3767.9077390182133</v>
      </c>
      <c r="E207" s="96">
        <v>39729.311044016053</v>
      </c>
      <c r="F207" s="96">
        <v>361971.25933820201</v>
      </c>
      <c r="G207" s="96">
        <v>4286.9578753071319</v>
      </c>
      <c r="H207" s="96">
        <v>1091713.0651542624</v>
      </c>
      <c r="I207" s="96">
        <v>430348.29954055016</v>
      </c>
      <c r="J207" s="96">
        <v>89816.070320592276</v>
      </c>
      <c r="K207" s="96">
        <v>4731.998348743512</v>
      </c>
      <c r="L207" s="96">
        <v>3661.3341237645272</v>
      </c>
      <c r="M207" s="96">
        <v>7174.3157763792842</v>
      </c>
      <c r="N207" s="96">
        <v>1138.5287498680225</v>
      </c>
      <c r="O207" s="96">
        <v>3548137.1689440412</v>
      </c>
      <c r="P207" s="96">
        <v>100438.52505976633</v>
      </c>
      <c r="Q207" s="96">
        <v>1260.8154381687682</v>
      </c>
      <c r="R207" s="96">
        <v>743.65263284986565</v>
      </c>
      <c r="S207" s="96">
        <v>2341.1636960304281</v>
      </c>
    </row>
    <row r="209" spans="1:19" x14ac:dyDescent="0.25">
      <c r="A209" s="99" t="s">
        <v>379</v>
      </c>
      <c r="B209" s="96"/>
      <c r="C209" s="96"/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</row>
    <row r="210" spans="1:19" x14ac:dyDescent="0.25">
      <c r="A210" s="100" t="s">
        <v>380</v>
      </c>
      <c r="B210" s="96">
        <v>228509849.76347914</v>
      </c>
      <c r="C210" s="96">
        <v>3737761.990939626</v>
      </c>
      <c r="D210" s="96">
        <v>148810.70859717074</v>
      </c>
      <c r="E210" s="96">
        <v>1569079.5364532818</v>
      </c>
      <c r="F210" s="96">
        <v>14295785.174390577</v>
      </c>
      <c r="G210" s="96">
        <v>169310.20697361941</v>
      </c>
      <c r="H210" s="96">
        <v>43116394.047569253</v>
      </c>
      <c r="I210" s="96">
        <v>16996285.427865464</v>
      </c>
      <c r="J210" s="96">
        <v>3547218.7732768813</v>
      </c>
      <c r="K210" s="96">
        <v>186886.74886202137</v>
      </c>
      <c r="L210" s="96">
        <v>144601.66307319631</v>
      </c>
      <c r="M210" s="96">
        <v>283344.25583919592</v>
      </c>
      <c r="N210" s="96">
        <v>44965.34463188787</v>
      </c>
      <c r="O210" s="96">
        <v>140131033.68823484</v>
      </c>
      <c r="P210" s="96">
        <v>3966744.7081634267</v>
      </c>
      <c r="Q210" s="96">
        <v>49794.966267681157</v>
      </c>
      <c r="R210" s="96">
        <v>29370.006621599292</v>
      </c>
      <c r="S210" s="96">
        <v>92462.515719410309</v>
      </c>
    </row>
    <row r="211" spans="1:19" x14ac:dyDescent="0.25">
      <c r="A211" s="99" t="s">
        <v>381</v>
      </c>
      <c r="B211" s="96">
        <v>228509849.76347914</v>
      </c>
      <c r="C211" s="96">
        <v>3737761.990939626</v>
      </c>
      <c r="D211" s="96">
        <v>148810.70859717074</v>
      </c>
      <c r="E211" s="96">
        <v>1569079.5364532818</v>
      </c>
      <c r="F211" s="96">
        <v>14295785.174390577</v>
      </c>
      <c r="G211" s="96">
        <v>169310.20697361941</v>
      </c>
      <c r="H211" s="96">
        <v>43116394.047569253</v>
      </c>
      <c r="I211" s="96">
        <v>16996285.427865464</v>
      </c>
      <c r="J211" s="96">
        <v>3547218.7732768813</v>
      </c>
      <c r="K211" s="96">
        <v>186886.74886202137</v>
      </c>
      <c r="L211" s="96">
        <v>144601.66307319631</v>
      </c>
      <c r="M211" s="96">
        <v>283344.25583919592</v>
      </c>
      <c r="N211" s="96">
        <v>44965.34463188787</v>
      </c>
      <c r="O211" s="96">
        <v>140131033.68823484</v>
      </c>
      <c r="P211" s="96">
        <v>3966744.7081634267</v>
      </c>
      <c r="Q211" s="96">
        <v>49794.966267681157</v>
      </c>
      <c r="R211" s="96">
        <v>29370.006621599292</v>
      </c>
      <c r="S211" s="96">
        <v>92462.515719410309</v>
      </c>
    </row>
    <row r="213" spans="1:19" x14ac:dyDescent="0.25">
      <c r="A213" s="99" t="s">
        <v>382</v>
      </c>
      <c r="B213" s="96"/>
      <c r="C213" s="96"/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  <c r="R213" s="96"/>
      <c r="S213" s="96"/>
    </row>
    <row r="214" spans="1:19" x14ac:dyDescent="0.25">
      <c r="A214" s="100" t="s">
        <v>383</v>
      </c>
      <c r="B214" s="96">
        <v>4978064.2338751536</v>
      </c>
      <c r="C214" s="96">
        <v>123588.33544143115</v>
      </c>
      <c r="D214" s="96">
        <v>4710.5608983669608</v>
      </c>
      <c r="E214" s="96">
        <v>67618.334418798593</v>
      </c>
      <c r="F214" s="96">
        <v>277061.69605989917</v>
      </c>
      <c r="G214" s="96">
        <v>3245.5677589800466</v>
      </c>
      <c r="H214" s="96">
        <v>1198697.0260515348</v>
      </c>
      <c r="I214" s="96">
        <v>487294.08620963601</v>
      </c>
      <c r="J214" s="96">
        <v>115886.84181909282</v>
      </c>
      <c r="K214" s="96">
        <v>7754.4073267503827</v>
      </c>
      <c r="L214" s="96">
        <v>4126.1865728703115</v>
      </c>
      <c r="M214" s="96">
        <v>4523.5308641223155</v>
      </c>
      <c r="N214" s="96">
        <v>488.28039915784166</v>
      </c>
      <c r="O214" s="96">
        <v>2651066.4281643783</v>
      </c>
      <c r="P214" s="96">
        <v>25934.513076278305</v>
      </c>
      <c r="Q214" s="96">
        <v>1513.817917485015</v>
      </c>
      <c r="R214" s="96">
        <v>536.39735640622962</v>
      </c>
      <c r="S214" s="96">
        <v>4018.2235399659248</v>
      </c>
    </row>
    <row r="215" spans="1:19" x14ac:dyDescent="0.25">
      <c r="A215" s="99" t="s">
        <v>384</v>
      </c>
      <c r="B215" s="96">
        <v>4978064.2338751536</v>
      </c>
      <c r="C215" s="96">
        <v>123588.33544143115</v>
      </c>
      <c r="D215" s="96">
        <v>4710.5608983669608</v>
      </c>
      <c r="E215" s="96">
        <v>67618.334418798593</v>
      </c>
      <c r="F215" s="96">
        <v>277061.69605989917</v>
      </c>
      <c r="G215" s="96">
        <v>3245.5677589800466</v>
      </c>
      <c r="H215" s="96">
        <v>1198697.0260515348</v>
      </c>
      <c r="I215" s="96">
        <v>487294.08620963601</v>
      </c>
      <c r="J215" s="96">
        <v>115886.84181909282</v>
      </c>
      <c r="K215" s="96">
        <v>7754.4073267503827</v>
      </c>
      <c r="L215" s="96">
        <v>4126.1865728703115</v>
      </c>
      <c r="M215" s="96">
        <v>4523.5308641223155</v>
      </c>
      <c r="N215" s="96">
        <v>488.28039915784166</v>
      </c>
      <c r="O215" s="96">
        <v>2651066.4281643783</v>
      </c>
      <c r="P215" s="96">
        <v>25934.513076278305</v>
      </c>
      <c r="Q215" s="96">
        <v>1513.817917485015</v>
      </c>
      <c r="R215" s="96">
        <v>536.39735640622962</v>
      </c>
      <c r="S215" s="96">
        <v>4018.2235399659248</v>
      </c>
    </row>
    <row r="217" spans="1:19" x14ac:dyDescent="0.25">
      <c r="A217" s="98" t="s">
        <v>385</v>
      </c>
      <c r="B217" s="96">
        <v>1857501820.1814766</v>
      </c>
      <c r="C217" s="96">
        <v>33462850.898452349</v>
      </c>
      <c r="D217" s="96">
        <v>1321108.6463150969</v>
      </c>
      <c r="E217" s="96">
        <v>14848999.147559632</v>
      </c>
      <c r="F217" s="96">
        <v>111666265.71474944</v>
      </c>
      <c r="G217" s="96">
        <v>1254082.0923525945</v>
      </c>
      <c r="H217" s="96">
        <v>374062238.18595999</v>
      </c>
      <c r="I217" s="96">
        <v>149091424.69318238</v>
      </c>
      <c r="J217" s="96">
        <v>31694879.987788204</v>
      </c>
      <c r="K217" s="96">
        <v>1767594.0287692358</v>
      </c>
      <c r="L217" s="96">
        <v>1266903.5510804879</v>
      </c>
      <c r="M217" s="96">
        <v>2719644.9306493942</v>
      </c>
      <c r="N217" s="96">
        <v>351645.36979496753</v>
      </c>
      <c r="O217" s="96">
        <v>1105344481.6188664</v>
      </c>
      <c r="P217" s="96">
        <v>27081088.500526197</v>
      </c>
      <c r="Q217" s="96">
        <v>425685.49309767241</v>
      </c>
      <c r="R217" s="96">
        <v>241063.57538272085</v>
      </c>
      <c r="S217" s="96">
        <v>901863.74694975966</v>
      </c>
    </row>
    <row r="219" spans="1:19" x14ac:dyDescent="0.25">
      <c r="A219" s="98" t="s">
        <v>386</v>
      </c>
      <c r="B219" s="96"/>
      <c r="C219" s="96"/>
      <c r="D219" s="96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  <c r="R219" s="96"/>
      <c r="S219" s="96"/>
    </row>
    <row r="220" spans="1:19" x14ac:dyDescent="0.25">
      <c r="A220" s="99" t="s">
        <v>386</v>
      </c>
      <c r="B220" s="96"/>
      <c r="C220" s="96"/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</row>
    <row r="221" spans="1:19" x14ac:dyDescent="0.25">
      <c r="A221" s="100" t="s">
        <v>387</v>
      </c>
      <c r="B221" s="96">
        <v>13514893.643120013</v>
      </c>
      <c r="C221" s="96">
        <v>221064.67543141783</v>
      </c>
      <c r="D221" s="96">
        <v>8801.2000433668636</v>
      </c>
      <c r="E221" s="96">
        <v>92801.002121840822</v>
      </c>
      <c r="F221" s="96">
        <v>845504.10573881096</v>
      </c>
      <c r="G221" s="96">
        <v>10013.614040320499</v>
      </c>
      <c r="H221" s="96">
        <v>2550058.4785771533</v>
      </c>
      <c r="I221" s="96">
        <v>1005221.3947165433</v>
      </c>
      <c r="J221" s="96">
        <v>209795.26484016626</v>
      </c>
      <c r="K221" s="96">
        <v>11053.153887208808</v>
      </c>
      <c r="L221" s="96">
        <v>8552.2619662798443</v>
      </c>
      <c r="M221" s="96">
        <v>16757.997460587958</v>
      </c>
      <c r="N221" s="96">
        <v>2659.412060159369</v>
      </c>
      <c r="O221" s="96">
        <v>8287852.8796776673</v>
      </c>
      <c r="P221" s="96">
        <v>234607.53615534486</v>
      </c>
      <c r="Q221" s="96">
        <v>2945.0532384797684</v>
      </c>
      <c r="R221" s="96">
        <v>1737.0477298877624</v>
      </c>
      <c r="S221" s="96">
        <v>5468.5654347791688</v>
      </c>
    </row>
    <row r="222" spans="1:19" x14ac:dyDescent="0.25">
      <c r="A222" s="100" t="s">
        <v>388</v>
      </c>
      <c r="B222" s="96">
        <v>5327511.4247353533</v>
      </c>
      <c r="C222" s="96">
        <v>107189.22791202686</v>
      </c>
      <c r="D222" s="96">
        <v>4158.4261486345767</v>
      </c>
      <c r="E222" s="96">
        <v>56646.227546652764</v>
      </c>
      <c r="F222" s="96">
        <v>298072.41306320863</v>
      </c>
      <c r="G222" s="96">
        <v>2661.464206983715</v>
      </c>
      <c r="H222" s="96">
        <v>1186526.0804161828</v>
      </c>
      <c r="I222" s="96">
        <v>479879.82153836009</v>
      </c>
      <c r="J222" s="96">
        <v>100359.99119352308</v>
      </c>
      <c r="K222" s="96">
        <v>6761.3637657769841</v>
      </c>
      <c r="L222" s="96">
        <v>4108.799757458999</v>
      </c>
      <c r="M222" s="96">
        <v>1606.6968079815883</v>
      </c>
      <c r="N222" s="96">
        <v>406.92382522415551</v>
      </c>
      <c r="O222" s="96">
        <v>3065098.9829779747</v>
      </c>
      <c r="P222" s="96">
        <v>9271.6724403026292</v>
      </c>
      <c r="Q222" s="96">
        <v>1240.761828210329</v>
      </c>
      <c r="R222" s="96">
        <v>501.08350585967889</v>
      </c>
      <c r="S222" s="96">
        <v>3021.4878009919594</v>
      </c>
    </row>
    <row r="223" spans="1:19" x14ac:dyDescent="0.25">
      <c r="A223" s="100" t="s">
        <v>389</v>
      </c>
      <c r="B223" s="96">
        <v>335278.49874166999</v>
      </c>
      <c r="C223" s="96">
        <v>5484.1891072662229</v>
      </c>
      <c r="D223" s="96">
        <v>218.3408331272619</v>
      </c>
      <c r="E223" s="96">
        <v>2302.2142456128408</v>
      </c>
      <c r="F223" s="96">
        <v>20975.329494830075</v>
      </c>
      <c r="G223" s="96">
        <v>248.41849082003543</v>
      </c>
      <c r="H223" s="96">
        <v>63262.04267512355</v>
      </c>
      <c r="I223" s="96">
        <v>24937.608021439413</v>
      </c>
      <c r="J223" s="96">
        <v>5204.616721089008</v>
      </c>
      <c r="K223" s="96">
        <v>274.2074735860437</v>
      </c>
      <c r="L223" s="96">
        <v>212.16515857373977</v>
      </c>
      <c r="M223" s="96">
        <v>415.73366234834481</v>
      </c>
      <c r="N223" s="96">
        <v>65.974894557874038</v>
      </c>
      <c r="O223" s="96">
        <v>205605.6780516892</v>
      </c>
      <c r="P223" s="96">
        <v>5820.1614154535846</v>
      </c>
      <c r="Q223" s="96">
        <v>73.061102409374058</v>
      </c>
      <c r="R223" s="96">
        <v>43.092810827695459</v>
      </c>
      <c r="S223" s="96">
        <v>135.66458291565746</v>
      </c>
    </row>
    <row r="224" spans="1:19" x14ac:dyDescent="0.25">
      <c r="A224" s="100" t="s">
        <v>390</v>
      </c>
      <c r="B224" s="96">
        <v>61159054.002802715</v>
      </c>
      <c r="C224" s="96">
        <v>1230516.7001525541</v>
      </c>
      <c r="D224" s="96">
        <v>47738.125574013713</v>
      </c>
      <c r="E224" s="96">
        <v>650290.42894129222</v>
      </c>
      <c r="F224" s="96">
        <v>3421827.8205164182</v>
      </c>
      <c r="G224" s="96">
        <v>30553.220853867868</v>
      </c>
      <c r="H224" s="96">
        <v>13621146.318144584</v>
      </c>
      <c r="I224" s="96">
        <v>5508950.3485725177</v>
      </c>
      <c r="J224" s="96">
        <v>1152118.0588421521</v>
      </c>
      <c r="K224" s="96">
        <v>77619.469714096354</v>
      </c>
      <c r="L224" s="96">
        <v>47168.421842590527</v>
      </c>
      <c r="M224" s="96">
        <v>18444.644977998898</v>
      </c>
      <c r="N224" s="96">
        <v>4671.4261533746885</v>
      </c>
      <c r="O224" s="96">
        <v>35186889.201874912</v>
      </c>
      <c r="P224" s="96">
        <v>106437.44710522784</v>
      </c>
      <c r="Q224" s="96">
        <v>14243.764791156935</v>
      </c>
      <c r="R224" s="96">
        <v>5752.3655514841357</v>
      </c>
      <c r="S224" s="96">
        <v>34686.239194476519</v>
      </c>
    </row>
    <row r="225" spans="1:19" x14ac:dyDescent="0.25">
      <c r="A225" s="100" t="s">
        <v>391</v>
      </c>
      <c r="B225" s="96">
        <v>218231533.78928652</v>
      </c>
      <c r="C225" s="96">
        <v>5417943.7497641509</v>
      </c>
      <c r="D225" s="96">
        <v>206504.55308774195</v>
      </c>
      <c r="E225" s="96">
        <v>2964295.3845543736</v>
      </c>
      <c r="F225" s="96">
        <v>12146006.167209553</v>
      </c>
      <c r="G225" s="96">
        <v>142281.25568157068</v>
      </c>
      <c r="H225" s="96">
        <v>52549239.675086796</v>
      </c>
      <c r="I225" s="96">
        <v>21362306.881523594</v>
      </c>
      <c r="J225" s="96">
        <v>5080320.7929862393</v>
      </c>
      <c r="K225" s="96">
        <v>339942.62127595872</v>
      </c>
      <c r="L225" s="96">
        <v>180886.38117015318</v>
      </c>
      <c r="M225" s="96">
        <v>198305.41195169062</v>
      </c>
      <c r="N225" s="96">
        <v>21405.545493435919</v>
      </c>
      <c r="O225" s="96">
        <v>116219129.68873659</v>
      </c>
      <c r="P225" s="96">
        <v>1136933.6153199312</v>
      </c>
      <c r="Q225" s="96">
        <v>66363.708961884724</v>
      </c>
      <c r="R225" s="96">
        <v>23514.927150292337</v>
      </c>
      <c r="S225" s="96">
        <v>176153.42933258187</v>
      </c>
    </row>
    <row r="226" spans="1:19" x14ac:dyDescent="0.25">
      <c r="A226" s="100" t="s">
        <v>392</v>
      </c>
      <c r="B226" s="96">
        <v>199570.38695710068</v>
      </c>
      <c r="C226" s="96">
        <v>3264.3958571477856</v>
      </c>
      <c r="D226" s="96">
        <v>129.96468523714432</v>
      </c>
      <c r="E226" s="96">
        <v>1370.3646060796473</v>
      </c>
      <c r="F226" s="96">
        <v>12485.305915967057</v>
      </c>
      <c r="G226" s="96">
        <v>147.86803963367836</v>
      </c>
      <c r="H226" s="96">
        <v>37655.949855879917</v>
      </c>
      <c r="I226" s="96">
        <v>14843.803289807023</v>
      </c>
      <c r="J226" s="96">
        <v>3097.9838459352923</v>
      </c>
      <c r="K226" s="96">
        <v>163.2186132289383</v>
      </c>
      <c r="L226" s="96">
        <v>126.28869120533749</v>
      </c>
      <c r="M226" s="96">
        <v>247.46032977759856</v>
      </c>
      <c r="N226" s="96">
        <v>39.270741445647097</v>
      </c>
      <c r="O226" s="96">
        <v>122384.2414093133</v>
      </c>
      <c r="P226" s="96">
        <v>3464.3792256115185</v>
      </c>
      <c r="Q226" s="96">
        <v>43.488719181439613</v>
      </c>
      <c r="R226" s="96">
        <v>25.650463612277761</v>
      </c>
      <c r="S226" s="96">
        <v>80.752668037064495</v>
      </c>
    </row>
    <row r="227" spans="1:19" x14ac:dyDescent="0.25">
      <c r="A227" s="100" t="s">
        <v>393</v>
      </c>
      <c r="B227" s="96">
        <v>17808.15184168041</v>
      </c>
      <c r="C227" s="96">
        <v>291.28999538361563</v>
      </c>
      <c r="D227" s="96">
        <v>11.597065496780202</v>
      </c>
      <c r="E227" s="96">
        <v>122.28097242090679</v>
      </c>
      <c r="F227" s="96">
        <v>1114.0942648428397</v>
      </c>
      <c r="G227" s="96">
        <v>13.194625427540016</v>
      </c>
      <c r="H227" s="96">
        <v>3360.132146861853</v>
      </c>
      <c r="I227" s="96">
        <v>1324.5487315196769</v>
      </c>
      <c r="J227" s="96">
        <v>276.44064619340475</v>
      </c>
      <c r="K227" s="96">
        <v>14.56439450806017</v>
      </c>
      <c r="L227" s="96">
        <v>11.269047593494788</v>
      </c>
      <c r="M227" s="96">
        <v>22.081488113860615</v>
      </c>
      <c r="N227" s="96">
        <v>3.5042239345348571</v>
      </c>
      <c r="O227" s="96">
        <v>10920.644025781292</v>
      </c>
      <c r="P227" s="96">
        <v>309.13499857127994</v>
      </c>
      <c r="Q227" s="96">
        <v>3.8806043641622612</v>
      </c>
      <c r="R227" s="96">
        <v>2.2888533603691954</v>
      </c>
      <c r="S227" s="96">
        <v>7.2057573067389962</v>
      </c>
    </row>
    <row r="228" spans="1:19" x14ac:dyDescent="0.25">
      <c r="A228" s="100" t="s">
        <v>394</v>
      </c>
      <c r="B228" s="96">
        <v>117263.37762250514</v>
      </c>
      <c r="C228" s="96">
        <v>1918.0906042355223</v>
      </c>
      <c r="D228" s="96">
        <v>76.364525794246518</v>
      </c>
      <c r="E228" s="96">
        <v>805.19752821732834</v>
      </c>
      <c r="F228" s="96">
        <v>7336.104141899852</v>
      </c>
      <c r="G228" s="96">
        <v>86.884161694745103</v>
      </c>
      <c r="H228" s="96">
        <v>22125.847100919589</v>
      </c>
      <c r="I228" s="96">
        <v>8721.9077793389733</v>
      </c>
      <c r="J228" s="96">
        <v>1820.3103934073197</v>
      </c>
      <c r="K228" s="96">
        <v>95.903837086815969</v>
      </c>
      <c r="L228" s="96">
        <v>74.204588727117923</v>
      </c>
      <c r="M228" s="96">
        <v>145.40250454862255</v>
      </c>
      <c r="N228" s="96">
        <v>23.074664803083067</v>
      </c>
      <c r="O228" s="96">
        <v>71910.415839946436</v>
      </c>
      <c r="P228" s="96">
        <v>2035.5966411378015</v>
      </c>
      <c r="Q228" s="96">
        <v>25.55306013806771</v>
      </c>
      <c r="R228" s="96">
        <v>15.071674944466677</v>
      </c>
      <c r="S228" s="96">
        <v>47.448575665139188</v>
      </c>
    </row>
    <row r="229" spans="1:19" x14ac:dyDescent="0.25">
      <c r="A229" s="100" t="s">
        <v>395</v>
      </c>
      <c r="B229" s="96">
        <v>42652941.998861246</v>
      </c>
      <c r="C229" s="96">
        <v>697679.09597818938</v>
      </c>
      <c r="D229" s="96">
        <v>27776.54674043283</v>
      </c>
      <c r="E229" s="96">
        <v>292879.53464244108</v>
      </c>
      <c r="F229" s="96">
        <v>2668407.0577377537</v>
      </c>
      <c r="G229" s="96">
        <v>31602.919722435279</v>
      </c>
      <c r="H229" s="96">
        <v>8047972.7959846389</v>
      </c>
      <c r="I229" s="96">
        <v>3172474.0850391877</v>
      </c>
      <c r="J229" s="96">
        <v>662112.88813350524</v>
      </c>
      <c r="K229" s="96">
        <v>34883.702684231204</v>
      </c>
      <c r="L229" s="96">
        <v>26990.899317398475</v>
      </c>
      <c r="M229" s="96">
        <v>52888.162687642885</v>
      </c>
      <c r="N229" s="96">
        <v>8393.0921950535667</v>
      </c>
      <c r="O229" s="96">
        <v>26156425.459695905</v>
      </c>
      <c r="P229" s="96">
        <v>740420.3019550764</v>
      </c>
      <c r="Q229" s="96">
        <v>9294.5744362836704</v>
      </c>
      <c r="R229" s="96">
        <v>5482.1146232159344</v>
      </c>
      <c r="S229" s="96">
        <v>17258.76728784716</v>
      </c>
    </row>
    <row r="230" spans="1:19" x14ac:dyDescent="0.25">
      <c r="A230" s="99" t="s">
        <v>396</v>
      </c>
      <c r="B230" s="96">
        <v>341555855.27396882</v>
      </c>
      <c r="C230" s="96">
        <v>7685351.4148023715</v>
      </c>
      <c r="D230" s="96">
        <v>295415.11870384536</v>
      </c>
      <c r="E230" s="96">
        <v>4061512.6351589314</v>
      </c>
      <c r="F230" s="96">
        <v>19421728.398083284</v>
      </c>
      <c r="G230" s="96">
        <v>217608.839822754</v>
      </c>
      <c r="H230" s="96">
        <v>78081347.319988132</v>
      </c>
      <c r="I230" s="96">
        <v>31578660.399212312</v>
      </c>
      <c r="J230" s="96">
        <v>7215106.34760221</v>
      </c>
      <c r="K230" s="96">
        <v>470808.20564568194</v>
      </c>
      <c r="L230" s="96">
        <v>268130.69153998076</v>
      </c>
      <c r="M230" s="96">
        <v>288833.5918706904</v>
      </c>
      <c r="N230" s="96">
        <v>37668.224251988839</v>
      </c>
      <c r="O230" s="96">
        <v>189326217.19228974</v>
      </c>
      <c r="P230" s="96">
        <v>2239299.8452566573</v>
      </c>
      <c r="Q230" s="96">
        <v>94233.846742108479</v>
      </c>
      <c r="R230" s="96">
        <v>37073.642363484658</v>
      </c>
      <c r="S230" s="96">
        <v>236859.56063460125</v>
      </c>
    </row>
    <row r="232" spans="1:19" x14ac:dyDescent="0.25">
      <c r="A232" s="98" t="s">
        <v>396</v>
      </c>
      <c r="B232" s="96">
        <v>341555855.27396882</v>
      </c>
      <c r="C232" s="96">
        <v>7685351.4148023715</v>
      </c>
      <c r="D232" s="96">
        <v>295415.11870384536</v>
      </c>
      <c r="E232" s="96">
        <v>4061512.6351589314</v>
      </c>
      <c r="F232" s="96">
        <v>19421728.398083284</v>
      </c>
      <c r="G232" s="96">
        <v>217608.839822754</v>
      </c>
      <c r="H232" s="96">
        <v>78081347.319988132</v>
      </c>
      <c r="I232" s="96">
        <v>31578660.399212312</v>
      </c>
      <c r="J232" s="96">
        <v>7215106.34760221</v>
      </c>
      <c r="K232" s="96">
        <v>470808.20564568194</v>
      </c>
      <c r="L232" s="96">
        <v>268130.69153998076</v>
      </c>
      <c r="M232" s="96">
        <v>288833.5918706904</v>
      </c>
      <c r="N232" s="96">
        <v>37668.224251988839</v>
      </c>
      <c r="O232" s="96">
        <v>189326217.19228974</v>
      </c>
      <c r="P232" s="96">
        <v>2239299.8452566573</v>
      </c>
      <c r="Q232" s="96">
        <v>94233.846742108479</v>
      </c>
      <c r="R232" s="96">
        <v>37073.642363484658</v>
      </c>
      <c r="S232" s="96">
        <v>236859.56063460125</v>
      </c>
    </row>
    <row r="234" spans="1:19" x14ac:dyDescent="0.25">
      <c r="A234" s="98" t="s">
        <v>397</v>
      </c>
      <c r="B234" s="96"/>
      <c r="C234" s="96"/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  <c r="R234" s="96"/>
      <c r="S234" s="96"/>
    </row>
    <row r="235" spans="1:19" x14ac:dyDescent="0.25">
      <c r="A235" s="99" t="s">
        <v>398</v>
      </c>
      <c r="B235" s="96"/>
      <c r="C235" s="96"/>
      <c r="D235" s="96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  <c r="R235" s="96"/>
      <c r="S235" s="96"/>
    </row>
    <row r="236" spans="1:19" x14ac:dyDescent="0.25">
      <c r="A236" s="100" t="s">
        <v>399</v>
      </c>
      <c r="B236" s="96">
        <v>8605573.3469426576</v>
      </c>
      <c r="C236" s="96">
        <v>140762.35663249792</v>
      </c>
      <c r="D236" s="96">
        <v>5604.1412174090492</v>
      </c>
      <c r="E236" s="96">
        <v>59090.796532892149</v>
      </c>
      <c r="F236" s="96">
        <v>538372.5384165711</v>
      </c>
      <c r="G236" s="96">
        <v>6376.1426739618191</v>
      </c>
      <c r="H236" s="96">
        <v>1623743.0982344442</v>
      </c>
      <c r="I236" s="96">
        <v>640072.10641667875</v>
      </c>
      <c r="J236" s="96">
        <v>133586.58877366633</v>
      </c>
      <c r="K236" s="96">
        <v>7038.0669654652829</v>
      </c>
      <c r="L236" s="96">
        <v>5445.6305448289704</v>
      </c>
      <c r="M236" s="96">
        <v>10670.611260665164</v>
      </c>
      <c r="N236" s="96">
        <v>1693.3737066510857</v>
      </c>
      <c r="O236" s="96">
        <v>5277268.7472123476</v>
      </c>
      <c r="P236" s="96">
        <v>149385.73794534395</v>
      </c>
      <c r="Q236" s="96">
        <v>1875.2549834005076</v>
      </c>
      <c r="R236" s="96">
        <v>1106.0606203363689</v>
      </c>
      <c r="S236" s="96">
        <v>3482.0948054966207</v>
      </c>
    </row>
    <row r="237" spans="1:19" x14ac:dyDescent="0.25">
      <c r="A237" s="99" t="s">
        <v>400</v>
      </c>
      <c r="B237" s="96">
        <v>8605573.3469426576</v>
      </c>
      <c r="C237" s="96">
        <v>140762.35663249792</v>
      </c>
      <c r="D237" s="96">
        <v>5604.1412174090492</v>
      </c>
      <c r="E237" s="96">
        <v>59090.796532892149</v>
      </c>
      <c r="F237" s="96">
        <v>538372.5384165711</v>
      </c>
      <c r="G237" s="96">
        <v>6376.1426739618191</v>
      </c>
      <c r="H237" s="96">
        <v>1623743.0982344442</v>
      </c>
      <c r="I237" s="96">
        <v>640072.10641667875</v>
      </c>
      <c r="J237" s="96">
        <v>133586.58877366633</v>
      </c>
      <c r="K237" s="96">
        <v>7038.0669654652829</v>
      </c>
      <c r="L237" s="96">
        <v>5445.6305448289704</v>
      </c>
      <c r="M237" s="96">
        <v>10670.611260665164</v>
      </c>
      <c r="N237" s="96">
        <v>1693.3737066510857</v>
      </c>
      <c r="O237" s="96">
        <v>5277268.7472123476</v>
      </c>
      <c r="P237" s="96">
        <v>149385.73794534395</v>
      </c>
      <c r="Q237" s="96">
        <v>1875.2549834005076</v>
      </c>
      <c r="R237" s="96">
        <v>1106.0606203363689</v>
      </c>
      <c r="S237" s="96">
        <v>3482.0948054966207</v>
      </c>
    </row>
    <row r="239" spans="1:19" x14ac:dyDescent="0.25">
      <c r="A239" s="99" t="s">
        <v>401</v>
      </c>
      <c r="B239" s="96"/>
      <c r="C239" s="96"/>
      <c r="D239" s="96"/>
      <c r="E239" s="96"/>
      <c r="F239" s="96"/>
      <c r="G239" s="96"/>
      <c r="H239" s="96"/>
      <c r="I239" s="96"/>
      <c r="J239" s="96"/>
      <c r="K239" s="96"/>
      <c r="L239" s="96"/>
      <c r="M239" s="96"/>
      <c r="N239" s="96"/>
      <c r="O239" s="96"/>
      <c r="P239" s="96"/>
      <c r="Q239" s="96"/>
      <c r="R239" s="96"/>
      <c r="S239" s="96"/>
    </row>
    <row r="240" spans="1:19" x14ac:dyDescent="0.25">
      <c r="A240" s="100" t="s">
        <v>402</v>
      </c>
      <c r="B240" s="96">
        <v>159.3279366832038</v>
      </c>
      <c r="C240" s="96">
        <v>2.6061454525733674</v>
      </c>
      <c r="D240" s="96">
        <v>0.10375790444785472</v>
      </c>
      <c r="E240" s="96">
        <v>1.0940368885354472</v>
      </c>
      <c r="F240" s="96">
        <v>9.9677014249475651</v>
      </c>
      <c r="G240" s="96">
        <v>0.11805112980659045</v>
      </c>
      <c r="H240" s="96">
        <v>30.062800828627985</v>
      </c>
      <c r="I240" s="96">
        <v>11.850618655184999</v>
      </c>
      <c r="J240" s="96">
        <v>2.4732896577329835</v>
      </c>
      <c r="K240" s="96">
        <v>0.13030633086686685</v>
      </c>
      <c r="L240" s="96">
        <v>0.10082315769871177</v>
      </c>
      <c r="M240" s="96">
        <v>0.19756109288341056</v>
      </c>
      <c r="N240" s="96">
        <v>3.1351977124238907E-2</v>
      </c>
      <c r="O240" s="96">
        <v>97.706022239043506</v>
      </c>
      <c r="P240" s="96">
        <v>2.7658030949425867</v>
      </c>
      <c r="Q240" s="96">
        <v>3.4719419057214561E-2</v>
      </c>
      <c r="R240" s="96">
        <v>2.0478165646841746E-2</v>
      </c>
      <c r="S240" s="96">
        <v>6.44692640836282E-2</v>
      </c>
    </row>
    <row r="241" spans="1:19" x14ac:dyDescent="0.25">
      <c r="A241" s="99" t="s">
        <v>403</v>
      </c>
      <c r="B241" s="96">
        <v>159.3279366832038</v>
      </c>
      <c r="C241" s="96">
        <v>2.6061454525733674</v>
      </c>
      <c r="D241" s="96">
        <v>0.10375790444785472</v>
      </c>
      <c r="E241" s="96">
        <v>1.0940368885354472</v>
      </c>
      <c r="F241" s="96">
        <v>9.9677014249475651</v>
      </c>
      <c r="G241" s="96">
        <v>0.11805112980659045</v>
      </c>
      <c r="H241" s="96">
        <v>30.062800828627985</v>
      </c>
      <c r="I241" s="96">
        <v>11.850618655184999</v>
      </c>
      <c r="J241" s="96">
        <v>2.4732896577329835</v>
      </c>
      <c r="K241" s="96">
        <v>0.13030633086686685</v>
      </c>
      <c r="L241" s="96">
        <v>0.10082315769871177</v>
      </c>
      <c r="M241" s="96">
        <v>0.19756109288341056</v>
      </c>
      <c r="N241" s="96">
        <v>3.1351977124238907E-2</v>
      </c>
      <c r="O241" s="96">
        <v>97.706022239043506</v>
      </c>
      <c r="P241" s="96">
        <v>2.7658030949425867</v>
      </c>
      <c r="Q241" s="96">
        <v>3.4719419057214561E-2</v>
      </c>
      <c r="R241" s="96">
        <v>2.0478165646841746E-2</v>
      </c>
      <c r="S241" s="96">
        <v>6.44692640836282E-2</v>
      </c>
    </row>
    <row r="243" spans="1:19" x14ac:dyDescent="0.25">
      <c r="A243" s="99" t="s">
        <v>404</v>
      </c>
      <c r="B243" s="96"/>
      <c r="C243" s="96"/>
      <c r="D243" s="96"/>
      <c r="E243" s="96"/>
      <c r="F243" s="96"/>
      <c r="G243" s="96"/>
      <c r="H243" s="96"/>
      <c r="I243" s="96"/>
      <c r="J243" s="96"/>
      <c r="K243" s="96"/>
      <c r="L243" s="96"/>
      <c r="M243" s="96"/>
      <c r="N243" s="96"/>
      <c r="O243" s="96"/>
      <c r="P243" s="96"/>
      <c r="Q243" s="96"/>
      <c r="R243" s="96"/>
      <c r="S243" s="96"/>
    </row>
    <row r="244" spans="1:19" x14ac:dyDescent="0.25">
      <c r="A244" s="100" t="s">
        <v>405</v>
      </c>
      <c r="B244" s="96">
        <v>21726932.796550255</v>
      </c>
      <c r="C244" s="96">
        <v>355389.94783245586</v>
      </c>
      <c r="D244" s="96">
        <v>14149.063020453168</v>
      </c>
      <c r="E244" s="96">
        <v>149189.56743549186</v>
      </c>
      <c r="F244" s="96">
        <v>1359256.7851206246</v>
      </c>
      <c r="G244" s="96">
        <v>16098.174728544074</v>
      </c>
      <c r="H244" s="96">
        <v>4099547.5550430105</v>
      </c>
      <c r="I244" s="96">
        <v>1616022.9052027401</v>
      </c>
      <c r="J244" s="96">
        <v>337272.9183508734</v>
      </c>
      <c r="K244" s="96">
        <v>17769.368967218397</v>
      </c>
      <c r="L244" s="96">
        <v>13748.862988237188</v>
      </c>
      <c r="M244" s="96">
        <v>26940.640026146684</v>
      </c>
      <c r="N244" s="96">
        <v>4275.3475266031573</v>
      </c>
      <c r="O244" s="96">
        <v>13323791.314933481</v>
      </c>
      <c r="P244" s="96">
        <v>377161.84131469496</v>
      </c>
      <c r="Q244" s="96">
        <v>4734.5525228965671</v>
      </c>
      <c r="R244" s="96">
        <v>2792.5280278386895</v>
      </c>
      <c r="S244" s="96">
        <v>8791.4235089426293</v>
      </c>
    </row>
    <row r="245" spans="1:19" x14ac:dyDescent="0.25">
      <c r="A245" s="100" t="s">
        <v>406</v>
      </c>
      <c r="B245" s="96">
        <v>947896.39589783119</v>
      </c>
      <c r="C245" s="96">
        <v>15504.850769464836</v>
      </c>
      <c r="D245" s="96">
        <v>617.29126554615823</v>
      </c>
      <c r="E245" s="96">
        <v>6508.7996820293392</v>
      </c>
      <c r="F245" s="96">
        <v>59301.265382478952</v>
      </c>
      <c r="G245" s="96">
        <v>702.32655242268345</v>
      </c>
      <c r="H245" s="96">
        <v>178853.88557256621</v>
      </c>
      <c r="I245" s="96">
        <v>70503.384065938604</v>
      </c>
      <c r="J245" s="96">
        <v>14714.446200592911</v>
      </c>
      <c r="K245" s="96">
        <v>775.23693561014068</v>
      </c>
      <c r="L245" s="96">
        <v>599.83145326027693</v>
      </c>
      <c r="M245" s="96">
        <v>1175.3585203715443</v>
      </c>
      <c r="N245" s="96">
        <v>186.52363633772075</v>
      </c>
      <c r="O245" s="96">
        <v>581286.54814661946</v>
      </c>
      <c r="P245" s="96">
        <v>16454.708697269671</v>
      </c>
      <c r="Q245" s="96">
        <v>206.55770028226027</v>
      </c>
      <c r="R245" s="96">
        <v>121.83161230434976</v>
      </c>
      <c r="S245" s="96">
        <v>383.54970473611144</v>
      </c>
    </row>
    <row r="246" spans="1:19" x14ac:dyDescent="0.25">
      <c r="A246" s="100" t="s">
        <v>407</v>
      </c>
      <c r="B246" s="96">
        <v>93826105.22906065</v>
      </c>
      <c r="C246" s="96">
        <v>1590312.4326493347</v>
      </c>
      <c r="D246" s="96">
        <v>63779.523322350244</v>
      </c>
      <c r="E246" s="96">
        <v>625934.40947194758</v>
      </c>
      <c r="F246" s="96">
        <v>5434447.9592994498</v>
      </c>
      <c r="G246" s="96">
        <v>49793.42104302533</v>
      </c>
      <c r="H246" s="96">
        <v>18972935.092225764</v>
      </c>
      <c r="I246" s="96">
        <v>7582183.9732702905</v>
      </c>
      <c r="J246" s="96">
        <v>1514811.6281941622</v>
      </c>
      <c r="K246" s="96">
        <v>78202.525556659224</v>
      </c>
      <c r="L246" s="96">
        <v>64402.576127495588</v>
      </c>
      <c r="M246" s="96">
        <v>226990.03166447286</v>
      </c>
      <c r="N246" s="96">
        <v>21764.247994441444</v>
      </c>
      <c r="O246" s="96">
        <v>56145487.161434621</v>
      </c>
      <c r="P246" s="96">
        <v>1380662.3574165541</v>
      </c>
      <c r="Q246" s="96">
        <v>18857.101704856799</v>
      </c>
      <c r="R246" s="96">
        <v>13700.689465856432</v>
      </c>
      <c r="S246" s="96">
        <v>41840.098219382759</v>
      </c>
    </row>
    <row r="247" spans="1:19" x14ac:dyDescent="0.25">
      <c r="A247" s="100" t="s">
        <v>408</v>
      </c>
      <c r="B247" s="96">
        <v>-93826105.22906065</v>
      </c>
      <c r="C247" s="96">
        <v>-1590312.4326493347</v>
      </c>
      <c r="D247" s="96">
        <v>-63779.523322350244</v>
      </c>
      <c r="E247" s="96">
        <v>-625934.40947194758</v>
      </c>
      <c r="F247" s="96">
        <v>-5434447.9592994498</v>
      </c>
      <c r="G247" s="96">
        <v>-49793.42104302533</v>
      </c>
      <c r="H247" s="96">
        <v>-18972935.092225764</v>
      </c>
      <c r="I247" s="96">
        <v>-7582183.9732702905</v>
      </c>
      <c r="J247" s="96">
        <v>-1514811.6281941622</v>
      </c>
      <c r="K247" s="96">
        <v>-78202.525556659224</v>
      </c>
      <c r="L247" s="96">
        <v>-64402.576127495588</v>
      </c>
      <c r="M247" s="96">
        <v>-226990.03166447286</v>
      </c>
      <c r="N247" s="96">
        <v>-21764.247994441444</v>
      </c>
      <c r="O247" s="96">
        <v>-56145487.161434621</v>
      </c>
      <c r="P247" s="96">
        <v>-1380662.3574165541</v>
      </c>
      <c r="Q247" s="96">
        <v>-18857.101704856799</v>
      </c>
      <c r="R247" s="96">
        <v>-13700.689465856432</v>
      </c>
      <c r="S247" s="96">
        <v>-41840.098219382759</v>
      </c>
    </row>
    <row r="248" spans="1:19" x14ac:dyDescent="0.25">
      <c r="A248" s="100" t="s">
        <v>409</v>
      </c>
      <c r="B248" s="96">
        <v>1290218238.6134746</v>
      </c>
      <c r="C248" s="96">
        <v>21050504.187964313</v>
      </c>
      <c r="D248" s="96">
        <v>841740.81251828105</v>
      </c>
      <c r="E248" s="96">
        <v>9047651.5435474478</v>
      </c>
      <c r="F248" s="96">
        <v>81301425.587116405</v>
      </c>
      <c r="G248" s="96">
        <v>983192.29008217389</v>
      </c>
      <c r="H248" s="96">
        <v>241368570.23634216</v>
      </c>
      <c r="I248" s="96">
        <v>94816372.608194664</v>
      </c>
      <c r="J248" s="96">
        <v>19933532.598522242</v>
      </c>
      <c r="K248" s="96">
        <v>1076217.3650970433</v>
      </c>
      <c r="L248" s="96">
        <v>822314.99996968592</v>
      </c>
      <c r="M248" s="96">
        <v>1730385.2571335242</v>
      </c>
      <c r="N248" s="96">
        <v>257056.99562210846</v>
      </c>
      <c r="O248" s="96">
        <v>792213149.17224431</v>
      </c>
      <c r="P248" s="96">
        <v>23799879.910738256</v>
      </c>
      <c r="Q248" s="96">
        <v>282472.60829418577</v>
      </c>
      <c r="R248" s="96">
        <v>159788.95125144449</v>
      </c>
      <c r="S248" s="96">
        <v>533983.48883638263</v>
      </c>
    </row>
    <row r="249" spans="1:19" x14ac:dyDescent="0.25">
      <c r="A249" s="100" t="s">
        <v>410</v>
      </c>
      <c r="B249" s="96">
        <v>32065958.609994542</v>
      </c>
      <c r="C249" s="96">
        <v>645165.26979293441</v>
      </c>
      <c r="D249" s="96">
        <v>25029.307332073768</v>
      </c>
      <c r="E249" s="96">
        <v>340950.10655252263</v>
      </c>
      <c r="F249" s="96">
        <v>1794079.242268512</v>
      </c>
      <c r="G249" s="96">
        <v>16019.186877175242</v>
      </c>
      <c r="H249" s="96">
        <v>7141626.3900728049</v>
      </c>
      <c r="I249" s="96">
        <v>2888366.6816322245</v>
      </c>
      <c r="J249" s="96">
        <v>604060.5204090745</v>
      </c>
      <c r="K249" s="96">
        <v>40696.226319456779</v>
      </c>
      <c r="L249" s="96">
        <v>24730.609182312692</v>
      </c>
      <c r="M249" s="96">
        <v>9670.6077633812401</v>
      </c>
      <c r="N249" s="96">
        <v>2449.249095267141</v>
      </c>
      <c r="O249" s="96">
        <v>18448639.390499376</v>
      </c>
      <c r="P249" s="96">
        <v>55805.61748507934</v>
      </c>
      <c r="Q249" s="96">
        <v>7468.0679695079143</v>
      </c>
      <c r="R249" s="96">
        <v>3015.9903335816107</v>
      </c>
      <c r="S249" s="96">
        <v>18186.146409254201</v>
      </c>
    </row>
    <row r="250" spans="1:19" x14ac:dyDescent="0.25">
      <c r="A250" s="99" t="s">
        <v>411</v>
      </c>
      <c r="B250" s="96">
        <v>1344959026.4159174</v>
      </c>
      <c r="C250" s="96">
        <v>22066564.256359167</v>
      </c>
      <c r="D250" s="96">
        <v>881536.47413635417</v>
      </c>
      <c r="E250" s="96">
        <v>9544300.0172174908</v>
      </c>
      <c r="F250" s="96">
        <v>84514062.879888028</v>
      </c>
      <c r="G250" s="96">
        <v>1016011.9782403159</v>
      </c>
      <c r="H250" s="96">
        <v>252788598.06703052</v>
      </c>
      <c r="I250" s="96">
        <v>99391265.579095557</v>
      </c>
      <c r="J250" s="96">
        <v>20889580.483482782</v>
      </c>
      <c r="K250" s="96">
        <v>1135458.1973193286</v>
      </c>
      <c r="L250" s="96">
        <v>861394.30359349609</v>
      </c>
      <c r="M250" s="96">
        <v>1768171.8634434235</v>
      </c>
      <c r="N250" s="96">
        <v>263968.11588031647</v>
      </c>
      <c r="O250" s="96">
        <v>824566866.42582381</v>
      </c>
      <c r="P250" s="96">
        <v>24249302.078235302</v>
      </c>
      <c r="Q250" s="96">
        <v>294881.78648687247</v>
      </c>
      <c r="R250" s="96">
        <v>165719.30122516913</v>
      </c>
      <c r="S250" s="96">
        <v>561344.6084593155</v>
      </c>
    </row>
    <row r="252" spans="1:19" x14ac:dyDescent="0.25">
      <c r="A252" s="98" t="s">
        <v>412</v>
      </c>
      <c r="B252" s="96">
        <v>1353564759.0907967</v>
      </c>
      <c r="C252" s="96">
        <v>22207329.219137117</v>
      </c>
      <c r="D252" s="96">
        <v>887140.71911166771</v>
      </c>
      <c r="E252" s="96">
        <v>9603391.9077872708</v>
      </c>
      <c r="F252" s="96">
        <v>85052445.386006027</v>
      </c>
      <c r="G252" s="96">
        <v>1022388.2389654076</v>
      </c>
      <c r="H252" s="96">
        <v>254412371.22806579</v>
      </c>
      <c r="I252" s="96">
        <v>100031349.53613089</v>
      </c>
      <c r="J252" s="96">
        <v>21023169.545546107</v>
      </c>
      <c r="K252" s="96">
        <v>1142496.3945911247</v>
      </c>
      <c r="L252" s="96">
        <v>866840.03496148274</v>
      </c>
      <c r="M252" s="96">
        <v>1778842.6722651816</v>
      </c>
      <c r="N252" s="96">
        <v>265661.52093894465</v>
      </c>
      <c r="O252" s="96">
        <v>829844232.87905836</v>
      </c>
      <c r="P252" s="96">
        <v>24398690.581983741</v>
      </c>
      <c r="Q252" s="96">
        <v>296757.07618969202</v>
      </c>
      <c r="R252" s="96">
        <v>166825.38232367113</v>
      </c>
      <c r="S252" s="96">
        <v>564826.76773407625</v>
      </c>
    </row>
    <row r="254" spans="1:19" x14ac:dyDescent="0.25">
      <c r="A254" s="98" t="s">
        <v>413</v>
      </c>
      <c r="B254" s="96"/>
      <c r="C254" s="96"/>
      <c r="D254" s="96"/>
      <c r="E254" s="96"/>
      <c r="F254" s="96"/>
      <c r="G254" s="96"/>
      <c r="H254" s="96"/>
      <c r="I254" s="96"/>
      <c r="J254" s="96"/>
      <c r="K254" s="96"/>
      <c r="L254" s="96"/>
      <c r="M254" s="96"/>
      <c r="N254" s="96"/>
      <c r="O254" s="96"/>
      <c r="P254" s="96"/>
      <c r="Q254" s="96"/>
      <c r="R254" s="96"/>
      <c r="S254" s="96"/>
    </row>
    <row r="255" spans="1:19" x14ac:dyDescent="0.25">
      <c r="A255" s="99" t="s">
        <v>414</v>
      </c>
      <c r="B255" s="96"/>
      <c r="C255" s="96"/>
      <c r="D255" s="96"/>
      <c r="E255" s="96"/>
      <c r="F255" s="96"/>
      <c r="G255" s="96"/>
      <c r="H255" s="96"/>
      <c r="I255" s="96"/>
      <c r="J255" s="96"/>
      <c r="K255" s="96"/>
      <c r="L255" s="96"/>
      <c r="M255" s="96"/>
      <c r="N255" s="96"/>
      <c r="O255" s="96"/>
      <c r="P255" s="96"/>
      <c r="Q255" s="96"/>
      <c r="R255" s="96"/>
      <c r="S255" s="96"/>
    </row>
    <row r="256" spans="1:19" x14ac:dyDescent="0.25">
      <c r="A256" s="100" t="s">
        <v>415</v>
      </c>
      <c r="B256" s="96">
        <v>-18961783.90712513</v>
      </c>
      <c r="C256" s="96">
        <v>-309370.22869647358</v>
      </c>
      <c r="D256" s="96">
        <v>-12370.703587272079</v>
      </c>
      <c r="E256" s="96">
        <v>-132969.45299740872</v>
      </c>
      <c r="F256" s="96">
        <v>-1194852.1708860733</v>
      </c>
      <c r="G256" s="96">
        <v>-14449.555265723377</v>
      </c>
      <c r="H256" s="96">
        <v>-3547290.3217611327</v>
      </c>
      <c r="I256" s="96">
        <v>-1393475.5489010408</v>
      </c>
      <c r="J256" s="96">
        <v>-292954.576463748</v>
      </c>
      <c r="K256" s="96">
        <v>-15816.704882420512</v>
      </c>
      <c r="L256" s="96">
        <v>-12085.210754553622</v>
      </c>
      <c r="M256" s="96">
        <v>-25430.72973228266</v>
      </c>
      <c r="N256" s="96">
        <v>-3777.8563788086926</v>
      </c>
      <c r="O256" s="96">
        <v>-11642816.768061072</v>
      </c>
      <c r="P256" s="96">
        <v>-349776.62412207219</v>
      </c>
      <c r="Q256" s="96">
        <v>-4151.3787341220241</v>
      </c>
      <c r="R256" s="96">
        <v>-2348.3496618619256</v>
      </c>
      <c r="S256" s="96">
        <v>-7847.7262390658252</v>
      </c>
    </row>
    <row r="257" spans="1:19" x14ac:dyDescent="0.25">
      <c r="A257" s="100" t="s">
        <v>416</v>
      </c>
      <c r="B257" s="96">
        <v>-209633263.27587566</v>
      </c>
      <c r="C257" s="96">
        <v>-3420263.141891195</v>
      </c>
      <c r="D257" s="96">
        <v>-136765.13637748806</v>
      </c>
      <c r="E257" s="96">
        <v>-1470052.6324097929</v>
      </c>
      <c r="F257" s="96">
        <v>-13209767.653822405</v>
      </c>
      <c r="G257" s="96">
        <v>-159748.01938864402</v>
      </c>
      <c r="H257" s="96">
        <v>-39217304.109150223</v>
      </c>
      <c r="I257" s="96">
        <v>-15405661.621399447</v>
      </c>
      <c r="J257" s="96">
        <v>-3238778.8067039824</v>
      </c>
      <c r="K257" s="96">
        <v>-174862.6329154277</v>
      </c>
      <c r="L257" s="96">
        <v>-133608.85137509677</v>
      </c>
      <c r="M257" s="96">
        <v>-281151.12414407433</v>
      </c>
      <c r="N257" s="96">
        <v>-41766.342489519593</v>
      </c>
      <c r="O257" s="96">
        <v>-128717935.23048186</v>
      </c>
      <c r="P257" s="96">
        <v>-3866978.7342517204</v>
      </c>
      <c r="Q257" s="96">
        <v>-45895.843734463182</v>
      </c>
      <c r="R257" s="96">
        <v>-25962.335893087016</v>
      </c>
      <c r="S257" s="96">
        <v>-86761.059447202104</v>
      </c>
    </row>
    <row r="258" spans="1:19" x14ac:dyDescent="0.25">
      <c r="A258" s="100" t="s">
        <v>417</v>
      </c>
      <c r="B258" s="96">
        <v>-124889722.47521114</v>
      </c>
      <c r="C258" s="96">
        <v>-2042835.6073491627</v>
      </c>
      <c r="D258" s="96">
        <v>-81330.971585148931</v>
      </c>
      <c r="E258" s="96">
        <v>-857564.38093156694</v>
      </c>
      <c r="F258" s="96">
        <v>-7813215.250208539</v>
      </c>
      <c r="G258" s="96">
        <v>-92534.762869269282</v>
      </c>
      <c r="H258" s="96">
        <v>-23564824.414817762</v>
      </c>
      <c r="I258" s="96">
        <v>-9289146.0582231767</v>
      </c>
      <c r="J258" s="96">
        <v>-1938696.1595395165</v>
      </c>
      <c r="K258" s="96">
        <v>-102141.04216440048</v>
      </c>
      <c r="L258" s="96">
        <v>-79030.560780455868</v>
      </c>
      <c r="M258" s="96">
        <v>-154858.90657811804</v>
      </c>
      <c r="N258" s="96">
        <v>-24575.349456013755</v>
      </c>
      <c r="O258" s="96">
        <v>-76587183.990548253</v>
      </c>
      <c r="P258" s="96">
        <v>-2167983.7707009842</v>
      </c>
      <c r="Q258" s="96">
        <v>-27214.929790860657</v>
      </c>
      <c r="R258" s="96">
        <v>-16051.876887859551</v>
      </c>
      <c r="S258" s="96">
        <v>-50534.442780079073</v>
      </c>
    </row>
    <row r="259" spans="1:19" x14ac:dyDescent="0.25">
      <c r="A259" s="100" t="s">
        <v>418</v>
      </c>
      <c r="B259" s="96">
        <v>-4911824.2235218519</v>
      </c>
      <c r="C259" s="96">
        <v>-98825.624984004986</v>
      </c>
      <c r="D259" s="96">
        <v>-3833.958608470678</v>
      </c>
      <c r="E259" s="96">
        <v>-52226.319279756659</v>
      </c>
      <c r="F259" s="96">
        <v>-274814.85859417147</v>
      </c>
      <c r="G259" s="96">
        <v>-2453.7994045781656</v>
      </c>
      <c r="H259" s="96">
        <v>-1093945.5740197033</v>
      </c>
      <c r="I259" s="96">
        <v>-442436.46684034087</v>
      </c>
      <c r="J259" s="96">
        <v>-92529.249872284214</v>
      </c>
      <c r="K259" s="96">
        <v>-6233.7980496092641</v>
      </c>
      <c r="L259" s="96">
        <v>-3788.2043921267341</v>
      </c>
      <c r="M259" s="96">
        <v>-1481.3318399765294</v>
      </c>
      <c r="N259" s="96">
        <v>-375.17297336691632</v>
      </c>
      <c r="O259" s="96">
        <v>-2825939.9617958181</v>
      </c>
      <c r="P259" s="96">
        <v>-8548.2360626004065</v>
      </c>
      <c r="Q259" s="96">
        <v>-1143.9494949046486</v>
      </c>
      <c r="R259" s="96">
        <v>-461.98570136545266</v>
      </c>
      <c r="S259" s="96">
        <v>-2785.7316087736617</v>
      </c>
    </row>
    <row r="260" spans="1:19" x14ac:dyDescent="0.25">
      <c r="A260" s="100" t="s">
        <v>419</v>
      </c>
      <c r="B260" s="96">
        <v>-7526273.2294953857</v>
      </c>
      <c r="C260" s="96">
        <v>-122794.61055171113</v>
      </c>
      <c r="D260" s="96">
        <v>-4910.1548511964047</v>
      </c>
      <c r="E260" s="96">
        <v>-52777.968535913562</v>
      </c>
      <c r="F260" s="96">
        <v>-474258.32669494493</v>
      </c>
      <c r="G260" s="96">
        <v>-5735.2884890573641</v>
      </c>
      <c r="H260" s="96">
        <v>-1407983.3583530516</v>
      </c>
      <c r="I260" s="96">
        <v>-553095.51944157633</v>
      </c>
      <c r="J260" s="96">
        <v>-116278.94279866581</v>
      </c>
      <c r="K260" s="96">
        <v>-6277.9347723005831</v>
      </c>
      <c r="L260" s="96">
        <v>-4796.8376087562401</v>
      </c>
      <c r="M260" s="96">
        <v>-10093.914229171807</v>
      </c>
      <c r="N260" s="96">
        <v>-1499.4991751816199</v>
      </c>
      <c r="O260" s="96">
        <v>-4621243.4751168676</v>
      </c>
      <c r="P260" s="96">
        <v>-138832.635965439</v>
      </c>
      <c r="Q260" s="96">
        <v>-1647.7569191355753</v>
      </c>
      <c r="R260" s="96">
        <v>-932.10223680086347</v>
      </c>
      <c r="S260" s="96">
        <v>-3114.9037556163453</v>
      </c>
    </row>
    <row r="261" spans="1:19" x14ac:dyDescent="0.25">
      <c r="A261" s="100" t="s">
        <v>420</v>
      </c>
      <c r="B261" s="96">
        <v>-106775.54278996865</v>
      </c>
      <c r="C261" s="96">
        <v>-1746.5398792016424</v>
      </c>
      <c r="D261" s="96">
        <v>-69.53461393401264</v>
      </c>
      <c r="E261" s="96">
        <v>-733.1820460205297</v>
      </c>
      <c r="F261" s="96">
        <v>-6679.9756036087419</v>
      </c>
      <c r="G261" s="96">
        <v>-79.113391690564356</v>
      </c>
      <c r="H261" s="96">
        <v>-20146.949386823155</v>
      </c>
      <c r="I261" s="96">
        <v>-7941.8353469313397</v>
      </c>
      <c r="J261" s="96">
        <v>-1657.5049622737934</v>
      </c>
      <c r="K261" s="96">
        <v>-87.326362827026472</v>
      </c>
      <c r="L261" s="96">
        <v>-67.567857923647068</v>
      </c>
      <c r="M261" s="96">
        <v>-132.39795459567608</v>
      </c>
      <c r="N261" s="96">
        <v>-21.010906465420842</v>
      </c>
      <c r="O261" s="96">
        <v>-65478.871914133138</v>
      </c>
      <c r="P261" s="96">
        <v>-1853.5363782427123</v>
      </c>
      <c r="Q261" s="96">
        <v>-23.267638383829475</v>
      </c>
      <c r="R261" s="96">
        <v>-13.723690256731494</v>
      </c>
      <c r="S261" s="96">
        <v>-43.204856656660056</v>
      </c>
    </row>
    <row r="262" spans="1:19" x14ac:dyDescent="0.25">
      <c r="A262" s="99" t="s">
        <v>421</v>
      </c>
      <c r="B262" s="96">
        <v>-366029642.65401918</v>
      </c>
      <c r="C262" s="96">
        <v>-5995835.7533517489</v>
      </c>
      <c r="D262" s="96">
        <v>-239280.45962351016</v>
      </c>
      <c r="E262" s="96">
        <v>-2566323.9362004595</v>
      </c>
      <c r="F262" s="96">
        <v>-22973588.235809747</v>
      </c>
      <c r="G262" s="96">
        <v>-275000.5388089628</v>
      </c>
      <c r="H262" s="96">
        <v>-68851494.727488682</v>
      </c>
      <c r="I262" s="96">
        <v>-27091757.05015251</v>
      </c>
      <c r="J262" s="96">
        <v>-5680895.2403404713</v>
      </c>
      <c r="K262" s="96">
        <v>-305419.43914698565</v>
      </c>
      <c r="L262" s="96">
        <v>-233377.23276891289</v>
      </c>
      <c r="M262" s="96">
        <v>-473148.40447821905</v>
      </c>
      <c r="N262" s="96">
        <v>-72015.231379356002</v>
      </c>
      <c r="O262" s="96">
        <v>-224460598.29791799</v>
      </c>
      <c r="P262" s="96">
        <v>-6533973.5374810584</v>
      </c>
      <c r="Q262" s="96">
        <v>-80077.126311869913</v>
      </c>
      <c r="R262" s="96">
        <v>-45770.374071231541</v>
      </c>
      <c r="S262" s="96">
        <v>-151087.06868739368</v>
      </c>
    </row>
    <row r="264" spans="1:19" x14ac:dyDescent="0.25">
      <c r="A264" s="98" t="s">
        <v>422</v>
      </c>
      <c r="B264" s="96">
        <v>-366029642.65401918</v>
      </c>
      <c r="C264" s="96">
        <v>-5995835.7533517489</v>
      </c>
      <c r="D264" s="96">
        <v>-239280.45962351016</v>
      </c>
      <c r="E264" s="96">
        <v>-2566323.9362004595</v>
      </c>
      <c r="F264" s="96">
        <v>-22973588.235809747</v>
      </c>
      <c r="G264" s="96">
        <v>-275000.5388089628</v>
      </c>
      <c r="H264" s="96">
        <v>-68851494.727488682</v>
      </c>
      <c r="I264" s="96">
        <v>-27091757.05015251</v>
      </c>
      <c r="J264" s="96">
        <v>-5680895.2403404713</v>
      </c>
      <c r="K264" s="96">
        <v>-305419.43914698565</v>
      </c>
      <c r="L264" s="96">
        <v>-233377.23276891289</v>
      </c>
      <c r="M264" s="96">
        <v>-473148.40447821905</v>
      </c>
      <c r="N264" s="96">
        <v>-72015.231379356002</v>
      </c>
      <c r="O264" s="96">
        <v>-224460598.29791799</v>
      </c>
      <c r="P264" s="96">
        <v>-6533973.5374810584</v>
      </c>
      <c r="Q264" s="96">
        <v>-80077.126311869913</v>
      </c>
      <c r="R264" s="96">
        <v>-45770.374071231541</v>
      </c>
      <c r="S264" s="96">
        <v>-151087.06868739368</v>
      </c>
    </row>
    <row r="266" spans="1:19" x14ac:dyDescent="0.25">
      <c r="A266" s="98" t="s">
        <v>423</v>
      </c>
      <c r="B266" s="96"/>
      <c r="C266" s="96"/>
      <c r="D266" s="96"/>
      <c r="E266" s="96"/>
      <c r="F266" s="96"/>
      <c r="G266" s="96"/>
      <c r="H266" s="96"/>
      <c r="I266" s="96"/>
      <c r="J266" s="96"/>
      <c r="K266" s="96"/>
      <c r="L266" s="96"/>
      <c r="M266" s="96"/>
      <c r="N266" s="96"/>
      <c r="O266" s="96"/>
      <c r="P266" s="96"/>
      <c r="Q266" s="96"/>
      <c r="R266" s="96"/>
      <c r="S266" s="96"/>
    </row>
    <row r="267" spans="1:19" x14ac:dyDescent="0.25">
      <c r="A267" s="99" t="s">
        <v>424</v>
      </c>
      <c r="B267" s="96"/>
      <c r="C267" s="96"/>
      <c r="D267" s="96"/>
      <c r="E267" s="96"/>
      <c r="F267" s="96"/>
      <c r="G267" s="96"/>
      <c r="H267" s="96"/>
      <c r="I267" s="96"/>
      <c r="J267" s="96"/>
      <c r="K267" s="96"/>
      <c r="L267" s="96"/>
      <c r="M267" s="96"/>
      <c r="N267" s="96"/>
      <c r="O267" s="96"/>
      <c r="P267" s="96"/>
      <c r="Q267" s="96"/>
      <c r="R267" s="96"/>
      <c r="S267" s="96"/>
    </row>
    <row r="268" spans="1:19" x14ac:dyDescent="0.25">
      <c r="A268" s="100" t="s">
        <v>494</v>
      </c>
      <c r="B268" s="96">
        <v>-537934697.05399585</v>
      </c>
      <c r="C268" s="96">
        <v>-8799059.9369664323</v>
      </c>
      <c r="D268" s="96">
        <v>-350315.06751444755</v>
      </c>
      <c r="E268" s="96">
        <v>-3693767.8002470066</v>
      </c>
      <c r="F268" s="96">
        <v>-33653686.591167077</v>
      </c>
      <c r="G268" s="96">
        <v>-398572.90611662506</v>
      </c>
      <c r="H268" s="96">
        <v>-101500239.02272397</v>
      </c>
      <c r="I268" s="96">
        <v>-40010930.216555089</v>
      </c>
      <c r="J268" s="96">
        <v>-8350502.4320046352</v>
      </c>
      <c r="K268" s="96">
        <v>-439949.81720286899</v>
      </c>
      <c r="L268" s="96">
        <v>-340406.55971415271</v>
      </c>
      <c r="M268" s="96">
        <v>-667020.29074287985</v>
      </c>
      <c r="N268" s="96">
        <v>-105852.85083999451</v>
      </c>
      <c r="O268" s="96">
        <v>-329882257.73623306</v>
      </c>
      <c r="P268" s="96">
        <v>-9338107.8106046189</v>
      </c>
      <c r="Q268" s="96">
        <v>-117222.25594102182</v>
      </c>
      <c r="R268" s="96">
        <v>-69139.888853005206</v>
      </c>
      <c r="S268" s="96">
        <v>-217665.87056905348</v>
      </c>
    </row>
    <row r="269" spans="1:19" x14ac:dyDescent="0.25">
      <c r="A269" s="99" t="s">
        <v>426</v>
      </c>
      <c r="B269" s="96">
        <v>-537934697.05399585</v>
      </c>
      <c r="C269" s="96">
        <v>-8799059.9369664323</v>
      </c>
      <c r="D269" s="96">
        <v>-350315.06751444755</v>
      </c>
      <c r="E269" s="96">
        <v>-3693767.8002470066</v>
      </c>
      <c r="F269" s="96">
        <v>-33653686.591167077</v>
      </c>
      <c r="G269" s="96">
        <v>-398572.90611662506</v>
      </c>
      <c r="H269" s="96">
        <v>-101500239.02272397</v>
      </c>
      <c r="I269" s="96">
        <v>-40010930.216555089</v>
      </c>
      <c r="J269" s="96">
        <v>-8350502.4320046352</v>
      </c>
      <c r="K269" s="96">
        <v>-439949.81720286899</v>
      </c>
      <c r="L269" s="96">
        <v>-340406.55971415271</v>
      </c>
      <c r="M269" s="96">
        <v>-667020.29074287985</v>
      </c>
      <c r="N269" s="96">
        <v>-105852.85083999451</v>
      </c>
      <c r="O269" s="96">
        <v>-329882257.73623306</v>
      </c>
      <c r="P269" s="96">
        <v>-9338107.8106046189</v>
      </c>
      <c r="Q269" s="96">
        <v>-117222.25594102182</v>
      </c>
      <c r="R269" s="96">
        <v>-69139.888853005206</v>
      </c>
      <c r="S269" s="96">
        <v>-217665.87056905348</v>
      </c>
    </row>
    <row r="271" spans="1:19" x14ac:dyDescent="0.25">
      <c r="A271" s="99" t="s">
        <v>427</v>
      </c>
      <c r="B271" s="96"/>
      <c r="C271" s="96"/>
      <c r="D271" s="96"/>
      <c r="E271" s="96"/>
      <c r="F271" s="96"/>
      <c r="G271" s="96"/>
      <c r="H271" s="96"/>
      <c r="I271" s="96"/>
      <c r="J271" s="96"/>
      <c r="K271" s="96"/>
      <c r="L271" s="96"/>
      <c r="M271" s="96"/>
      <c r="N271" s="96"/>
      <c r="O271" s="96"/>
      <c r="P271" s="96"/>
      <c r="Q271" s="96"/>
      <c r="R271" s="96"/>
      <c r="S271" s="96"/>
    </row>
    <row r="272" spans="1:19" x14ac:dyDescent="0.25">
      <c r="A272" s="100" t="s">
        <v>495</v>
      </c>
      <c r="B272" s="96">
        <v>-29277369.380135495</v>
      </c>
      <c r="C272" s="96">
        <v>-478893.31062550878</v>
      </c>
      <c r="D272" s="96">
        <v>-19066.075654194323</v>
      </c>
      <c r="E272" s="96">
        <v>-201035.19048786536</v>
      </c>
      <c r="F272" s="96">
        <v>-1831619.0026946925</v>
      </c>
      <c r="G272" s="96">
        <v>-21692.53305502842</v>
      </c>
      <c r="H272" s="96">
        <v>-5524202.1128487429</v>
      </c>
      <c r="I272" s="96">
        <v>-2177615.2191114863</v>
      </c>
      <c r="J272" s="96">
        <v>-454480.34036551352</v>
      </c>
      <c r="K272" s="96">
        <v>-23944.492477455093</v>
      </c>
      <c r="L272" s="96">
        <v>-18526.800079549495</v>
      </c>
      <c r="M272" s="96">
        <v>-36302.918445441865</v>
      </c>
      <c r="N272" s="96">
        <v>-5761.0952239279541</v>
      </c>
      <c r="O272" s="96">
        <v>-17954009.593709685</v>
      </c>
      <c r="P272" s="96">
        <v>-508231.26520719239</v>
      </c>
      <c r="Q272" s="96">
        <v>-6379.8808769042698</v>
      </c>
      <c r="R272" s="96">
        <v>-3762.973602440376</v>
      </c>
      <c r="S272" s="96">
        <v>-11846.575669870352</v>
      </c>
    </row>
    <row r="273" spans="1:19" x14ac:dyDescent="0.25">
      <c r="A273" s="100" t="s">
        <v>429</v>
      </c>
      <c r="B273" s="96">
        <v>-61857.170515456361</v>
      </c>
      <c r="C273" s="96">
        <v>-1011.8048786914744</v>
      </c>
      <c r="D273" s="96">
        <v>-40.282768492250078</v>
      </c>
      <c r="E273" s="96">
        <v>-424.7467692931632</v>
      </c>
      <c r="F273" s="96">
        <v>-3869.8411560810573</v>
      </c>
      <c r="G273" s="96">
        <v>-45.831942708879239</v>
      </c>
      <c r="H273" s="96">
        <v>-11671.523749950637</v>
      </c>
      <c r="I273" s="96">
        <v>-4600.861306105794</v>
      </c>
      <c r="J273" s="96">
        <v>-960.225201413984</v>
      </c>
      <c r="K273" s="96">
        <v>-50.589878306790226</v>
      </c>
      <c r="L273" s="96">
        <v>-39.143388080625414</v>
      </c>
      <c r="M273" s="96">
        <v>-76.700737259954238</v>
      </c>
      <c r="N273" s="96">
        <v>-12.172031065881344</v>
      </c>
      <c r="O273" s="96">
        <v>-37933.197428173422</v>
      </c>
      <c r="P273" s="96">
        <v>-1073.7900535058902</v>
      </c>
      <c r="Q273" s="96">
        <v>-13.479400220250941</v>
      </c>
      <c r="R273" s="96">
        <v>-7.9504034925093405</v>
      </c>
      <c r="S273" s="96">
        <v>-25.029422613789325</v>
      </c>
    </row>
    <row r="274" spans="1:19" x14ac:dyDescent="0.25">
      <c r="A274" s="99" t="s">
        <v>430</v>
      </c>
      <c r="B274" s="96">
        <v>-29339226.550650951</v>
      </c>
      <c r="C274" s="96">
        <v>-479905.11550420028</v>
      </c>
      <c r="D274" s="96">
        <v>-19106.358422686571</v>
      </c>
      <c r="E274" s="96">
        <v>-201459.93725715851</v>
      </c>
      <c r="F274" s="96">
        <v>-1835488.8438507735</v>
      </c>
      <c r="G274" s="96">
        <v>-21738.364997737299</v>
      </c>
      <c r="H274" s="96">
        <v>-5535873.6365986932</v>
      </c>
      <c r="I274" s="96">
        <v>-2182216.0804175921</v>
      </c>
      <c r="J274" s="96">
        <v>-455440.56556692749</v>
      </c>
      <c r="K274" s="96">
        <v>-23995.082355761882</v>
      </c>
      <c r="L274" s="96">
        <v>-18565.943467630121</v>
      </c>
      <c r="M274" s="96">
        <v>-36379.619182701819</v>
      </c>
      <c r="N274" s="96">
        <v>-5773.2672549938352</v>
      </c>
      <c r="O274" s="96">
        <v>-17991942.791137859</v>
      </c>
      <c r="P274" s="96">
        <v>-509305.05526069831</v>
      </c>
      <c r="Q274" s="96">
        <v>-6393.3602771245205</v>
      </c>
      <c r="R274" s="96">
        <v>-3770.9240059328854</v>
      </c>
      <c r="S274" s="96">
        <v>-11871.60509248414</v>
      </c>
    </row>
    <row r="276" spans="1:19" x14ac:dyDescent="0.25">
      <c r="A276" s="99" t="s">
        <v>431</v>
      </c>
      <c r="B276" s="96"/>
      <c r="C276" s="96"/>
      <c r="D276" s="96"/>
      <c r="E276" s="96"/>
      <c r="F276" s="96"/>
      <c r="G276" s="96"/>
      <c r="H276" s="96"/>
      <c r="I276" s="96"/>
      <c r="J276" s="96"/>
      <c r="K276" s="96"/>
      <c r="L276" s="96"/>
      <c r="M276" s="96"/>
      <c r="N276" s="96"/>
      <c r="O276" s="96"/>
      <c r="P276" s="96"/>
      <c r="Q276" s="96"/>
      <c r="R276" s="96"/>
      <c r="S276" s="96"/>
    </row>
    <row r="277" spans="1:19" x14ac:dyDescent="0.25">
      <c r="A277" s="100" t="s">
        <v>432</v>
      </c>
      <c r="B277" s="96">
        <v>-69280051.336847484</v>
      </c>
      <c r="C277" s="96">
        <v>-1133221.7971577388</v>
      </c>
      <c r="D277" s="96">
        <v>-45116.713969904093</v>
      </c>
      <c r="E277" s="96">
        <v>-475716.52140858292</v>
      </c>
      <c r="F277" s="96">
        <v>-4334223.3685219977</v>
      </c>
      <c r="G277" s="96">
        <v>-51331.790918972038</v>
      </c>
      <c r="H277" s="96">
        <v>-13072110.44148499</v>
      </c>
      <c r="I277" s="96">
        <v>-5152966.1771561094</v>
      </c>
      <c r="J277" s="96">
        <v>-1075452.5416301242</v>
      </c>
      <c r="K277" s="96">
        <v>-56660.680354649048</v>
      </c>
      <c r="L277" s="96">
        <v>-43840.607533871211</v>
      </c>
      <c r="M277" s="96">
        <v>-85904.850976264817</v>
      </c>
      <c r="N277" s="96">
        <v>-13632.678800063295</v>
      </c>
      <c r="O277" s="96">
        <v>-42485193.604805447</v>
      </c>
      <c r="P277" s="96">
        <v>-1202645.213351551</v>
      </c>
      <c r="Q277" s="96">
        <v>-15096.932683261919</v>
      </c>
      <c r="R277" s="96">
        <v>-8904.4545283892076</v>
      </c>
      <c r="S277" s="96">
        <v>-28032.961565574496</v>
      </c>
    </row>
    <row r="278" spans="1:19" x14ac:dyDescent="0.25">
      <c r="A278" s="100" t="s">
        <v>496</v>
      </c>
      <c r="B278" s="96">
        <v>-4036273.4006617581</v>
      </c>
      <c r="C278" s="96">
        <v>-66021.789947565427</v>
      </c>
      <c r="D278" s="96">
        <v>-2628.5112237660051</v>
      </c>
      <c r="E278" s="96">
        <v>-27715.365456081327</v>
      </c>
      <c r="F278" s="96">
        <v>-252512.95513384644</v>
      </c>
      <c r="G278" s="96">
        <v>-2990.6031865825348</v>
      </c>
      <c r="H278" s="96">
        <v>-761584.47702269873</v>
      </c>
      <c r="I278" s="96">
        <v>-300213.11927496816</v>
      </c>
      <c r="J278" s="96">
        <v>-62656.138436592533</v>
      </c>
      <c r="K278" s="96">
        <v>-3301.0656396155446</v>
      </c>
      <c r="L278" s="96">
        <v>-2554.1649384387993</v>
      </c>
      <c r="M278" s="96">
        <v>-5004.838453387435</v>
      </c>
      <c r="N278" s="96">
        <v>-794.24333208014082</v>
      </c>
      <c r="O278" s="96">
        <v>-2475198.178408918</v>
      </c>
      <c r="P278" s="96">
        <v>-70066.41582123487</v>
      </c>
      <c r="Q278" s="96">
        <v>-879.5511355030128</v>
      </c>
      <c r="R278" s="96">
        <v>-518.77578418051667</v>
      </c>
      <c r="S278" s="96">
        <v>-1633.2074662987754</v>
      </c>
    </row>
    <row r="279" spans="1:19" x14ac:dyDescent="0.25">
      <c r="A279" s="100" t="s">
        <v>497</v>
      </c>
      <c r="B279" s="96">
        <v>-188086237.03257382</v>
      </c>
      <c r="C279" s="96">
        <v>-3232813.3337985128</v>
      </c>
      <c r="D279" s="96">
        <v>-129209.13219026264</v>
      </c>
      <c r="E279" s="96">
        <v>-1284150.6299936392</v>
      </c>
      <c r="F279" s="96">
        <v>-10901232.43957825</v>
      </c>
      <c r="G279" s="96">
        <v>-99718.439836428195</v>
      </c>
      <c r="H279" s="96">
        <v>-38360432.311228454</v>
      </c>
      <c r="I279" s="96">
        <v>-15353987.421700191</v>
      </c>
      <c r="J279" s="96">
        <v>-3076422.2705320041</v>
      </c>
      <c r="K279" s="96">
        <v>-159829.73771868445</v>
      </c>
      <c r="L279" s="96">
        <v>-131012.90728890309</v>
      </c>
      <c r="M279" s="96">
        <v>-394329.69949772343</v>
      </c>
      <c r="N279" s="96">
        <v>-42979.667932986747</v>
      </c>
      <c r="O279" s="96">
        <v>-112241513.63833207</v>
      </c>
      <c r="P279" s="96">
        <v>-2528382.0217636181</v>
      </c>
      <c r="Q279" s="96">
        <v>-38167.794971311647</v>
      </c>
      <c r="R279" s="96">
        <v>-27698.927217281005</v>
      </c>
      <c r="S279" s="96">
        <v>-84356.658993483768</v>
      </c>
    </row>
    <row r="280" spans="1:19" x14ac:dyDescent="0.25">
      <c r="A280" s="100" t="s">
        <v>435</v>
      </c>
      <c r="B280" s="96">
        <v>-114926734.00711299</v>
      </c>
      <c r="C280" s="96">
        <v>-1879869.8548847854</v>
      </c>
      <c r="D280" s="96">
        <v>-74842.851378437001</v>
      </c>
      <c r="E280" s="96">
        <v>-789152.79454527504</v>
      </c>
      <c r="F280" s="96">
        <v>-7189921.5804508282</v>
      </c>
      <c r="G280" s="96">
        <v>-85152.868209781038</v>
      </c>
      <c r="H280" s="96">
        <v>-21684957.366957292</v>
      </c>
      <c r="I280" s="96">
        <v>-8548111.0617291611</v>
      </c>
      <c r="J280" s="96">
        <v>-1784038.0571926862</v>
      </c>
      <c r="K280" s="96">
        <v>-93992.813430803639</v>
      </c>
      <c r="L280" s="96">
        <v>-72725.954203727364</v>
      </c>
      <c r="M280" s="96">
        <v>-142505.14783927295</v>
      </c>
      <c r="N280" s="96">
        <v>-22614.868494272923</v>
      </c>
      <c r="O280" s="96">
        <v>-70477496.053229034</v>
      </c>
      <c r="P280" s="96">
        <v>-1995034.4128320443</v>
      </c>
      <c r="Q280" s="96">
        <v>-25043.878191956959</v>
      </c>
      <c r="R280" s="96">
        <v>-14771.349866456181</v>
      </c>
      <c r="S280" s="96">
        <v>-46503.093677196521</v>
      </c>
    </row>
    <row r="281" spans="1:19" x14ac:dyDescent="0.25">
      <c r="A281" s="100" t="s">
        <v>436</v>
      </c>
      <c r="B281" s="96">
        <v>-8247692.7586456062</v>
      </c>
      <c r="C281" s="96">
        <v>-134908.46253727004</v>
      </c>
      <c r="D281" s="96">
        <v>-5371.081399669114</v>
      </c>
      <c r="E281" s="96">
        <v>-56633.383392180731</v>
      </c>
      <c r="F281" s="96">
        <v>-515983.20152945322</v>
      </c>
      <c r="G281" s="96">
        <v>-6110.9775769687076</v>
      </c>
      <c r="H281" s="96">
        <v>-1556216.3790012773</v>
      </c>
      <c r="I281" s="96">
        <v>-613453.38239193766</v>
      </c>
      <c r="J281" s="96">
        <v>-128031.11384463083</v>
      </c>
      <c r="K281" s="96">
        <v>-6745.3743760784737</v>
      </c>
      <c r="L281" s="96">
        <v>-5219.162721656654</v>
      </c>
      <c r="M281" s="96">
        <v>-10226.851794387099</v>
      </c>
      <c r="N281" s="96">
        <v>-1622.9512543738813</v>
      </c>
      <c r="O281" s="96">
        <v>-5057802.5980422907</v>
      </c>
      <c r="P281" s="96">
        <v>-143173.22268067973</v>
      </c>
      <c r="Q281" s="96">
        <v>-1797.2686215847923</v>
      </c>
      <c r="R281" s="96">
        <v>-1060.0627989780962</v>
      </c>
      <c r="S281" s="96">
        <v>-3337.2846821897315</v>
      </c>
    </row>
    <row r="282" spans="1:19" x14ac:dyDescent="0.25">
      <c r="A282" s="99" t="s">
        <v>437</v>
      </c>
      <c r="B282" s="96">
        <v>-384576988.53584164</v>
      </c>
      <c r="C282" s="96">
        <v>-6446835.2383258725</v>
      </c>
      <c r="D282" s="96">
        <v>-257168.29016203887</v>
      </c>
      <c r="E282" s="96">
        <v>-2633368.6947957594</v>
      </c>
      <c r="F282" s="96">
        <v>-23193873.545214377</v>
      </c>
      <c r="G282" s="96">
        <v>-245304.6797287325</v>
      </c>
      <c r="H282" s="96">
        <v>-75435300.975694701</v>
      </c>
      <c r="I282" s="96">
        <v>-29968731.162252367</v>
      </c>
      <c r="J282" s="96">
        <v>-6126600.1216360377</v>
      </c>
      <c r="K282" s="96">
        <v>-320529.67151983117</v>
      </c>
      <c r="L282" s="96">
        <v>-255352.79668659711</v>
      </c>
      <c r="M282" s="96">
        <v>-637971.38856103574</v>
      </c>
      <c r="N282" s="96">
        <v>-81644.409813776991</v>
      </c>
      <c r="O282" s="96">
        <v>-232737204.07281774</v>
      </c>
      <c r="P282" s="96">
        <v>-5939301.2864491278</v>
      </c>
      <c r="Q282" s="96">
        <v>-80985.425603618336</v>
      </c>
      <c r="R282" s="96">
        <v>-52953.570195285014</v>
      </c>
      <c r="S282" s="96">
        <v>-163863.2063847433</v>
      </c>
    </row>
    <row r="284" spans="1:19" x14ac:dyDescent="0.25">
      <c r="A284" s="99" t="s">
        <v>438</v>
      </c>
      <c r="B284" s="96"/>
      <c r="C284" s="96"/>
      <c r="D284" s="96"/>
      <c r="E284" s="96"/>
      <c r="F284" s="96"/>
      <c r="G284" s="96"/>
      <c r="H284" s="96"/>
      <c r="I284" s="96"/>
      <c r="J284" s="96"/>
      <c r="K284" s="96"/>
      <c r="L284" s="96"/>
      <c r="M284" s="96"/>
      <c r="N284" s="96"/>
      <c r="O284" s="96"/>
      <c r="P284" s="96"/>
      <c r="Q284" s="96"/>
      <c r="R284" s="96"/>
      <c r="S284" s="96"/>
    </row>
    <row r="285" spans="1:19" x14ac:dyDescent="0.25">
      <c r="A285" s="100" t="s">
        <v>439</v>
      </c>
      <c r="B285" s="96">
        <v>-113544277.35680398</v>
      </c>
      <c r="C285" s="96">
        <v>-1857256.8518698378</v>
      </c>
      <c r="D285" s="96">
        <v>-73942.564787070034</v>
      </c>
      <c r="E285" s="96">
        <v>-779660.05520699779</v>
      </c>
      <c r="F285" s="96">
        <v>-7103433.8281452674</v>
      </c>
      <c r="G285" s="96">
        <v>-84128.562159787383</v>
      </c>
      <c r="H285" s="96">
        <v>-21424108.454973407</v>
      </c>
      <c r="I285" s="96">
        <v>-8445285.6130904146</v>
      </c>
      <c r="J285" s="96">
        <v>-1762577.8173461617</v>
      </c>
      <c r="K285" s="96">
        <v>-92862.17145153512</v>
      </c>
      <c r="L285" s="96">
        <v>-71851.131823124553</v>
      </c>
      <c r="M285" s="96">
        <v>-140790.94973701521</v>
      </c>
      <c r="N285" s="96">
        <v>-22342.833657332059</v>
      </c>
      <c r="O285" s="96">
        <v>-69629720.433764502</v>
      </c>
      <c r="P285" s="96">
        <v>-1971036.0923764722</v>
      </c>
      <c r="Q285" s="96">
        <v>-24742.624734655579</v>
      </c>
      <c r="R285" s="96">
        <v>-14593.664917576842</v>
      </c>
      <c r="S285" s="96">
        <v>-45943.706762834161</v>
      </c>
    </row>
    <row r="286" spans="1:19" x14ac:dyDescent="0.25">
      <c r="A286" s="100" t="s">
        <v>440</v>
      </c>
      <c r="B286" s="96">
        <v>-2233805.5321996831</v>
      </c>
      <c r="C286" s="96">
        <v>-30811.497903550317</v>
      </c>
      <c r="D286" s="96">
        <v>-1295.9879852000508</v>
      </c>
      <c r="E286" s="96">
        <v>-5827.0629556588638</v>
      </c>
      <c r="F286" s="96">
        <v>-132666.96262046514</v>
      </c>
      <c r="G286" s="96">
        <v>-1202.0687222677936</v>
      </c>
      <c r="H286" s="96">
        <v>-408690.90197688394</v>
      </c>
      <c r="I286" s="96">
        <v>-161191.19466075551</v>
      </c>
      <c r="J286" s="96">
        <v>-30111.792524509296</v>
      </c>
      <c r="K286" s="96">
        <v>-872.45880327467262</v>
      </c>
      <c r="L286" s="96">
        <v>-1352.1246773815844</v>
      </c>
      <c r="M286" s="96">
        <v>-10464.779046227341</v>
      </c>
      <c r="N286" s="96">
        <v>-879.08828559561789</v>
      </c>
      <c r="O286" s="96">
        <v>-1385430.0598327403</v>
      </c>
      <c r="P286" s="96">
        <v>-61459.524425292511</v>
      </c>
      <c r="Q286" s="96">
        <v>-372.27582687162129</v>
      </c>
      <c r="R286" s="96">
        <v>-449.36815013059112</v>
      </c>
      <c r="S286" s="96">
        <v>-728.38380287881751</v>
      </c>
    </row>
    <row r="287" spans="1:19" x14ac:dyDescent="0.25">
      <c r="A287" s="100" t="s">
        <v>441</v>
      </c>
      <c r="B287" s="96">
        <v>-4694123.3225976164</v>
      </c>
      <c r="C287" s="96">
        <v>-76782.317060508401</v>
      </c>
      <c r="D287" s="96">
        <v>-3056.917759130652</v>
      </c>
      <c r="E287" s="96">
        <v>-32232.539887010014</v>
      </c>
      <c r="F287" s="96">
        <v>-293668.64785658399</v>
      </c>
      <c r="G287" s="96">
        <v>-3478.0250922720488</v>
      </c>
      <c r="H287" s="96">
        <v>-885710.92709786014</v>
      </c>
      <c r="I287" s="96">
        <v>-349143.1984531472</v>
      </c>
      <c r="J287" s="96">
        <v>-72868.116587665456</v>
      </c>
      <c r="K287" s="96">
        <v>-3839.0881068176395</v>
      </c>
      <c r="L287" s="96">
        <v>-2970.4541831385723</v>
      </c>
      <c r="M287" s="96">
        <v>-5820.549446929821</v>
      </c>
      <c r="N287" s="96">
        <v>-923.69266866901808</v>
      </c>
      <c r="O287" s="96">
        <v>-2878617.0667763711</v>
      </c>
      <c r="P287" s="96">
        <v>-81486.154179584788</v>
      </c>
      <c r="Q287" s="96">
        <v>-1022.9043200852037</v>
      </c>
      <c r="R287" s="96">
        <v>-603.32818567775257</v>
      </c>
      <c r="S287" s="96">
        <v>-1899.3949361648054</v>
      </c>
    </row>
    <row r="288" spans="1:19" x14ac:dyDescent="0.25">
      <c r="A288" s="99" t="s">
        <v>442</v>
      </c>
      <c r="B288" s="96">
        <v>-120472206.21160129</v>
      </c>
      <c r="C288" s="96">
        <v>-1964850.6668338964</v>
      </c>
      <c r="D288" s="96">
        <v>-78295.47053140073</v>
      </c>
      <c r="E288" s="96">
        <v>-817719.65804966667</v>
      </c>
      <c r="F288" s="96">
        <v>-7529769.4386223163</v>
      </c>
      <c r="G288" s="96">
        <v>-88808.655974327223</v>
      </c>
      <c r="H288" s="96">
        <v>-22718510.284048151</v>
      </c>
      <c r="I288" s="96">
        <v>-8955620.0062043164</v>
      </c>
      <c r="J288" s="96">
        <v>-1865557.7264583365</v>
      </c>
      <c r="K288" s="96">
        <v>-97573.718361627427</v>
      </c>
      <c r="L288" s="96">
        <v>-76173.710683644706</v>
      </c>
      <c r="M288" s="96">
        <v>-157076.27823017238</v>
      </c>
      <c r="N288" s="96">
        <v>-24145.614611596695</v>
      </c>
      <c r="O288" s="96">
        <v>-73893767.560373604</v>
      </c>
      <c r="P288" s="96">
        <v>-2113981.7709813495</v>
      </c>
      <c r="Q288" s="96">
        <v>-26137.804881612403</v>
      </c>
      <c r="R288" s="96">
        <v>-15646.361253385185</v>
      </c>
      <c r="S288" s="96">
        <v>-48571.485501877782</v>
      </c>
    </row>
    <row r="290" spans="1:19" x14ac:dyDescent="0.25">
      <c r="A290" s="99" t="s">
        <v>443</v>
      </c>
      <c r="B290" s="96"/>
      <c r="C290" s="96"/>
      <c r="D290" s="96"/>
      <c r="E290" s="96"/>
      <c r="F290" s="96"/>
      <c r="G290" s="96"/>
      <c r="H290" s="96"/>
      <c r="I290" s="96"/>
      <c r="J290" s="96"/>
      <c r="K290" s="96"/>
      <c r="L290" s="96"/>
      <c r="M290" s="96"/>
      <c r="N290" s="96"/>
      <c r="O290" s="96"/>
      <c r="P290" s="96"/>
      <c r="Q290" s="96"/>
      <c r="R290" s="96"/>
      <c r="S290" s="96"/>
    </row>
    <row r="291" spans="1:19" x14ac:dyDescent="0.25">
      <c r="A291" s="100" t="s">
        <v>444</v>
      </c>
      <c r="B291" s="96">
        <v>-84062244.322265267</v>
      </c>
      <c r="C291" s="96">
        <v>-1375015.8342236171</v>
      </c>
      <c r="D291" s="96">
        <v>-54743.207598327586</v>
      </c>
      <c r="E291" s="96">
        <v>-577219.52682095324</v>
      </c>
      <c r="F291" s="96">
        <v>-5259010.8800653638</v>
      </c>
      <c r="G291" s="96">
        <v>-62284.387301471914</v>
      </c>
      <c r="H291" s="96">
        <v>-15861289.368809948</v>
      </c>
      <c r="I291" s="96">
        <v>-6252447.7596349437</v>
      </c>
      <c r="J291" s="96">
        <v>-1304920.4289984363</v>
      </c>
      <c r="K291" s="96">
        <v>-68750.294832778367</v>
      </c>
      <c r="L291" s="96">
        <v>-53194.820018684521</v>
      </c>
      <c r="M291" s="96">
        <v>-104234.25548753589</v>
      </c>
      <c r="N291" s="96">
        <v>-16541.465457147777</v>
      </c>
      <c r="O291" s="96">
        <v>-51550203.211041808</v>
      </c>
      <c r="P291" s="96">
        <v>-1459252.0329728911</v>
      </c>
      <c r="Q291" s="96">
        <v>-18318.145256081509</v>
      </c>
      <c r="R291" s="96">
        <v>-10804.386221980767</v>
      </c>
      <c r="S291" s="96">
        <v>-34014.317523299142</v>
      </c>
    </row>
    <row r="292" spans="1:19" x14ac:dyDescent="0.25">
      <c r="A292" s="99" t="s">
        <v>445</v>
      </c>
      <c r="B292" s="96">
        <v>-84062244.322265267</v>
      </c>
      <c r="C292" s="96">
        <v>-1375015.8342236171</v>
      </c>
      <c r="D292" s="96">
        <v>-54743.207598327586</v>
      </c>
      <c r="E292" s="96">
        <v>-577219.52682095324</v>
      </c>
      <c r="F292" s="96">
        <v>-5259010.8800653638</v>
      </c>
      <c r="G292" s="96">
        <v>-62284.387301471914</v>
      </c>
      <c r="H292" s="96">
        <v>-15861289.368809948</v>
      </c>
      <c r="I292" s="96">
        <v>-6252447.7596349437</v>
      </c>
      <c r="J292" s="96">
        <v>-1304920.4289984363</v>
      </c>
      <c r="K292" s="96">
        <v>-68750.294832778367</v>
      </c>
      <c r="L292" s="96">
        <v>-53194.820018684521</v>
      </c>
      <c r="M292" s="96">
        <v>-104234.25548753589</v>
      </c>
      <c r="N292" s="96">
        <v>-16541.465457147777</v>
      </c>
      <c r="O292" s="96">
        <v>-51550203.211041808</v>
      </c>
      <c r="P292" s="96">
        <v>-1459252.0329728911</v>
      </c>
      <c r="Q292" s="96">
        <v>-18318.145256081509</v>
      </c>
      <c r="R292" s="96">
        <v>-10804.386221980767</v>
      </c>
      <c r="S292" s="96">
        <v>-34014.317523299142</v>
      </c>
    </row>
    <row r="294" spans="1:19" x14ac:dyDescent="0.25">
      <c r="A294" s="99" t="s">
        <v>446</v>
      </c>
      <c r="B294" s="96"/>
      <c r="C294" s="96"/>
      <c r="D294" s="96"/>
      <c r="E294" s="96"/>
      <c r="F294" s="96"/>
      <c r="G294" s="96"/>
      <c r="H294" s="96"/>
      <c r="I294" s="96"/>
      <c r="J294" s="96"/>
      <c r="K294" s="96"/>
      <c r="L294" s="96"/>
      <c r="M294" s="96"/>
      <c r="N294" s="96"/>
      <c r="O294" s="96"/>
      <c r="P294" s="96"/>
      <c r="Q294" s="96"/>
      <c r="R294" s="96"/>
      <c r="S294" s="96"/>
    </row>
    <row r="295" spans="1:19" x14ac:dyDescent="0.25">
      <c r="A295" s="100" t="s">
        <v>447</v>
      </c>
      <c r="B295" s="96">
        <v>-435186886.52625728</v>
      </c>
      <c r="C295" s="96">
        <v>-7118402.1393250702</v>
      </c>
      <c r="D295" s="96">
        <v>-283403.402624437</v>
      </c>
      <c r="E295" s="96">
        <v>-2988242.471333066</v>
      </c>
      <c r="F295" s="96">
        <v>-27225689.601260975</v>
      </c>
      <c r="G295" s="96">
        <v>-322443.78921184497</v>
      </c>
      <c r="H295" s="96">
        <v>-82113262.527730912</v>
      </c>
      <c r="I295" s="96">
        <v>-32368672.709383123</v>
      </c>
      <c r="J295" s="96">
        <v>-6755521.0218188716</v>
      </c>
      <c r="K295" s="96">
        <v>-355917.53464657889</v>
      </c>
      <c r="L295" s="96">
        <v>-275387.4618729917</v>
      </c>
      <c r="M295" s="96">
        <v>-539616.58388638182</v>
      </c>
      <c r="N295" s="96">
        <v>-85634.507012217568</v>
      </c>
      <c r="O295" s="96">
        <v>-266873346.24573123</v>
      </c>
      <c r="P295" s="96">
        <v>-7554489.5809827996</v>
      </c>
      <c r="Q295" s="96">
        <v>-94832.307478832925</v>
      </c>
      <c r="R295" s="96">
        <v>-55933.876601550801</v>
      </c>
      <c r="S295" s="96">
        <v>-176090.76535634868</v>
      </c>
    </row>
    <row r="296" spans="1:19" x14ac:dyDescent="0.25">
      <c r="A296" s="100" t="s">
        <v>448</v>
      </c>
      <c r="B296" s="96">
        <v>-4123910.087986012</v>
      </c>
      <c r="C296" s="96">
        <v>-69898.515642753846</v>
      </c>
      <c r="D296" s="96">
        <v>-2803.2818690902445</v>
      </c>
      <c r="E296" s="96">
        <v>-27511.503534513442</v>
      </c>
      <c r="F296" s="96">
        <v>-238858.62796155587</v>
      </c>
      <c r="G296" s="96">
        <v>-2188.5549960040994</v>
      </c>
      <c r="H296" s="96">
        <v>-833911.60950907331</v>
      </c>
      <c r="I296" s="96">
        <v>-333257.41167662275</v>
      </c>
      <c r="J296" s="96">
        <v>-66580.051891289229</v>
      </c>
      <c r="K296" s="96">
        <v>-3437.2116721861257</v>
      </c>
      <c r="L296" s="96">
        <v>-2830.6667183516979</v>
      </c>
      <c r="M296" s="96">
        <v>-9976.8233922540658</v>
      </c>
      <c r="N296" s="96">
        <v>-956.59733122874013</v>
      </c>
      <c r="O296" s="96">
        <v>-2467745.4140792266</v>
      </c>
      <c r="P296" s="96">
        <v>-60683.83004870978</v>
      </c>
      <c r="Q296" s="96">
        <v>-828.8204200844425</v>
      </c>
      <c r="R296" s="96">
        <v>-602.18221104534609</v>
      </c>
      <c r="S296" s="96">
        <v>-1838.9850320227936</v>
      </c>
    </row>
    <row r="297" spans="1:19" x14ac:dyDescent="0.25">
      <c r="A297" s="100" t="s">
        <v>449</v>
      </c>
      <c r="B297" s="96">
        <v>-3372903.11</v>
      </c>
      <c r="C297" s="96">
        <v>-55889.73590788772</v>
      </c>
      <c r="D297" s="96">
        <v>-2205.3099813075569</v>
      </c>
      <c r="E297" s="96">
        <v>0</v>
      </c>
      <c r="F297" s="96">
        <v>-198487.07917066329</v>
      </c>
      <c r="G297" s="96">
        <v>-1346.1183618919667</v>
      </c>
      <c r="H297" s="96">
        <v>-716074.56306547124</v>
      </c>
      <c r="I297" s="96">
        <v>-294063.1230360507</v>
      </c>
      <c r="J297" s="96">
        <v>-55365.494239126136</v>
      </c>
      <c r="K297" s="96">
        <v>0</v>
      </c>
      <c r="L297" s="96">
        <v>-2723.2280527776302</v>
      </c>
      <c r="M297" s="96">
        <v>-4005.9345985716218</v>
      </c>
      <c r="N297" s="96">
        <v>-2414.2200817120083</v>
      </c>
      <c r="O297" s="96">
        <v>-2015073.2589977807</v>
      </c>
      <c r="P297" s="96">
        <v>-23417.85339247913</v>
      </c>
      <c r="Q297" s="96">
        <v>-616.3613375723578</v>
      </c>
      <c r="R297" s="96">
        <v>-1220.8297767074594</v>
      </c>
      <c r="S297" s="96">
        <v>0</v>
      </c>
    </row>
    <row r="298" spans="1:19" x14ac:dyDescent="0.25">
      <c r="A298" s="100" t="s">
        <v>450</v>
      </c>
      <c r="B298" s="96">
        <v>-223209604.29332504</v>
      </c>
      <c r="C298" s="96">
        <v>-5541532.2408723263</v>
      </c>
      <c r="D298" s="96">
        <v>-211215.11991933614</v>
      </c>
      <c r="E298" s="96">
        <v>-3031913.8041424225</v>
      </c>
      <c r="F298" s="96">
        <v>-12423068.212244878</v>
      </c>
      <c r="G298" s="96">
        <v>-145526.82752853329</v>
      </c>
      <c r="H298" s="96">
        <v>-53747938.210967414</v>
      </c>
      <c r="I298" s="96">
        <v>-21849601.581508659</v>
      </c>
      <c r="J298" s="96">
        <v>-5196207.7807715936</v>
      </c>
      <c r="K298" s="96">
        <v>-347697.03836983908</v>
      </c>
      <c r="L298" s="96">
        <v>-185012.57294019705</v>
      </c>
      <c r="M298" s="96">
        <v>-202828.94851346489</v>
      </c>
      <c r="N298" s="96">
        <v>-21893.826507611509</v>
      </c>
      <c r="O298" s="96">
        <v>-118870199.45607433</v>
      </c>
      <c r="P298" s="96">
        <v>-1162868.1610622469</v>
      </c>
      <c r="Q298" s="96">
        <v>-67877.528786112031</v>
      </c>
      <c r="R298" s="96">
        <v>-24051.325182322438</v>
      </c>
      <c r="S298" s="96">
        <v>-180171.65793373558</v>
      </c>
    </row>
    <row r="299" spans="1:19" x14ac:dyDescent="0.25">
      <c r="A299" s="99" t="s">
        <v>451</v>
      </c>
      <c r="B299" s="96">
        <v>-665893304.01756835</v>
      </c>
      <c r="C299" s="96">
        <v>-12785722.631748039</v>
      </c>
      <c r="D299" s="96">
        <v>-499627.11439417093</v>
      </c>
      <c r="E299" s="96">
        <v>-6047667.7790100016</v>
      </c>
      <c r="F299" s="96">
        <v>-40086103.520638071</v>
      </c>
      <c r="G299" s="96">
        <v>-471505.2900982743</v>
      </c>
      <c r="H299" s="96">
        <v>-137411186.91127288</v>
      </c>
      <c r="I299" s="96">
        <v>-54845594.825604454</v>
      </c>
      <c r="J299" s="96">
        <v>-12073674.348720882</v>
      </c>
      <c r="K299" s="96">
        <v>-707051.78468860406</v>
      </c>
      <c r="L299" s="96">
        <v>-465953.92958431807</v>
      </c>
      <c r="M299" s="96">
        <v>-756428.2903906724</v>
      </c>
      <c r="N299" s="96">
        <v>-110899.15093276981</v>
      </c>
      <c r="O299" s="96">
        <v>-390226364.37488258</v>
      </c>
      <c r="P299" s="96">
        <v>-8801459.4254862349</v>
      </c>
      <c r="Q299" s="96">
        <v>-164155.01802260175</v>
      </c>
      <c r="R299" s="96">
        <v>-81808.213771626048</v>
      </c>
      <c r="S299" s="96">
        <v>-358101.40832210705</v>
      </c>
    </row>
    <row r="301" spans="1:19" x14ac:dyDescent="0.25">
      <c r="A301" s="98" t="s">
        <v>452</v>
      </c>
      <c r="B301" s="96">
        <v>-1822278666.6919234</v>
      </c>
      <c r="C301" s="96">
        <v>-31851389.423602056</v>
      </c>
      <c r="D301" s="96">
        <v>-1259255.5086230724</v>
      </c>
      <c r="E301" s="96">
        <v>-13971203.396180546</v>
      </c>
      <c r="F301" s="96">
        <v>-111557932.81955799</v>
      </c>
      <c r="G301" s="96">
        <v>-1288214.2842171683</v>
      </c>
      <c r="H301" s="96">
        <v>-358462400.1991483</v>
      </c>
      <c r="I301" s="96">
        <v>-142215540.05066878</v>
      </c>
      <c r="J301" s="96">
        <v>-30176695.623385258</v>
      </c>
      <c r="K301" s="96">
        <v>-1657850.3689614721</v>
      </c>
      <c r="L301" s="96">
        <v>-1209647.7601550273</v>
      </c>
      <c r="M301" s="96">
        <v>-2359110.1225949982</v>
      </c>
      <c r="N301" s="96">
        <v>-344856.7589102796</v>
      </c>
      <c r="O301" s="96">
        <v>-1096281739.7464867</v>
      </c>
      <c r="P301" s="96">
        <v>-28161407.38175492</v>
      </c>
      <c r="Q301" s="96">
        <v>-413212.00998206029</v>
      </c>
      <c r="R301" s="96">
        <v>-234123.34430121508</v>
      </c>
      <c r="S301" s="96">
        <v>-834087.89339356497</v>
      </c>
    </row>
    <row r="303" spans="1:19" x14ac:dyDescent="0.25">
      <c r="A303" s="98" t="s">
        <v>453</v>
      </c>
      <c r="B303" s="96"/>
      <c r="C303" s="96"/>
      <c r="D303" s="96"/>
      <c r="E303" s="96"/>
      <c r="F303" s="96"/>
      <c r="G303" s="96"/>
      <c r="H303" s="96"/>
      <c r="I303" s="96"/>
      <c r="J303" s="96"/>
      <c r="K303" s="96"/>
      <c r="L303" s="96"/>
      <c r="M303" s="96"/>
      <c r="N303" s="96"/>
      <c r="O303" s="96"/>
      <c r="P303" s="96"/>
      <c r="Q303" s="96"/>
      <c r="R303" s="96"/>
      <c r="S303" s="96"/>
    </row>
    <row r="304" spans="1:19" x14ac:dyDescent="0.25">
      <c r="A304" s="99" t="s">
        <v>454</v>
      </c>
      <c r="B304" s="96"/>
      <c r="C304" s="96"/>
      <c r="D304" s="96"/>
      <c r="E304" s="96"/>
      <c r="F304" s="96"/>
      <c r="G304" s="96"/>
      <c r="H304" s="96"/>
      <c r="I304" s="96"/>
      <c r="J304" s="96"/>
      <c r="K304" s="96"/>
      <c r="L304" s="96"/>
      <c r="M304" s="96"/>
      <c r="N304" s="96"/>
      <c r="O304" s="96"/>
      <c r="P304" s="96"/>
      <c r="Q304" s="96"/>
      <c r="R304" s="96"/>
      <c r="S304" s="96"/>
    </row>
    <row r="305" spans="1:19" x14ac:dyDescent="0.25">
      <c r="A305" s="100" t="s">
        <v>455</v>
      </c>
      <c r="B305" s="96">
        <v>-2826088.2441648883</v>
      </c>
      <c r="C305" s="96">
        <v>-46226.651643307254</v>
      </c>
      <c r="D305" s="96">
        <v>-1840.4116698147009</v>
      </c>
      <c r="E305" s="96">
        <v>-19405.540884649508</v>
      </c>
      <c r="F305" s="96">
        <v>-176802.66502415287</v>
      </c>
      <c r="G305" s="96">
        <v>-2093.9385590622455</v>
      </c>
      <c r="H305" s="96">
        <v>-533240.62168321828</v>
      </c>
      <c r="I305" s="96">
        <v>-210201.01536926528</v>
      </c>
      <c r="J305" s="96">
        <v>-43870.114504976409</v>
      </c>
      <c r="K305" s="96">
        <v>-2311.315877612406</v>
      </c>
      <c r="L305" s="96">
        <v>-1788.3564341792514</v>
      </c>
      <c r="M305" s="96">
        <v>-3504.2510040929455</v>
      </c>
      <c r="N305" s="96">
        <v>-556.10745878364582</v>
      </c>
      <c r="O305" s="96">
        <v>-1733066.0685257143</v>
      </c>
      <c r="P305" s="96">
        <v>-49058.588060634233</v>
      </c>
      <c r="Q305" s="96">
        <v>-615.83764959514565</v>
      </c>
      <c r="R305" s="96">
        <v>-363.23261570675743</v>
      </c>
      <c r="S305" s="96">
        <v>-1143.5272001229039</v>
      </c>
    </row>
    <row r="306" spans="1:19" x14ac:dyDescent="0.25">
      <c r="A306" s="99" t="s">
        <v>456</v>
      </c>
      <c r="B306" s="96">
        <v>-2826088.2441648883</v>
      </c>
      <c r="C306" s="96">
        <v>-46226.651643307254</v>
      </c>
      <c r="D306" s="96">
        <v>-1840.4116698147009</v>
      </c>
      <c r="E306" s="96">
        <v>-19405.540884649508</v>
      </c>
      <c r="F306" s="96">
        <v>-176802.66502415287</v>
      </c>
      <c r="G306" s="96">
        <v>-2093.9385590622455</v>
      </c>
      <c r="H306" s="96">
        <v>-533240.62168321828</v>
      </c>
      <c r="I306" s="96">
        <v>-210201.01536926528</v>
      </c>
      <c r="J306" s="96">
        <v>-43870.114504976409</v>
      </c>
      <c r="K306" s="96">
        <v>-2311.315877612406</v>
      </c>
      <c r="L306" s="96">
        <v>-1788.3564341792514</v>
      </c>
      <c r="M306" s="96">
        <v>-3504.2510040929455</v>
      </c>
      <c r="N306" s="96">
        <v>-556.10745878364582</v>
      </c>
      <c r="O306" s="96">
        <v>-1733066.0685257143</v>
      </c>
      <c r="P306" s="96">
        <v>-49058.588060634233</v>
      </c>
      <c r="Q306" s="96">
        <v>-615.83764959514565</v>
      </c>
      <c r="R306" s="96">
        <v>-363.23261570675743</v>
      </c>
      <c r="S306" s="96">
        <v>-1143.5272001229039</v>
      </c>
    </row>
    <row r="308" spans="1:19" x14ac:dyDescent="0.25">
      <c r="A308" s="99" t="s">
        <v>457</v>
      </c>
      <c r="B308" s="96"/>
      <c r="C308" s="96"/>
      <c r="D308" s="96"/>
      <c r="E308" s="96"/>
      <c r="F308" s="96"/>
      <c r="G308" s="96"/>
      <c r="H308" s="96"/>
      <c r="I308" s="96"/>
      <c r="J308" s="96"/>
      <c r="K308" s="96"/>
      <c r="L308" s="96"/>
      <c r="M308" s="96"/>
      <c r="N308" s="96"/>
      <c r="O308" s="96"/>
      <c r="P308" s="96"/>
      <c r="Q308" s="96"/>
      <c r="R308" s="96"/>
      <c r="S308" s="96"/>
    </row>
    <row r="309" spans="1:19" x14ac:dyDescent="0.25">
      <c r="A309" s="100" t="s">
        <v>458</v>
      </c>
      <c r="B309" s="96">
        <v>-2484803.7590814857</v>
      </c>
      <c r="C309" s="96">
        <v>-40644.221924139754</v>
      </c>
      <c r="D309" s="96">
        <v>-1618.1596044833864</v>
      </c>
      <c r="E309" s="96">
        <v>-17062.086096124473</v>
      </c>
      <c r="F309" s="96">
        <v>-155451.59553128501</v>
      </c>
      <c r="G309" s="96">
        <v>-1841.0700421638944</v>
      </c>
      <c r="H309" s="96">
        <v>-468845.33913234074</v>
      </c>
      <c r="I309" s="96">
        <v>-184816.68936938589</v>
      </c>
      <c r="J309" s="96">
        <v>-38572.265271041731</v>
      </c>
      <c r="K309" s="96">
        <v>-2032.1964089317157</v>
      </c>
      <c r="L309" s="96">
        <v>-1572.3906708862478</v>
      </c>
      <c r="M309" s="96">
        <v>-3081.0701278396418</v>
      </c>
      <c r="N309" s="96">
        <v>-488.95072788046775</v>
      </c>
      <c r="O309" s="96">
        <v>-1523777.2885190961</v>
      </c>
      <c r="P309" s="96">
        <v>-43134.167618433967</v>
      </c>
      <c r="Q309" s="96">
        <v>-541.46777258546331</v>
      </c>
      <c r="R309" s="96">
        <v>-319.36786503135511</v>
      </c>
      <c r="S309" s="96">
        <v>-1005.4323998354004</v>
      </c>
    </row>
    <row r="310" spans="1:19" x14ac:dyDescent="0.25">
      <c r="A310" s="100" t="s">
        <v>459</v>
      </c>
      <c r="B310" s="96">
        <v>-4831844.0746351574</v>
      </c>
      <c r="C310" s="96">
        <v>-81897.694524948776</v>
      </c>
      <c r="D310" s="96">
        <v>-3284.5092641946585</v>
      </c>
      <c r="E310" s="96">
        <v>-32234.28554487773</v>
      </c>
      <c r="F310" s="96">
        <v>-279862.4658558371</v>
      </c>
      <c r="G310" s="96">
        <v>-2564.2548610025483</v>
      </c>
      <c r="H310" s="96">
        <v>-977065.64479044697</v>
      </c>
      <c r="I310" s="96">
        <v>-390466.28456546523</v>
      </c>
      <c r="J310" s="96">
        <v>-78009.56431058787</v>
      </c>
      <c r="K310" s="96">
        <v>-4027.2630821663206</v>
      </c>
      <c r="L310" s="96">
        <v>-3316.5951532697395</v>
      </c>
      <c r="M310" s="96">
        <v>-11689.501944278989</v>
      </c>
      <c r="N310" s="96">
        <v>-1120.8122990301895</v>
      </c>
      <c r="O310" s="96">
        <v>-2891372.7026842097</v>
      </c>
      <c r="P310" s="96">
        <v>-71101.163311303477</v>
      </c>
      <c r="Q310" s="96">
        <v>-971.10047267723564</v>
      </c>
      <c r="R310" s="96">
        <v>-705.55625273370936</v>
      </c>
      <c r="S310" s="96">
        <v>-2154.6757181269131</v>
      </c>
    </row>
    <row r="311" spans="1:19" x14ac:dyDescent="0.25">
      <c r="A311" s="100" t="s">
        <v>460</v>
      </c>
      <c r="B311" s="96">
        <v>-128035751.21936129</v>
      </c>
      <c r="C311" s="96">
        <v>-2094295.5626835143</v>
      </c>
      <c r="D311" s="96">
        <v>-83379.735641353225</v>
      </c>
      <c r="E311" s="96">
        <v>-879166.81657558517</v>
      </c>
      <c r="F311" s="96">
        <v>-8010033.6854986586</v>
      </c>
      <c r="G311" s="96">
        <v>-94865.755508616494</v>
      </c>
      <c r="H311" s="96">
        <v>-24158433.028005145</v>
      </c>
      <c r="I311" s="96">
        <v>-9523143.8598723896</v>
      </c>
      <c r="J311" s="96">
        <v>-1987532.7949583782</v>
      </c>
      <c r="K311" s="96">
        <v>-104714.02133544825</v>
      </c>
      <c r="L311" s="96">
        <v>-81021.376445299466</v>
      </c>
      <c r="M311" s="96">
        <v>-158759.87266024799</v>
      </c>
      <c r="N311" s="96">
        <v>-25194.413653241834</v>
      </c>
      <c r="O311" s="96">
        <v>-78516449.886031404</v>
      </c>
      <c r="P311" s="96">
        <v>-2222596.265022364</v>
      </c>
      <c r="Q311" s="96">
        <v>-27900.486213720593</v>
      </c>
      <c r="R311" s="96">
        <v>-16456.230945870924</v>
      </c>
      <c r="S311" s="96">
        <v>-51807.428310071715</v>
      </c>
    </row>
    <row r="312" spans="1:19" x14ac:dyDescent="0.25">
      <c r="A312" s="100" t="s">
        <v>461</v>
      </c>
      <c r="B312" s="96">
        <v>-13391761.867800349</v>
      </c>
      <c r="C312" s="96">
        <v>-269441.48975946091</v>
      </c>
      <c r="D312" s="96">
        <v>-10453.032999382962</v>
      </c>
      <c r="E312" s="96">
        <v>-142391.58390011144</v>
      </c>
      <c r="F312" s="96">
        <v>-749264.4232670794</v>
      </c>
      <c r="G312" s="96">
        <v>-6690.1207783652044</v>
      </c>
      <c r="H312" s="96">
        <v>-2982569.8064377913</v>
      </c>
      <c r="I312" s="96">
        <v>-1206273.5830779532</v>
      </c>
      <c r="J312" s="96">
        <v>-252274.84203564422</v>
      </c>
      <c r="K312" s="96">
        <v>-16996.035528418808</v>
      </c>
      <c r="L312" s="96">
        <v>-10328.28717342452</v>
      </c>
      <c r="M312" s="96">
        <v>-4038.7526803498531</v>
      </c>
      <c r="N312" s="96">
        <v>-1022.8841444496763</v>
      </c>
      <c r="O312" s="96">
        <v>-7704737.2419885714</v>
      </c>
      <c r="P312" s="96">
        <v>-23306.196747001446</v>
      </c>
      <c r="Q312" s="96">
        <v>-3118.9021690131312</v>
      </c>
      <c r="R312" s="96">
        <v>-1259.5732700261083</v>
      </c>
      <c r="S312" s="96">
        <v>-7595.1118433045995</v>
      </c>
    </row>
    <row r="313" spans="1:19" x14ac:dyDescent="0.25">
      <c r="A313" s="99" t="s">
        <v>462</v>
      </c>
      <c r="B313" s="96">
        <v>-148744160.92087829</v>
      </c>
      <c r="C313" s="96">
        <v>-2486278.9688920639</v>
      </c>
      <c r="D313" s="96">
        <v>-98735.437509414231</v>
      </c>
      <c r="E313" s="96">
        <v>-1070854.7721166988</v>
      </c>
      <c r="F313" s="96">
        <v>-9194612.1701528598</v>
      </c>
      <c r="G313" s="96">
        <v>-105961.20119014815</v>
      </c>
      <c r="H313" s="96">
        <v>-28586913.818365723</v>
      </c>
      <c r="I313" s="96">
        <v>-11304700.416885193</v>
      </c>
      <c r="J313" s="96">
        <v>-2356389.4665756519</v>
      </c>
      <c r="K313" s="96">
        <v>-127769.5163549651</v>
      </c>
      <c r="L313" s="96">
        <v>-96238.649442879978</v>
      </c>
      <c r="M313" s="96">
        <v>-177569.19741271649</v>
      </c>
      <c r="N313" s="96">
        <v>-27827.060824602166</v>
      </c>
      <c r="O313" s="96">
        <v>-90636337.119223282</v>
      </c>
      <c r="P313" s="96">
        <v>-2360137.7926991028</v>
      </c>
      <c r="Q313" s="96">
        <v>-32531.956627996424</v>
      </c>
      <c r="R313" s="96">
        <v>-18740.728333662097</v>
      </c>
      <c r="S313" s="96">
        <v>-62562.648271338629</v>
      </c>
    </row>
    <row r="315" spans="1:19" x14ac:dyDescent="0.25">
      <c r="A315" s="98" t="s">
        <v>463</v>
      </c>
      <c r="B315" s="96">
        <v>-151570249.16504318</v>
      </c>
      <c r="C315" s="96">
        <v>-2532505.6205353714</v>
      </c>
      <c r="D315" s="96">
        <v>-100575.84917922893</v>
      </c>
      <c r="E315" s="96">
        <v>-1090260.3130013484</v>
      </c>
      <c r="F315" s="96">
        <v>-9371414.8351770118</v>
      </c>
      <c r="G315" s="96">
        <v>-108055.13974921039</v>
      </c>
      <c r="H315" s="96">
        <v>-29120154.44004894</v>
      </c>
      <c r="I315" s="96">
        <v>-11514901.432254458</v>
      </c>
      <c r="J315" s="96">
        <v>-2400259.5810806281</v>
      </c>
      <c r="K315" s="96">
        <v>-130080.83223257751</v>
      </c>
      <c r="L315" s="96">
        <v>-98027.00587705923</v>
      </c>
      <c r="M315" s="96">
        <v>-181073.44841680944</v>
      </c>
      <c r="N315" s="96">
        <v>-28383.16828338581</v>
      </c>
      <c r="O315" s="96">
        <v>-92369403.187748998</v>
      </c>
      <c r="P315" s="96">
        <v>-2409196.380759737</v>
      </c>
      <c r="Q315" s="96">
        <v>-33147.794277591573</v>
      </c>
      <c r="R315" s="96">
        <v>-19103.960949368855</v>
      </c>
      <c r="S315" s="96">
        <v>-63706.175471461531</v>
      </c>
    </row>
    <row r="317" spans="1:19" x14ac:dyDescent="0.25">
      <c r="A317" s="98" t="s">
        <v>464</v>
      </c>
      <c r="B317" s="96"/>
      <c r="C317" s="96"/>
      <c r="D317" s="96"/>
      <c r="E317" s="96"/>
      <c r="F317" s="96"/>
      <c r="G317" s="96"/>
      <c r="H317" s="96"/>
      <c r="I317" s="96"/>
      <c r="J317" s="96"/>
      <c r="K317" s="96"/>
      <c r="L317" s="96"/>
      <c r="M317" s="96"/>
      <c r="N317" s="96"/>
      <c r="O317" s="96"/>
      <c r="P317" s="96"/>
      <c r="Q317" s="96"/>
      <c r="R317" s="96"/>
      <c r="S317" s="96"/>
    </row>
    <row r="318" spans="1:19" x14ac:dyDescent="0.25">
      <c r="A318" s="99" t="s">
        <v>465</v>
      </c>
      <c r="B318" s="96"/>
      <c r="C318" s="96"/>
      <c r="D318" s="96"/>
      <c r="E318" s="96"/>
      <c r="F318" s="96"/>
      <c r="G318" s="96"/>
      <c r="H318" s="96"/>
      <c r="I318" s="96"/>
      <c r="J318" s="96"/>
      <c r="K318" s="96"/>
      <c r="L318" s="96"/>
      <c r="M318" s="96"/>
      <c r="N318" s="96"/>
      <c r="O318" s="96"/>
      <c r="P318" s="96"/>
      <c r="Q318" s="96"/>
      <c r="R318" s="96"/>
      <c r="S318" s="96"/>
    </row>
    <row r="319" spans="1:19" x14ac:dyDescent="0.25">
      <c r="A319" s="100" t="s">
        <v>466</v>
      </c>
      <c r="B319" s="96">
        <v>-10709.970000000016</v>
      </c>
      <c r="C319" s="96">
        <v>-175.18421561056761</v>
      </c>
      <c r="D319" s="96">
        <v>-6.9745712335992289</v>
      </c>
      <c r="E319" s="96">
        <v>-73.540789512673143</v>
      </c>
      <c r="F319" s="96">
        <v>-670.02551751114072</v>
      </c>
      <c r="G319" s="96">
        <v>-7.9353570065278793</v>
      </c>
      <c r="H319" s="96">
        <v>-2020.8113008503128</v>
      </c>
      <c r="I319" s="96">
        <v>-796.59457669893766</v>
      </c>
      <c r="J319" s="96">
        <v>-166.253694029184</v>
      </c>
      <c r="K319" s="96">
        <v>-8.7591474756187022</v>
      </c>
      <c r="L319" s="96">
        <v>-6.7772985500056784</v>
      </c>
      <c r="M319" s="96">
        <v>-13.279989824732334</v>
      </c>
      <c r="N319" s="96">
        <v>-2.1074692952870144</v>
      </c>
      <c r="O319" s="96">
        <v>-6567.7657589963874</v>
      </c>
      <c r="P319" s="96">
        <v>-185.9163483152355</v>
      </c>
      <c r="Q319" s="96">
        <v>-2.3338276027483156</v>
      </c>
      <c r="R319" s="96">
        <v>-1.3765353666054641</v>
      </c>
      <c r="S319" s="96">
        <v>-4.3336021204530217</v>
      </c>
    </row>
    <row r="320" spans="1:19" x14ac:dyDescent="0.25">
      <c r="A320" s="100" t="s">
        <v>467</v>
      </c>
      <c r="B320" s="96">
        <v>-105362.61480231704</v>
      </c>
      <c r="C320" s="96">
        <v>-1723.4284530042812</v>
      </c>
      <c r="D320" s="96">
        <v>-68.614483728435829</v>
      </c>
      <c r="E320" s="96">
        <v>-723.4800730237381</v>
      </c>
      <c r="F320" s="96">
        <v>-6591.5815365728686</v>
      </c>
      <c r="G320" s="96">
        <v>-78.066508458722424</v>
      </c>
      <c r="H320" s="96">
        <v>-19880.350988813272</v>
      </c>
      <c r="I320" s="96">
        <v>-7836.7434771847948</v>
      </c>
      <c r="J320" s="96">
        <v>-1635.5717078067594</v>
      </c>
      <c r="K320" s="96">
        <v>-86.170799868748404</v>
      </c>
      <c r="L320" s="96">
        <v>-66.673753196745565</v>
      </c>
      <c r="M320" s="96">
        <v>-130.6459730962795</v>
      </c>
      <c r="N320" s="96">
        <v>-20.732875588543745</v>
      </c>
      <c r="O320" s="96">
        <v>-64612.410097972526</v>
      </c>
      <c r="P320" s="96">
        <v>-1829.0091002114411</v>
      </c>
      <c r="Q320" s="96">
        <v>-22.959744866081351</v>
      </c>
      <c r="R320" s="96">
        <v>-13.542088875451336</v>
      </c>
      <c r="S320" s="96">
        <v>-42.633140048365711</v>
      </c>
    </row>
    <row r="321" spans="1:19" x14ac:dyDescent="0.25">
      <c r="A321" s="100" t="s">
        <v>468</v>
      </c>
      <c r="B321" s="96">
        <v>-29877559.616196901</v>
      </c>
      <c r="C321" s="96">
        <v>-488710.69160057552</v>
      </c>
      <c r="D321" s="96">
        <v>-19456.932916644266</v>
      </c>
      <c r="E321" s="96">
        <v>-205156.44048368715</v>
      </c>
      <c r="F321" s="96">
        <v>-1869167.452739106</v>
      </c>
      <c r="G321" s="96">
        <v>-22137.233067724934</v>
      </c>
      <c r="H321" s="96">
        <v>-5637449.0418030629</v>
      </c>
      <c r="I321" s="96">
        <v>-2222256.6407993296</v>
      </c>
      <c r="J321" s="96">
        <v>-463797.25197828689</v>
      </c>
      <c r="K321" s="96">
        <v>-24435.357978580498</v>
      </c>
      <c r="L321" s="96">
        <v>-18906.602116024518</v>
      </c>
      <c r="M321" s="96">
        <v>-37047.133436501485</v>
      </c>
      <c r="N321" s="96">
        <v>-5879.1984953498586</v>
      </c>
      <c r="O321" s="96">
        <v>-18322069.343763888</v>
      </c>
      <c r="P321" s="96">
        <v>-518650.07842356851</v>
      </c>
      <c r="Q321" s="96">
        <v>-6510.66934221464</v>
      </c>
      <c r="R321" s="96">
        <v>-3840.1150964529434</v>
      </c>
      <c r="S321" s="96">
        <v>-12089.432155898869</v>
      </c>
    </row>
    <row r="322" spans="1:19" x14ac:dyDescent="0.25">
      <c r="A322" s="100" t="s">
        <v>469</v>
      </c>
      <c r="B322" s="96">
        <v>-947896.39589783119</v>
      </c>
      <c r="C322" s="96">
        <v>-15504.850769464836</v>
      </c>
      <c r="D322" s="96">
        <v>-617.29126554615823</v>
      </c>
      <c r="E322" s="96">
        <v>-6508.7996820293392</v>
      </c>
      <c r="F322" s="96">
        <v>-59301.265382478952</v>
      </c>
      <c r="G322" s="96">
        <v>-702.32655242268345</v>
      </c>
      <c r="H322" s="96">
        <v>-178853.88557256621</v>
      </c>
      <c r="I322" s="96">
        <v>-70503.384065938604</v>
      </c>
      <c r="J322" s="96">
        <v>-14714.446200592911</v>
      </c>
      <c r="K322" s="96">
        <v>-775.23693561014068</v>
      </c>
      <c r="L322" s="96">
        <v>-599.83145326027693</v>
      </c>
      <c r="M322" s="96">
        <v>-1175.3585203715443</v>
      </c>
      <c r="N322" s="96">
        <v>-186.52363633772075</v>
      </c>
      <c r="O322" s="96">
        <v>-581286.54814661946</v>
      </c>
      <c r="P322" s="96">
        <v>-16454.708697269671</v>
      </c>
      <c r="Q322" s="96">
        <v>-206.55770028226027</v>
      </c>
      <c r="R322" s="96">
        <v>-121.83161230434976</v>
      </c>
      <c r="S322" s="96">
        <v>-383.54970473611144</v>
      </c>
    </row>
    <row r="323" spans="1:19" x14ac:dyDescent="0.25">
      <c r="A323" s="100" t="s">
        <v>470</v>
      </c>
      <c r="B323" s="96">
        <v>-90002991.08106415</v>
      </c>
      <c r="C323" s="96">
        <v>-1810855.0793453329</v>
      </c>
      <c r="D323" s="96">
        <v>-70252.461558149327</v>
      </c>
      <c r="E323" s="96">
        <v>-956981.50716036838</v>
      </c>
      <c r="F323" s="96">
        <v>-5035636.0776404897</v>
      </c>
      <c r="G323" s="96">
        <v>-44962.782842952984</v>
      </c>
      <c r="H323" s="96">
        <v>-20045174.513812065</v>
      </c>
      <c r="I323" s="96">
        <v>-8107090.8825024609</v>
      </c>
      <c r="J323" s="96">
        <v>-1695481.9374667108</v>
      </c>
      <c r="K323" s="96">
        <v>-114226.49604872239</v>
      </c>
      <c r="L323" s="96">
        <v>-69414.073183865781</v>
      </c>
      <c r="M323" s="96">
        <v>-27143.539816233158</v>
      </c>
      <c r="N323" s="96">
        <v>-6874.5721017654141</v>
      </c>
      <c r="O323" s="96">
        <v>-51781789.73895853</v>
      </c>
      <c r="P323" s="96">
        <v>-156635.65695545345</v>
      </c>
      <c r="Q323" s="96">
        <v>-20961.433370119234</v>
      </c>
      <c r="R323" s="96">
        <v>-8465.3059774521917</v>
      </c>
      <c r="S323" s="96">
        <v>-51045.022323482364</v>
      </c>
    </row>
    <row r="324" spans="1:19" x14ac:dyDescent="0.25">
      <c r="A324" s="100" t="s">
        <v>471</v>
      </c>
      <c r="B324" s="96">
        <v>4.0000000000000009</v>
      </c>
      <c r="C324" s="96">
        <v>8.0479773287282286E-2</v>
      </c>
      <c r="D324" s="96">
        <v>3.1222278599551943E-3</v>
      </c>
      <c r="E324" s="96">
        <v>4.2531097940886504E-2</v>
      </c>
      <c r="F324" s="96">
        <v>0.223798610119745</v>
      </c>
      <c r="G324" s="96">
        <v>1.9982794928428893E-3</v>
      </c>
      <c r="H324" s="96">
        <v>0.8908670377746768</v>
      </c>
      <c r="I324" s="96">
        <v>0.36030317593336625</v>
      </c>
      <c r="J324" s="96">
        <v>7.535224850203566E-2</v>
      </c>
      <c r="K324" s="96">
        <v>5.0765644419901801E-3</v>
      </c>
      <c r="L324" s="96">
        <v>3.0849673927545685E-3</v>
      </c>
      <c r="M324" s="96">
        <v>1.2063394556203334E-3</v>
      </c>
      <c r="N324" s="96">
        <v>3.0552638392089017E-4</v>
      </c>
      <c r="O324" s="96">
        <v>2.3013363941347045</v>
      </c>
      <c r="P324" s="96">
        <v>6.9613533983275922E-3</v>
      </c>
      <c r="Q324" s="96">
        <v>9.315883002705825E-4</v>
      </c>
      <c r="R324" s="96">
        <v>3.7622331772630259E-4</v>
      </c>
      <c r="S324" s="96">
        <v>2.268592263895185E-3</v>
      </c>
    </row>
    <row r="325" spans="1:19" x14ac:dyDescent="0.25">
      <c r="A325" s="100" t="s">
        <v>472</v>
      </c>
      <c r="B325" s="96">
        <v>-85305803.492388576</v>
      </c>
      <c r="C325" s="96">
        <v>-1395356.8751213392</v>
      </c>
      <c r="D325" s="96">
        <v>-55553.041053997462</v>
      </c>
      <c r="E325" s="96">
        <v>-585758.51648914022</v>
      </c>
      <c r="F325" s="96">
        <v>-5336809.0789881991</v>
      </c>
      <c r="G325" s="96">
        <v>-63205.779795911199</v>
      </c>
      <c r="H325" s="96">
        <v>-16095930.401815763</v>
      </c>
      <c r="I325" s="96">
        <v>-6344942.1821893007</v>
      </c>
      <c r="J325" s="96">
        <v>-1324224.526561443</v>
      </c>
      <c r="K325" s="96">
        <v>-69767.339527186268</v>
      </c>
      <c r="L325" s="96">
        <v>-53981.747690799653</v>
      </c>
      <c r="M325" s="96">
        <v>-105776.22555147535</v>
      </c>
      <c r="N325" s="96">
        <v>-16786.168548557693</v>
      </c>
      <c r="O325" s="96">
        <v>-52312801.550422944</v>
      </c>
      <c r="P325" s="96">
        <v>-1480839.2064031849</v>
      </c>
      <c r="Q325" s="96">
        <v>-18589.131329514435</v>
      </c>
      <c r="R325" s="96">
        <v>-10964.218899209673</v>
      </c>
      <c r="S325" s="96">
        <v>-34517.50200061842</v>
      </c>
    </row>
    <row r="326" spans="1:19" x14ac:dyDescent="0.25">
      <c r="A326" s="100" t="s">
        <v>473</v>
      </c>
      <c r="B326" s="96">
        <v>-48644476.450193122</v>
      </c>
      <c r="C326" s="96">
        <v>-795683.3166398966</v>
      </c>
      <c r="D326" s="96">
        <v>-31678.367551264069</v>
      </c>
      <c r="E326" s="96">
        <v>-334020.84259599523</v>
      </c>
      <c r="F326" s="96">
        <v>-3043242.9322957094</v>
      </c>
      <c r="G326" s="96">
        <v>-36042.237936046477</v>
      </c>
      <c r="H326" s="96">
        <v>-9178485.8159730658</v>
      </c>
      <c r="I326" s="96">
        <v>-3618117.14940219</v>
      </c>
      <c r="J326" s="96">
        <v>-755121.06046611164</v>
      </c>
      <c r="K326" s="96">
        <v>-39783.878302320343</v>
      </c>
      <c r="L326" s="96">
        <v>-30782.358840564328</v>
      </c>
      <c r="M326" s="96">
        <v>-60317.456751792495</v>
      </c>
      <c r="N326" s="96">
        <v>-9572.0847494525296</v>
      </c>
      <c r="O326" s="96">
        <v>-29830664.959274765</v>
      </c>
      <c r="P326" s="96">
        <v>-844428.45566573588</v>
      </c>
      <c r="Q326" s="96">
        <v>-10600.199800811848</v>
      </c>
      <c r="R326" s="96">
        <v>-6252.1969924936629</v>
      </c>
      <c r="S326" s="96">
        <v>-19683.136954901238</v>
      </c>
    </row>
    <row r="327" spans="1:19" x14ac:dyDescent="0.25">
      <c r="A327" s="100" t="s">
        <v>474</v>
      </c>
      <c r="B327" s="96">
        <v>-37260310.084450938</v>
      </c>
      <c r="C327" s="96">
        <v>-609471.19324807147</v>
      </c>
      <c r="D327" s="96">
        <v>-24264.74461366357</v>
      </c>
      <c r="E327" s="96">
        <v>-255850.63460472194</v>
      </c>
      <c r="F327" s="96">
        <v>-2331039.0735884202</v>
      </c>
      <c r="G327" s="96">
        <v>-27607.347424320385</v>
      </c>
      <c r="H327" s="96">
        <v>-7030463.7353648255</v>
      </c>
      <c r="I327" s="96">
        <v>-2771376.6648640763</v>
      </c>
      <c r="J327" s="96">
        <v>-578401.63811969745</v>
      </c>
      <c r="K327" s="96">
        <v>-30473.339422705001</v>
      </c>
      <c r="L327" s="96">
        <v>-23578.426971140994</v>
      </c>
      <c r="M327" s="96">
        <v>-46201.486912463733</v>
      </c>
      <c r="N327" s="96">
        <v>-7331.9495232809531</v>
      </c>
      <c r="O327" s="96">
        <v>-22849456.043503784</v>
      </c>
      <c r="P327" s="96">
        <v>-646808.60805347259</v>
      </c>
      <c r="Q327" s="96">
        <v>-8119.4569323772948</v>
      </c>
      <c r="R327" s="96">
        <v>-4789.0082420336221</v>
      </c>
      <c r="S327" s="96">
        <v>-15076.733061877241</v>
      </c>
    </row>
    <row r="328" spans="1:19" x14ac:dyDescent="0.25">
      <c r="A328" s="100" t="s">
        <v>475</v>
      </c>
      <c r="B328" s="96">
        <v>-6021504.3129891623</v>
      </c>
      <c r="C328" s="96">
        <v>-98494.441148448983</v>
      </c>
      <c r="D328" s="96">
        <v>-3921.337852894811</v>
      </c>
      <c r="E328" s="96">
        <v>-41347.098192729645</v>
      </c>
      <c r="F328" s="96">
        <v>-376710.81651079532</v>
      </c>
      <c r="G328" s="96">
        <v>-4461.5238361934062</v>
      </c>
      <c r="H328" s="96">
        <v>-1136167.8850461186</v>
      </c>
      <c r="I328" s="96">
        <v>-447872.18631764804</v>
      </c>
      <c r="J328" s="96">
        <v>-93473.402413555828</v>
      </c>
      <c r="K328" s="96">
        <v>-4924.6864652791792</v>
      </c>
      <c r="L328" s="96">
        <v>-3810.424534268006</v>
      </c>
      <c r="M328" s="96">
        <v>-7466.45564890264</v>
      </c>
      <c r="N328" s="96">
        <v>-1184.8899157572766</v>
      </c>
      <c r="O328" s="96">
        <v>-3692618.1720863101</v>
      </c>
      <c r="P328" s="96">
        <v>-104528.40607727043</v>
      </c>
      <c r="Q328" s="96">
        <v>-1312.1561475636354</v>
      </c>
      <c r="R328" s="96">
        <v>-773.93434780834184</v>
      </c>
      <c r="S328" s="96">
        <v>-2436.4964476172017</v>
      </c>
    </row>
    <row r="329" spans="1:19" x14ac:dyDescent="0.25">
      <c r="A329" s="99" t="s">
        <v>476</v>
      </c>
      <c r="B329" s="96">
        <v>-298176610.01798302</v>
      </c>
      <c r="C329" s="96">
        <v>-5215974.9800619716</v>
      </c>
      <c r="D329" s="96">
        <v>-205819.76274489381</v>
      </c>
      <c r="E329" s="96">
        <v>-2386420.8175401101</v>
      </c>
      <c r="F329" s="96">
        <v>-18059168.080400676</v>
      </c>
      <c r="G329" s="96">
        <v>-199205.23132275781</v>
      </c>
      <c r="H329" s="96">
        <v>-59324425.550810091</v>
      </c>
      <c r="I329" s="96">
        <v>-23590792.067891654</v>
      </c>
      <c r="J329" s="96">
        <v>-4927016.0132559864</v>
      </c>
      <c r="K329" s="96">
        <v>-284481.25955118379</v>
      </c>
      <c r="L329" s="96">
        <v>-201146.91275670292</v>
      </c>
      <c r="M329" s="96">
        <v>-285271.58139432193</v>
      </c>
      <c r="N329" s="96">
        <v>-47838.227009858892</v>
      </c>
      <c r="O329" s="96">
        <v>-179441864.23067743</v>
      </c>
      <c r="P329" s="96">
        <v>-3770360.0387631292</v>
      </c>
      <c r="Q329" s="96">
        <v>-66324.89726376388</v>
      </c>
      <c r="R329" s="96">
        <v>-35221.529415773526</v>
      </c>
      <c r="S329" s="96">
        <v>-135278.83712270801</v>
      </c>
    </row>
    <row r="331" spans="1:19" x14ac:dyDescent="0.25">
      <c r="A331" s="98" t="s">
        <v>477</v>
      </c>
      <c r="B331" s="96">
        <v>-298176610.01798302</v>
      </c>
      <c r="C331" s="96">
        <v>-5215974.9800619716</v>
      </c>
      <c r="D331" s="96">
        <v>-205819.76274489381</v>
      </c>
      <c r="E331" s="96">
        <v>-2386420.8175401101</v>
      </c>
      <c r="F331" s="96">
        <v>-18059168.080400676</v>
      </c>
      <c r="G331" s="96">
        <v>-199205.23132275781</v>
      </c>
      <c r="H331" s="96">
        <v>-59324425.550810091</v>
      </c>
      <c r="I331" s="96">
        <v>-23590792.067891654</v>
      </c>
      <c r="J331" s="96">
        <v>-4927016.0132559864</v>
      </c>
      <c r="K331" s="96">
        <v>-284481.25955118379</v>
      </c>
      <c r="L331" s="96">
        <v>-201146.91275670292</v>
      </c>
      <c r="M331" s="96">
        <v>-285271.58139432193</v>
      </c>
      <c r="N331" s="96">
        <v>-47838.227009858892</v>
      </c>
      <c r="O331" s="96">
        <v>-179441864.23067743</v>
      </c>
      <c r="P331" s="96">
        <v>-3770360.0387631292</v>
      </c>
      <c r="Q331" s="96">
        <v>-66324.89726376388</v>
      </c>
      <c r="R331" s="96">
        <v>-35221.529415773526</v>
      </c>
      <c r="S331" s="96">
        <v>-135278.83712270801</v>
      </c>
    </row>
    <row r="333" spans="1:19" x14ac:dyDescent="0.25">
      <c r="A333" s="98" t="s">
        <v>478</v>
      </c>
      <c r="B333" s="96"/>
      <c r="C333" s="96"/>
      <c r="D333" s="96"/>
      <c r="E333" s="96"/>
      <c r="F333" s="96"/>
      <c r="G333" s="96"/>
      <c r="H333" s="96"/>
      <c r="I333" s="96"/>
      <c r="J333" s="96"/>
      <c r="K333" s="96"/>
      <c r="L333" s="96"/>
      <c r="M333" s="96"/>
      <c r="N333" s="96"/>
      <c r="O333" s="96"/>
      <c r="P333" s="96"/>
      <c r="Q333" s="96"/>
      <c r="R333" s="96"/>
      <c r="S333" s="96"/>
    </row>
    <row r="334" spans="1:19" x14ac:dyDescent="0.25">
      <c r="A334" s="99" t="s">
        <v>479</v>
      </c>
      <c r="B334" s="96"/>
      <c r="C334" s="96"/>
      <c r="D334" s="96"/>
      <c r="E334" s="96"/>
      <c r="F334" s="96"/>
      <c r="G334" s="96"/>
      <c r="H334" s="96"/>
      <c r="I334" s="96"/>
      <c r="J334" s="96"/>
      <c r="K334" s="96"/>
      <c r="L334" s="96"/>
      <c r="M334" s="96"/>
      <c r="N334" s="96"/>
      <c r="O334" s="96"/>
      <c r="P334" s="96"/>
      <c r="Q334" s="96"/>
      <c r="R334" s="96"/>
      <c r="S334" s="96"/>
    </row>
    <row r="335" spans="1:19" x14ac:dyDescent="0.25">
      <c r="A335" s="100" t="s">
        <v>480</v>
      </c>
      <c r="B335" s="96">
        <v>-37586695.598908506</v>
      </c>
      <c r="C335" s="96">
        <v>-614809.91878482862</v>
      </c>
      <c r="D335" s="96">
        <v>-24477.294137163568</v>
      </c>
      <c r="E335" s="96">
        <v>-258091.78452565635</v>
      </c>
      <c r="F335" s="96">
        <v>-2351458.0498537663</v>
      </c>
      <c r="G335" s="96">
        <v>-27849.176820572673</v>
      </c>
      <c r="H335" s="96">
        <v>-7092047.8047926323</v>
      </c>
      <c r="I335" s="96">
        <v>-2795652.8235022416</v>
      </c>
      <c r="J335" s="96">
        <v>-583468.20669609751</v>
      </c>
      <c r="K335" s="96">
        <v>-30740.273770330583</v>
      </c>
      <c r="L335" s="96">
        <v>-23784.964624736305</v>
      </c>
      <c r="M335" s="96">
        <v>-46606.193583998451</v>
      </c>
      <c r="N335" s="96">
        <v>-7396.1744884438613</v>
      </c>
      <c r="O335" s="96">
        <v>-23049608.201361082</v>
      </c>
      <c r="P335" s="96">
        <v>-652474.39451141248</v>
      </c>
      <c r="Q335" s="96">
        <v>-8190.5801496018321</v>
      </c>
      <c r="R335" s="96">
        <v>-4830.9580517715203</v>
      </c>
      <c r="S335" s="96">
        <v>-15208.799254176425</v>
      </c>
    </row>
    <row r="336" spans="1:19" x14ac:dyDescent="0.25">
      <c r="A336" s="99" t="s">
        <v>481</v>
      </c>
      <c r="B336" s="96">
        <v>-37586695.598908506</v>
      </c>
      <c r="C336" s="96">
        <v>-614809.91878482862</v>
      </c>
      <c r="D336" s="96">
        <v>-24477.294137163568</v>
      </c>
      <c r="E336" s="96">
        <v>-258091.78452565635</v>
      </c>
      <c r="F336" s="96">
        <v>-2351458.0498537663</v>
      </c>
      <c r="G336" s="96">
        <v>-27849.176820572673</v>
      </c>
      <c r="H336" s="96">
        <v>-7092047.8047926323</v>
      </c>
      <c r="I336" s="96">
        <v>-2795652.8235022416</v>
      </c>
      <c r="J336" s="96">
        <v>-583468.20669609751</v>
      </c>
      <c r="K336" s="96">
        <v>-30740.273770330583</v>
      </c>
      <c r="L336" s="96">
        <v>-23784.964624736305</v>
      </c>
      <c r="M336" s="96">
        <v>-46606.193583998451</v>
      </c>
      <c r="N336" s="96">
        <v>-7396.1744884438613</v>
      </c>
      <c r="O336" s="96">
        <v>-23049608.201361082</v>
      </c>
      <c r="P336" s="96">
        <v>-652474.39451141248</v>
      </c>
      <c r="Q336" s="96">
        <v>-8190.5801496018321</v>
      </c>
      <c r="R336" s="96">
        <v>-4830.9580517715203</v>
      </c>
      <c r="S336" s="96">
        <v>-15208.799254176425</v>
      </c>
    </row>
    <row r="338" spans="1:19" x14ac:dyDescent="0.25">
      <c r="A338" s="98" t="s">
        <v>482</v>
      </c>
      <c r="B338" s="96">
        <v>-37586695.598908506</v>
      </c>
      <c r="C338" s="96">
        <v>-614809.91878482862</v>
      </c>
      <c r="D338" s="96">
        <v>-24477.294137163568</v>
      </c>
      <c r="E338" s="96">
        <v>-258091.78452565635</v>
      </c>
      <c r="F338" s="96">
        <v>-2351458.0498537663</v>
      </c>
      <c r="G338" s="96">
        <v>-27849.176820572673</v>
      </c>
      <c r="H338" s="96">
        <v>-7092047.8047926323</v>
      </c>
      <c r="I338" s="96">
        <v>-2795652.8235022416</v>
      </c>
      <c r="J338" s="96">
        <v>-583468.20669609751</v>
      </c>
      <c r="K338" s="96">
        <v>-30740.273770330583</v>
      </c>
      <c r="L338" s="96">
        <v>-23784.964624736305</v>
      </c>
      <c r="M338" s="96">
        <v>-46606.193583998451</v>
      </c>
      <c r="N338" s="96">
        <v>-7396.1744884438613</v>
      </c>
      <c r="O338" s="96">
        <v>-23049608.201361082</v>
      </c>
      <c r="P338" s="96">
        <v>-652474.39451141248</v>
      </c>
      <c r="Q338" s="96">
        <v>-8190.5801496018321</v>
      </c>
      <c r="R338" s="96">
        <v>-4830.9580517715203</v>
      </c>
      <c r="S338" s="96">
        <v>-15208.799254176425</v>
      </c>
    </row>
    <row r="340" spans="1:19" x14ac:dyDescent="0.25">
      <c r="A340" s="97" t="s">
        <v>483</v>
      </c>
      <c r="B340" s="96">
        <v>876980570.41836441</v>
      </c>
      <c r="C340" s="96">
        <v>17145015.836055867</v>
      </c>
      <c r="D340" s="96">
        <v>674255.60982274113</v>
      </c>
      <c r="E340" s="96">
        <v>8241603.443057715</v>
      </c>
      <c r="F340" s="96">
        <v>51826877.47803957</v>
      </c>
      <c r="G340" s="96">
        <v>595754.80022208404</v>
      </c>
      <c r="H340" s="96">
        <v>183705434.01172531</v>
      </c>
      <c r="I340" s="96">
        <v>73492791.204055905</v>
      </c>
      <c r="J340" s="96">
        <v>16164821.216178078</v>
      </c>
      <c r="K340" s="96">
        <v>972326.45534349291</v>
      </c>
      <c r="L340" s="96">
        <v>635890.40139951312</v>
      </c>
      <c r="M340" s="96">
        <v>1442111.4443169187</v>
      </c>
      <c r="N340" s="96">
        <v>154485.5549145769</v>
      </c>
      <c r="O340" s="96">
        <v>508911718.02602237</v>
      </c>
      <c r="P340" s="96">
        <v>12191667.194496337</v>
      </c>
      <c r="Q340" s="96">
        <v>215724.00804458532</v>
      </c>
      <c r="R340" s="96">
        <v>105912.43328051614</v>
      </c>
      <c r="S340" s="96">
        <v>504181.30138913239</v>
      </c>
    </row>
    <row r="342" spans="1:19" x14ac:dyDescent="0.25">
      <c r="A342" s="95" t="s">
        <v>484</v>
      </c>
      <c r="B342" s="96">
        <v>32536116498.439758</v>
      </c>
      <c r="C342" s="96">
        <v>566590358.92077017</v>
      </c>
      <c r="D342" s="96">
        <v>22596757.143171582</v>
      </c>
      <c r="E342" s="96">
        <v>229675571.74624285</v>
      </c>
      <c r="F342" s="96">
        <v>1885219106.339952</v>
      </c>
      <c r="G342" s="96">
        <v>17468938.462506957</v>
      </c>
      <c r="H342" s="96">
        <v>6666227205.0056553</v>
      </c>
      <c r="I342" s="96">
        <v>2669381847.7291474</v>
      </c>
      <c r="J342" s="96">
        <v>538744538.11538279</v>
      </c>
      <c r="K342" s="96">
        <v>28491983.298818108</v>
      </c>
      <c r="L342" s="96">
        <v>22775642.244756397</v>
      </c>
      <c r="M342" s="96">
        <v>66379053.520021088</v>
      </c>
      <c r="N342" s="96">
        <v>7255900.4236484654</v>
      </c>
      <c r="O342" s="96">
        <v>19359094263.271057</v>
      </c>
      <c r="P342" s="96">
        <v>429667044.94508415</v>
      </c>
      <c r="Q342" s="96">
        <v>6712191.2063013734</v>
      </c>
      <c r="R342" s="96">
        <v>4728776.5883261487</v>
      </c>
      <c r="S342" s="96">
        <v>15107319.478932006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352"/>
  <sheetViews>
    <sheetView zoomScale="80" zoomScaleNormal="80" workbookViewId="0">
      <pane xSplit="1" ySplit="7" topLeftCell="B8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56.7109375" customWidth="1"/>
    <col min="2" max="2" width="15.28515625" bestFit="1" customWidth="1"/>
    <col min="3" max="3" width="14.7109375" bestFit="1" customWidth="1"/>
    <col min="4" max="4" width="13.7109375" bestFit="1" customWidth="1"/>
    <col min="5" max="5" width="11.85546875" bestFit="1" customWidth="1"/>
    <col min="6" max="6" width="15.140625" bestFit="1" customWidth="1"/>
    <col min="7" max="7" width="13.7109375" bestFit="1" customWidth="1"/>
    <col min="8" max="9" width="15.7109375" bestFit="1" customWidth="1"/>
    <col min="10" max="10" width="14.7109375" bestFit="1" customWidth="1"/>
    <col min="11" max="11" width="11.5703125" bestFit="1" customWidth="1"/>
    <col min="12" max="12" width="13.7109375" bestFit="1" customWidth="1"/>
    <col min="13" max="13" width="14.7109375" bestFit="1" customWidth="1"/>
    <col min="14" max="14" width="13.7109375" bestFit="1" customWidth="1"/>
    <col min="15" max="15" width="15.7109375" bestFit="1" customWidth="1"/>
    <col min="16" max="16" width="14.7109375" bestFit="1" customWidth="1"/>
    <col min="17" max="18" width="12.140625" bestFit="1" customWidth="1"/>
    <col min="19" max="19" width="10.85546875" bestFit="1" customWidth="1"/>
  </cols>
  <sheetData>
    <row r="1" spans="1:19" x14ac:dyDescent="0.25">
      <c r="A1" s="40" t="s">
        <v>515</v>
      </c>
    </row>
    <row r="2" spans="1:19" x14ac:dyDescent="0.25">
      <c r="A2" s="40" t="s">
        <v>504</v>
      </c>
    </row>
    <row r="3" spans="1:19" ht="15.75" thickBot="1" x14ac:dyDescent="0.3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x14ac:dyDescent="0.25">
      <c r="A4" s="83" t="s">
        <v>223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</row>
    <row r="5" spans="1:19" x14ac:dyDescent="0.25">
      <c r="A5" s="83" t="s">
        <v>224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</row>
    <row r="6" spans="1:19" ht="15.75" thickBot="1" x14ac:dyDescent="0.3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</row>
    <row r="7" spans="1:19" ht="15.75" thickBot="1" x14ac:dyDescent="0.3">
      <c r="A7" s="84" t="s">
        <v>225</v>
      </c>
      <c r="B7" s="84" t="s">
        <v>169</v>
      </c>
      <c r="C7" s="84" t="s">
        <v>17</v>
      </c>
      <c r="D7" s="84" t="s">
        <v>18</v>
      </c>
      <c r="E7" s="84" t="s">
        <v>19</v>
      </c>
      <c r="F7" s="84" t="s">
        <v>20</v>
      </c>
      <c r="G7" s="84" t="s">
        <v>21</v>
      </c>
      <c r="H7" s="84" t="s">
        <v>22</v>
      </c>
      <c r="I7" s="84" t="s">
        <v>23</v>
      </c>
      <c r="J7" s="84" t="s">
        <v>24</v>
      </c>
      <c r="K7" s="84" t="s">
        <v>25</v>
      </c>
      <c r="L7" s="84" t="s">
        <v>26</v>
      </c>
      <c r="M7" s="84" t="s">
        <v>27</v>
      </c>
      <c r="N7" s="84" t="s">
        <v>28</v>
      </c>
      <c r="O7" s="84" t="s">
        <v>29</v>
      </c>
      <c r="P7" s="84" t="s">
        <v>30</v>
      </c>
      <c r="Q7" s="84" t="s">
        <v>31</v>
      </c>
      <c r="R7" s="84" t="s">
        <v>32</v>
      </c>
      <c r="S7" s="84" t="s">
        <v>33</v>
      </c>
    </row>
    <row r="8" spans="1:19" x14ac:dyDescent="0.25">
      <c r="A8" s="85" t="s">
        <v>226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</row>
    <row r="9" spans="1:19" x14ac:dyDescent="0.25">
      <c r="A9" s="87" t="s">
        <v>227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</row>
    <row r="10" spans="1:19" x14ac:dyDescent="0.25">
      <c r="A10" s="88" t="s">
        <v>227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</row>
    <row r="11" spans="1:19" x14ac:dyDescent="0.25">
      <c r="A11" s="89" t="s">
        <v>228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</row>
    <row r="12" spans="1:19" x14ac:dyDescent="0.25">
      <c r="A12" s="90" t="s">
        <v>229</v>
      </c>
      <c r="B12" s="101">
        <f>+COS_Rate_Base_MDS!B12-'COS_Rate_Base_AS FILED'!B12</f>
        <v>3.6954879760742188E-6</v>
      </c>
      <c r="C12" s="101">
        <f>+COS_Rate_Base_MDS!C12-'COS_Rate_Base_AS FILED'!C12</f>
        <v>-241766.70276841708</v>
      </c>
      <c r="D12" s="101">
        <f>+COS_Rate_Base_MDS!D12-'COS_Rate_Base_AS FILED'!D12</f>
        <v>-8399.1671156677185</v>
      </c>
      <c r="E12" s="101">
        <f>+COS_Rate_Base_MDS!E12-'COS_Rate_Base_AS FILED'!E12</f>
        <v>33913.85586341843</v>
      </c>
      <c r="F12" s="101">
        <f>+COS_Rate_Base_MDS!F12-'COS_Rate_Base_AS FILED'!F12</f>
        <v>615444.55714028329</v>
      </c>
      <c r="G12" s="101">
        <f>+COS_Rate_Base_MDS!G12-'COS_Rate_Base_AS FILED'!G12</f>
        <v>35489.794650627999</v>
      </c>
      <c r="H12" s="101">
        <f>+COS_Rate_Base_MDS!H12-'COS_Rate_Base_AS FILED'!H12</f>
        <v>-2897277.9404579997</v>
      </c>
      <c r="I12" s="101">
        <f>+COS_Rate_Base_MDS!I12-'COS_Rate_Base_AS FILED'!I12</f>
        <v>-1312076.9825127423</v>
      </c>
      <c r="J12" s="101">
        <f>+COS_Rate_Base_MDS!J12-'COS_Rate_Base_AS FILED'!J12</f>
        <v>-265949.26186911575</v>
      </c>
      <c r="K12" s="101">
        <f>+COS_Rate_Base_MDS!K12-'COS_Rate_Base_AS FILED'!K12</f>
        <v>4028.4617518075975</v>
      </c>
      <c r="L12" s="101">
        <f>+COS_Rate_Base_MDS!L12-'COS_Rate_Base_AS FILED'!L12</f>
        <v>-14023.537559878896</v>
      </c>
      <c r="M12" s="101">
        <f>+COS_Rate_Base_MDS!M12-'COS_Rate_Base_AS FILED'!M12</f>
        <v>129492.29785618046</v>
      </c>
      <c r="N12" s="101">
        <f>+COS_Rate_Base_MDS!N12-'COS_Rate_Base_AS FILED'!N12</f>
        <v>-13407.664341555734</v>
      </c>
      <c r="O12" s="101">
        <f>+COS_Rate_Base_MDS!O12-'COS_Rate_Base_AS FILED'!O12</f>
        <v>4033073.4624807835</v>
      </c>
      <c r="P12" s="101">
        <f>+COS_Rate_Base_MDS!P12-'COS_Rate_Base_AS FILED'!P12</f>
        <v>-92059.940395470709</v>
      </c>
      <c r="Q12" s="101">
        <f>+COS_Rate_Base_MDS!Q12-'COS_Rate_Base_AS FILED'!Q12</f>
        <v>-1650.0458143929136</v>
      </c>
      <c r="R12" s="101">
        <f>+COS_Rate_Base_MDS!R12-'COS_Rate_Base_AS FILED'!R12</f>
        <v>-6854.6475135944638</v>
      </c>
      <c r="S12" s="101">
        <f>+COS_Rate_Base_MDS!S12-'COS_Rate_Base_AS FILED'!S12</f>
        <v>2023.4606095853378</v>
      </c>
    </row>
    <row r="13" spans="1:19" x14ac:dyDescent="0.25">
      <c r="A13" s="89" t="s">
        <v>230</v>
      </c>
      <c r="B13" s="101">
        <f>+COS_Rate_Base_MDS!B13-'COS_Rate_Base_AS FILED'!B13</f>
        <v>3.6954879760742188E-6</v>
      </c>
      <c r="C13" s="101">
        <f>+COS_Rate_Base_MDS!C13-'COS_Rate_Base_AS FILED'!C13</f>
        <v>-241766.70276841708</v>
      </c>
      <c r="D13" s="101">
        <f>+COS_Rate_Base_MDS!D13-'COS_Rate_Base_AS FILED'!D13</f>
        <v>-8399.1671156677185</v>
      </c>
      <c r="E13" s="101">
        <f>+COS_Rate_Base_MDS!E13-'COS_Rate_Base_AS FILED'!E13</f>
        <v>33913.85586341843</v>
      </c>
      <c r="F13" s="101">
        <f>+COS_Rate_Base_MDS!F13-'COS_Rate_Base_AS FILED'!F13</f>
        <v>615444.55714028329</v>
      </c>
      <c r="G13" s="101">
        <f>+COS_Rate_Base_MDS!G13-'COS_Rate_Base_AS FILED'!G13</f>
        <v>35489.794650627999</v>
      </c>
      <c r="H13" s="101">
        <f>+COS_Rate_Base_MDS!H13-'COS_Rate_Base_AS FILED'!H13</f>
        <v>-2897277.9404579997</v>
      </c>
      <c r="I13" s="101">
        <f>+COS_Rate_Base_MDS!I13-'COS_Rate_Base_AS FILED'!I13</f>
        <v>-1312076.9825127423</v>
      </c>
      <c r="J13" s="101">
        <f>+COS_Rate_Base_MDS!J13-'COS_Rate_Base_AS FILED'!J13</f>
        <v>-265949.26186911575</v>
      </c>
      <c r="K13" s="101">
        <f>+COS_Rate_Base_MDS!K13-'COS_Rate_Base_AS FILED'!K13</f>
        <v>4028.4617518075975</v>
      </c>
      <c r="L13" s="101">
        <f>+COS_Rate_Base_MDS!L13-'COS_Rate_Base_AS FILED'!L13</f>
        <v>-14023.537559878896</v>
      </c>
      <c r="M13" s="101">
        <f>+COS_Rate_Base_MDS!M13-'COS_Rate_Base_AS FILED'!M13</f>
        <v>129492.29785618046</v>
      </c>
      <c r="N13" s="101">
        <f>+COS_Rate_Base_MDS!N13-'COS_Rate_Base_AS FILED'!N13</f>
        <v>-13407.664341555734</v>
      </c>
      <c r="O13" s="101">
        <f>+COS_Rate_Base_MDS!O13-'COS_Rate_Base_AS FILED'!O13</f>
        <v>4033073.4624807835</v>
      </c>
      <c r="P13" s="101">
        <f>+COS_Rate_Base_MDS!P13-'COS_Rate_Base_AS FILED'!P13</f>
        <v>-92059.940395470709</v>
      </c>
      <c r="Q13" s="101">
        <f>+COS_Rate_Base_MDS!Q13-'COS_Rate_Base_AS FILED'!Q13</f>
        <v>-1650.0458143929136</v>
      </c>
      <c r="R13" s="101">
        <f>+COS_Rate_Base_MDS!R13-'COS_Rate_Base_AS FILED'!R13</f>
        <v>-6854.6475135944638</v>
      </c>
      <c r="S13" s="101">
        <f>+COS_Rate_Base_MDS!S13-'COS_Rate_Base_AS FILED'!S13</f>
        <v>2023.4606095853378</v>
      </c>
    </row>
    <row r="14" spans="1:19" x14ac:dyDescent="0.25">
      <c r="B14" s="102">
        <f>+COS_Rate_Base_MDS!B14-'COS_Rate_Base_AS FILED'!B14</f>
        <v>0</v>
      </c>
      <c r="C14" s="102">
        <f>+COS_Rate_Base_MDS!C14-'COS_Rate_Base_AS FILED'!C14</f>
        <v>0</v>
      </c>
      <c r="D14" s="102">
        <f>+COS_Rate_Base_MDS!D14-'COS_Rate_Base_AS FILED'!D14</f>
        <v>0</v>
      </c>
      <c r="E14" s="102">
        <f>+COS_Rate_Base_MDS!E14-'COS_Rate_Base_AS FILED'!E14</f>
        <v>0</v>
      </c>
      <c r="F14" s="102">
        <f>+COS_Rate_Base_MDS!F14-'COS_Rate_Base_AS FILED'!F14</f>
        <v>0</v>
      </c>
      <c r="G14" s="102">
        <f>+COS_Rate_Base_MDS!G14-'COS_Rate_Base_AS FILED'!G14</f>
        <v>0</v>
      </c>
      <c r="H14" s="102">
        <f>+COS_Rate_Base_MDS!H14-'COS_Rate_Base_AS FILED'!H14</f>
        <v>0</v>
      </c>
      <c r="I14" s="102">
        <f>+COS_Rate_Base_MDS!I14-'COS_Rate_Base_AS FILED'!I14</f>
        <v>0</v>
      </c>
      <c r="J14" s="102">
        <f>+COS_Rate_Base_MDS!J14-'COS_Rate_Base_AS FILED'!J14</f>
        <v>0</v>
      </c>
      <c r="K14" s="102">
        <f>+COS_Rate_Base_MDS!K14-'COS_Rate_Base_AS FILED'!K14</f>
        <v>0</v>
      </c>
      <c r="L14" s="102">
        <f>+COS_Rate_Base_MDS!L14-'COS_Rate_Base_AS FILED'!L14</f>
        <v>0</v>
      </c>
      <c r="M14" s="102">
        <f>+COS_Rate_Base_MDS!M14-'COS_Rate_Base_AS FILED'!M14</f>
        <v>0</v>
      </c>
      <c r="N14" s="102">
        <f>+COS_Rate_Base_MDS!N14-'COS_Rate_Base_AS FILED'!N14</f>
        <v>0</v>
      </c>
      <c r="O14" s="102">
        <f>+COS_Rate_Base_MDS!O14-'COS_Rate_Base_AS FILED'!O14</f>
        <v>0</v>
      </c>
      <c r="P14" s="102">
        <f>+COS_Rate_Base_MDS!P14-'COS_Rate_Base_AS FILED'!P14</f>
        <v>0</v>
      </c>
      <c r="Q14" s="102">
        <f>+COS_Rate_Base_MDS!Q14-'COS_Rate_Base_AS FILED'!Q14</f>
        <v>0</v>
      </c>
      <c r="R14" s="102">
        <f>+COS_Rate_Base_MDS!R14-'COS_Rate_Base_AS FILED'!R14</f>
        <v>0</v>
      </c>
      <c r="S14" s="102">
        <f>+COS_Rate_Base_MDS!S14-'COS_Rate_Base_AS FILED'!S14</f>
        <v>0</v>
      </c>
    </row>
    <row r="15" spans="1:19" x14ac:dyDescent="0.25">
      <c r="A15" s="89" t="s">
        <v>231</v>
      </c>
      <c r="B15" s="101">
        <f>+COS_Rate_Base_MDS!B15-'COS_Rate_Base_AS FILED'!B15</f>
        <v>0</v>
      </c>
      <c r="C15" s="101">
        <f>+COS_Rate_Base_MDS!C15-'COS_Rate_Base_AS FILED'!C15</f>
        <v>0</v>
      </c>
      <c r="D15" s="101">
        <f>+COS_Rate_Base_MDS!D15-'COS_Rate_Base_AS FILED'!D15</f>
        <v>0</v>
      </c>
      <c r="E15" s="101">
        <f>+COS_Rate_Base_MDS!E15-'COS_Rate_Base_AS FILED'!E15</f>
        <v>0</v>
      </c>
      <c r="F15" s="101">
        <f>+COS_Rate_Base_MDS!F15-'COS_Rate_Base_AS FILED'!F15</f>
        <v>0</v>
      </c>
      <c r="G15" s="101">
        <f>+COS_Rate_Base_MDS!G15-'COS_Rate_Base_AS FILED'!G15</f>
        <v>0</v>
      </c>
      <c r="H15" s="101">
        <f>+COS_Rate_Base_MDS!H15-'COS_Rate_Base_AS FILED'!H15</f>
        <v>0</v>
      </c>
      <c r="I15" s="101">
        <f>+COS_Rate_Base_MDS!I15-'COS_Rate_Base_AS FILED'!I15</f>
        <v>0</v>
      </c>
      <c r="J15" s="101">
        <f>+COS_Rate_Base_MDS!J15-'COS_Rate_Base_AS FILED'!J15</f>
        <v>0</v>
      </c>
      <c r="K15" s="101">
        <f>+COS_Rate_Base_MDS!K15-'COS_Rate_Base_AS FILED'!K15</f>
        <v>0</v>
      </c>
      <c r="L15" s="101">
        <f>+COS_Rate_Base_MDS!L15-'COS_Rate_Base_AS FILED'!L15</f>
        <v>0</v>
      </c>
      <c r="M15" s="101">
        <f>+COS_Rate_Base_MDS!M15-'COS_Rate_Base_AS FILED'!M15</f>
        <v>0</v>
      </c>
      <c r="N15" s="101">
        <f>+COS_Rate_Base_MDS!N15-'COS_Rate_Base_AS FILED'!N15</f>
        <v>0</v>
      </c>
      <c r="O15" s="101">
        <f>+COS_Rate_Base_MDS!O15-'COS_Rate_Base_AS FILED'!O15</f>
        <v>0</v>
      </c>
      <c r="P15" s="101">
        <f>+COS_Rate_Base_MDS!P15-'COS_Rate_Base_AS FILED'!P15</f>
        <v>0</v>
      </c>
      <c r="Q15" s="101">
        <f>+COS_Rate_Base_MDS!Q15-'COS_Rate_Base_AS FILED'!Q15</f>
        <v>0</v>
      </c>
      <c r="R15" s="101">
        <f>+COS_Rate_Base_MDS!R15-'COS_Rate_Base_AS FILED'!R15</f>
        <v>0</v>
      </c>
      <c r="S15" s="101">
        <f>+COS_Rate_Base_MDS!S15-'COS_Rate_Base_AS FILED'!S15</f>
        <v>0</v>
      </c>
    </row>
    <row r="16" spans="1:19" x14ac:dyDescent="0.25">
      <c r="A16" s="90" t="s">
        <v>232</v>
      </c>
      <c r="B16" s="101">
        <f>+COS_Rate_Base_MDS!B16-'COS_Rate_Base_AS FILED'!B16</f>
        <v>0</v>
      </c>
      <c r="C16" s="101">
        <f>+COS_Rate_Base_MDS!C16-'COS_Rate_Base_AS FILED'!C16</f>
        <v>103317.72108103335</v>
      </c>
      <c r="D16" s="101">
        <f>+COS_Rate_Base_MDS!D16-'COS_Rate_Base_AS FILED'!D16</f>
        <v>3725.2009166991338</v>
      </c>
      <c r="E16" s="101">
        <f>+COS_Rate_Base_MDS!E16-'COS_Rate_Base_AS FILED'!E16</f>
        <v>123477.16511696205</v>
      </c>
      <c r="F16" s="101">
        <f>+COS_Rate_Base_MDS!F16-'COS_Rate_Base_AS FILED'!F16</f>
        <v>134295.09849846363</v>
      </c>
      <c r="G16" s="101">
        <f>+COS_Rate_Base_MDS!G16-'COS_Rate_Base_AS FILED'!G16</f>
        <v>6197.6595625986811</v>
      </c>
      <c r="H16" s="101">
        <f>+COS_Rate_Base_MDS!H16-'COS_Rate_Base_AS FILED'!H16</f>
        <v>532166.41085082293</v>
      </c>
      <c r="I16" s="101">
        <f>+COS_Rate_Base_MDS!I16-'COS_Rate_Base_AS FILED'!I16</f>
        <v>236564.73244440556</v>
      </c>
      <c r="J16" s="101">
        <f>+COS_Rate_Base_MDS!J16-'COS_Rate_Base_AS FILED'!J16</f>
        <v>59494.382200032473</v>
      </c>
      <c r="K16" s="101">
        <f>+COS_Rate_Base_MDS!K16-'COS_Rate_Base_AS FILED'!K16</f>
        <v>14786.342742059845</v>
      </c>
      <c r="L16" s="101">
        <f>+COS_Rate_Base_MDS!L16-'COS_Rate_Base_AS FILED'!L16</f>
        <v>9556.6677661654539</v>
      </c>
      <c r="M16" s="101">
        <f>+COS_Rate_Base_MDS!M16-'COS_Rate_Base_AS FILED'!M16</f>
        <v>3547.7712487020763</v>
      </c>
      <c r="N16" s="101">
        <f>+COS_Rate_Base_MDS!N16-'COS_Rate_Base_AS FILED'!N16</f>
        <v>954.11017644242384</v>
      </c>
      <c r="O16" s="101">
        <f>+COS_Rate_Base_MDS!O16-'COS_Rate_Base_AS FILED'!O16</f>
        <v>-1256485.8567759991</v>
      </c>
      <c r="P16" s="101">
        <f>+COS_Rate_Base_MDS!P16-'COS_Rate_Base_AS FILED'!P16</f>
        <v>17263.000372306909</v>
      </c>
      <c r="Q16" s="101">
        <f>+COS_Rate_Base_MDS!Q16-'COS_Rate_Base_AS FILED'!Q16</f>
        <v>2888.8135042909998</v>
      </c>
      <c r="R16" s="101">
        <f>+COS_Rate_Base_MDS!R16-'COS_Rate_Base_AS FILED'!R16</f>
        <v>1207.9529007288802</v>
      </c>
      <c r="S16" s="101">
        <f>+COS_Rate_Base_MDS!S16-'COS_Rate_Base_AS FILED'!S16</f>
        <v>7042.8273939765058</v>
      </c>
    </row>
    <row r="17" spans="1:19" x14ac:dyDescent="0.25">
      <c r="A17" s="90" t="s">
        <v>233</v>
      </c>
      <c r="B17" s="101">
        <f>+COS_Rate_Base_MDS!B17-'COS_Rate_Base_AS FILED'!B17</f>
        <v>0</v>
      </c>
      <c r="C17" s="101">
        <f>+COS_Rate_Base_MDS!C17-'COS_Rate_Base_AS FILED'!C17</f>
        <v>4783.5763097885065</v>
      </c>
      <c r="D17" s="101">
        <f>+COS_Rate_Base_MDS!D17-'COS_Rate_Base_AS FILED'!D17</f>
        <v>172.47557019138185</v>
      </c>
      <c r="E17" s="101">
        <f>+COS_Rate_Base_MDS!E17-'COS_Rate_Base_AS FILED'!E17</f>
        <v>5716.9519001501612</v>
      </c>
      <c r="F17" s="101">
        <f>+COS_Rate_Base_MDS!F17-'COS_Rate_Base_AS FILED'!F17</f>
        <v>6217.8186372704804</v>
      </c>
      <c r="G17" s="101">
        <f>+COS_Rate_Base_MDS!G17-'COS_Rate_Base_AS FILED'!G17</f>
        <v>286.94958763686009</v>
      </c>
      <c r="H17" s="101">
        <f>+COS_Rate_Base_MDS!H17-'COS_Rate_Base_AS FILED'!H17</f>
        <v>24639.128788128495</v>
      </c>
      <c r="I17" s="101">
        <f>+COS_Rate_Base_MDS!I17-'COS_Rate_Base_AS FILED'!I17</f>
        <v>10952.868859400973</v>
      </c>
      <c r="J17" s="101">
        <f>+COS_Rate_Base_MDS!J17-'COS_Rate_Base_AS FILED'!J17</f>
        <v>2754.5702158333734</v>
      </c>
      <c r="K17" s="101">
        <f>+COS_Rate_Base_MDS!K17-'COS_Rate_Base_AS FILED'!K17</f>
        <v>684.60277781252807</v>
      </c>
      <c r="L17" s="101">
        <f>+COS_Rate_Base_MDS!L17-'COS_Rate_Base_AS FILED'!L17</f>
        <v>442.47055634236312</v>
      </c>
      <c r="M17" s="101">
        <f>+COS_Rate_Base_MDS!M17-'COS_Rate_Base_AS FILED'!M17</f>
        <v>164.26063525473</v>
      </c>
      <c r="N17" s="101">
        <f>+COS_Rate_Base_MDS!N17-'COS_Rate_Base_AS FILED'!N17</f>
        <v>44.174985561079666</v>
      </c>
      <c r="O17" s="101">
        <f>+COS_Rate_Base_MDS!O17-'COS_Rate_Base_AS FILED'!O17</f>
        <v>-58174.879538282752</v>
      </c>
      <c r="P17" s="101">
        <f>+COS_Rate_Base_MDS!P17-'COS_Rate_Base_AS FILED'!P17</f>
        <v>799.27120684433612</v>
      </c>
      <c r="Q17" s="101">
        <f>+COS_Rate_Base_MDS!Q17-'COS_Rate_Base_AS FILED'!Q17</f>
        <v>133.75110966381544</v>
      </c>
      <c r="R17" s="101">
        <f>+COS_Rate_Base_MDS!R17-'COS_Rate_Base_AS FILED'!R17</f>
        <v>55.927819727416136</v>
      </c>
      <c r="S17" s="101">
        <f>+COS_Rate_Base_MDS!S17-'COS_Rate_Base_AS FILED'!S17</f>
        <v>326.08057865827868</v>
      </c>
    </row>
    <row r="18" spans="1:19" x14ac:dyDescent="0.25">
      <c r="A18" s="89" t="s">
        <v>234</v>
      </c>
      <c r="B18" s="101">
        <f>+COS_Rate_Base_MDS!B18-'COS_Rate_Base_AS FILED'!B18</f>
        <v>0</v>
      </c>
      <c r="C18" s="101">
        <f>+COS_Rate_Base_MDS!C18-'COS_Rate_Base_AS FILED'!C18</f>
        <v>108101.2973908186</v>
      </c>
      <c r="D18" s="101">
        <f>+COS_Rate_Base_MDS!D18-'COS_Rate_Base_AS FILED'!D18</f>
        <v>3897.6764868905302</v>
      </c>
      <c r="E18" s="101">
        <f>+COS_Rate_Base_MDS!E18-'COS_Rate_Base_AS FILED'!E18</f>
        <v>129194.11701711267</v>
      </c>
      <c r="F18" s="101">
        <f>+COS_Rate_Base_MDS!F18-'COS_Rate_Base_AS FILED'!F18</f>
        <v>140512.91713573039</v>
      </c>
      <c r="G18" s="101">
        <f>+COS_Rate_Base_MDS!G18-'COS_Rate_Base_AS FILED'!G18</f>
        <v>6484.6091502355412</v>
      </c>
      <c r="H18" s="101">
        <f>+COS_Rate_Base_MDS!H18-'COS_Rate_Base_AS FILED'!H18</f>
        <v>556805.53963893652</v>
      </c>
      <c r="I18" s="101">
        <f>+COS_Rate_Base_MDS!I18-'COS_Rate_Base_AS FILED'!I18</f>
        <v>247517.60130381584</v>
      </c>
      <c r="J18" s="101">
        <f>+COS_Rate_Base_MDS!J18-'COS_Rate_Base_AS FILED'!J18</f>
        <v>62248.95241586864</v>
      </c>
      <c r="K18" s="101">
        <f>+COS_Rate_Base_MDS!K18-'COS_Rate_Base_AS FILED'!K18</f>
        <v>15470.945519872475</v>
      </c>
      <c r="L18" s="101">
        <f>+COS_Rate_Base_MDS!L18-'COS_Rate_Base_AS FILED'!L18</f>
        <v>9999.1383225077298</v>
      </c>
      <c r="M18" s="101">
        <f>+COS_Rate_Base_MDS!M18-'COS_Rate_Base_AS FILED'!M18</f>
        <v>3712.0318839568645</v>
      </c>
      <c r="N18" s="101">
        <f>+COS_Rate_Base_MDS!N18-'COS_Rate_Base_AS FILED'!N18</f>
        <v>998.28516200350714</v>
      </c>
      <c r="O18" s="101">
        <f>+COS_Rate_Base_MDS!O18-'COS_Rate_Base_AS FILED'!O18</f>
        <v>-1314660.7363140583</v>
      </c>
      <c r="P18" s="101">
        <f>+COS_Rate_Base_MDS!P18-'COS_Rate_Base_AS FILED'!P18</f>
        <v>18062.271579151042</v>
      </c>
      <c r="Q18" s="101">
        <f>+COS_Rate_Base_MDS!Q18-'COS_Rate_Base_AS FILED'!Q18</f>
        <v>3022.5646139548626</v>
      </c>
      <c r="R18" s="101">
        <f>+COS_Rate_Base_MDS!R18-'COS_Rate_Base_AS FILED'!R18</f>
        <v>1263.8807204562763</v>
      </c>
      <c r="S18" s="101">
        <f>+COS_Rate_Base_MDS!S18-'COS_Rate_Base_AS FILED'!S18</f>
        <v>7368.90797263477</v>
      </c>
    </row>
    <row r="19" spans="1:19" x14ac:dyDescent="0.25">
      <c r="B19" s="102">
        <f>+COS_Rate_Base_MDS!B19-'COS_Rate_Base_AS FILED'!B19</f>
        <v>0</v>
      </c>
      <c r="C19" s="102">
        <f>+COS_Rate_Base_MDS!C19-'COS_Rate_Base_AS FILED'!C19</f>
        <v>0</v>
      </c>
      <c r="D19" s="102">
        <f>+COS_Rate_Base_MDS!D19-'COS_Rate_Base_AS FILED'!D19</f>
        <v>0</v>
      </c>
      <c r="E19" s="102">
        <f>+COS_Rate_Base_MDS!E19-'COS_Rate_Base_AS FILED'!E19</f>
        <v>0</v>
      </c>
      <c r="F19" s="102">
        <f>+COS_Rate_Base_MDS!F19-'COS_Rate_Base_AS FILED'!F19</f>
        <v>0</v>
      </c>
      <c r="G19" s="102">
        <f>+COS_Rate_Base_MDS!G19-'COS_Rate_Base_AS FILED'!G19</f>
        <v>0</v>
      </c>
      <c r="H19" s="102">
        <f>+COS_Rate_Base_MDS!H19-'COS_Rate_Base_AS FILED'!H19</f>
        <v>0</v>
      </c>
      <c r="I19" s="102">
        <f>+COS_Rate_Base_MDS!I19-'COS_Rate_Base_AS FILED'!I19</f>
        <v>0</v>
      </c>
      <c r="J19" s="102">
        <f>+COS_Rate_Base_MDS!J19-'COS_Rate_Base_AS FILED'!J19</f>
        <v>0</v>
      </c>
      <c r="K19" s="102">
        <f>+COS_Rate_Base_MDS!K19-'COS_Rate_Base_AS FILED'!K19</f>
        <v>0</v>
      </c>
      <c r="L19" s="102">
        <f>+COS_Rate_Base_MDS!L19-'COS_Rate_Base_AS FILED'!L19</f>
        <v>0</v>
      </c>
      <c r="M19" s="102">
        <f>+COS_Rate_Base_MDS!M19-'COS_Rate_Base_AS FILED'!M19</f>
        <v>0</v>
      </c>
      <c r="N19" s="102">
        <f>+COS_Rate_Base_MDS!N19-'COS_Rate_Base_AS FILED'!N19</f>
        <v>0</v>
      </c>
      <c r="O19" s="102">
        <f>+COS_Rate_Base_MDS!O19-'COS_Rate_Base_AS FILED'!O19</f>
        <v>0</v>
      </c>
      <c r="P19" s="102">
        <f>+COS_Rate_Base_MDS!P19-'COS_Rate_Base_AS FILED'!P19</f>
        <v>0</v>
      </c>
      <c r="Q19" s="102">
        <f>+COS_Rate_Base_MDS!Q19-'COS_Rate_Base_AS FILED'!Q19</f>
        <v>0</v>
      </c>
      <c r="R19" s="102">
        <f>+COS_Rate_Base_MDS!R19-'COS_Rate_Base_AS FILED'!R19</f>
        <v>0</v>
      </c>
      <c r="S19" s="102">
        <f>+COS_Rate_Base_MDS!S19-'COS_Rate_Base_AS FILED'!S19</f>
        <v>0</v>
      </c>
    </row>
    <row r="20" spans="1:19" x14ac:dyDescent="0.25">
      <c r="A20" s="89" t="s">
        <v>235</v>
      </c>
      <c r="B20" s="101">
        <f>+COS_Rate_Base_MDS!B20-'COS_Rate_Base_AS FILED'!B20</f>
        <v>0</v>
      </c>
      <c r="C20" s="101">
        <f>+COS_Rate_Base_MDS!C20-'COS_Rate_Base_AS FILED'!C20</f>
        <v>0</v>
      </c>
      <c r="D20" s="101">
        <f>+COS_Rate_Base_MDS!D20-'COS_Rate_Base_AS FILED'!D20</f>
        <v>0</v>
      </c>
      <c r="E20" s="101">
        <f>+COS_Rate_Base_MDS!E20-'COS_Rate_Base_AS FILED'!E20</f>
        <v>0</v>
      </c>
      <c r="F20" s="101">
        <f>+COS_Rate_Base_MDS!F20-'COS_Rate_Base_AS FILED'!F20</f>
        <v>0</v>
      </c>
      <c r="G20" s="101">
        <f>+COS_Rate_Base_MDS!G20-'COS_Rate_Base_AS FILED'!G20</f>
        <v>0</v>
      </c>
      <c r="H20" s="101">
        <f>+COS_Rate_Base_MDS!H20-'COS_Rate_Base_AS FILED'!H20</f>
        <v>0</v>
      </c>
      <c r="I20" s="101">
        <f>+COS_Rate_Base_MDS!I20-'COS_Rate_Base_AS FILED'!I20</f>
        <v>0</v>
      </c>
      <c r="J20" s="101">
        <f>+COS_Rate_Base_MDS!J20-'COS_Rate_Base_AS FILED'!J20</f>
        <v>0</v>
      </c>
      <c r="K20" s="101">
        <f>+COS_Rate_Base_MDS!K20-'COS_Rate_Base_AS FILED'!K20</f>
        <v>0</v>
      </c>
      <c r="L20" s="101">
        <f>+COS_Rate_Base_MDS!L20-'COS_Rate_Base_AS FILED'!L20</f>
        <v>0</v>
      </c>
      <c r="M20" s="101">
        <f>+COS_Rate_Base_MDS!M20-'COS_Rate_Base_AS FILED'!M20</f>
        <v>0</v>
      </c>
      <c r="N20" s="101">
        <f>+COS_Rate_Base_MDS!N20-'COS_Rate_Base_AS FILED'!N20</f>
        <v>0</v>
      </c>
      <c r="O20" s="101">
        <f>+COS_Rate_Base_MDS!O20-'COS_Rate_Base_AS FILED'!O20</f>
        <v>0</v>
      </c>
      <c r="P20" s="101">
        <f>+COS_Rate_Base_MDS!P20-'COS_Rate_Base_AS FILED'!P20</f>
        <v>0</v>
      </c>
      <c r="Q20" s="101">
        <f>+COS_Rate_Base_MDS!Q20-'COS_Rate_Base_AS FILED'!Q20</f>
        <v>0</v>
      </c>
      <c r="R20" s="101">
        <f>+COS_Rate_Base_MDS!R20-'COS_Rate_Base_AS FILED'!R20</f>
        <v>0</v>
      </c>
      <c r="S20" s="101">
        <f>+COS_Rate_Base_MDS!S20-'COS_Rate_Base_AS FILED'!S20</f>
        <v>0</v>
      </c>
    </row>
    <row r="21" spans="1:19" x14ac:dyDescent="0.25">
      <c r="A21" s="90" t="s">
        <v>236</v>
      </c>
      <c r="B21" s="101">
        <f>+COS_Rate_Base_MDS!B21-'COS_Rate_Base_AS FILED'!B21</f>
        <v>0</v>
      </c>
      <c r="C21" s="101">
        <f>+COS_Rate_Base_MDS!C21-'COS_Rate_Base_AS FILED'!C21</f>
        <v>165150.03519633412</v>
      </c>
      <c r="D21" s="101">
        <f>+COS_Rate_Base_MDS!D21-'COS_Rate_Base_AS FILED'!D21</f>
        <v>5954.6131686721928</v>
      </c>
      <c r="E21" s="101">
        <f>+COS_Rate_Base_MDS!E21-'COS_Rate_Base_AS FILED'!E21</f>
        <v>197374.25440324843</v>
      </c>
      <c r="F21" s="101">
        <f>+COS_Rate_Base_MDS!F21-'COS_Rate_Base_AS FILED'!F21</f>
        <v>214666.37099286914</v>
      </c>
      <c r="G21" s="101">
        <f>+COS_Rate_Base_MDS!G21-'COS_Rate_Base_AS FILED'!G21</f>
        <v>9906.758339117514</v>
      </c>
      <c r="H21" s="101">
        <f>+COS_Rate_Base_MDS!H21-'COS_Rate_Base_AS FILED'!H21</f>
        <v>850650.79410147667</v>
      </c>
      <c r="I21" s="101">
        <f>+COS_Rate_Base_MDS!I21-'COS_Rate_Base_AS FILED'!I21</f>
        <v>378141.07280552387</v>
      </c>
      <c r="J21" s="101">
        <f>+COS_Rate_Base_MDS!J21-'COS_Rate_Base_AS FILED'!J21</f>
        <v>95099.845520332456</v>
      </c>
      <c r="K21" s="101">
        <f>+COS_Rate_Base_MDS!K21-'COS_Rate_Base_AS FILED'!K21</f>
        <v>23635.49058889132</v>
      </c>
      <c r="L21" s="101">
        <f>+COS_Rate_Base_MDS!L21-'COS_Rate_Base_AS FILED'!L21</f>
        <v>15276.024300846737</v>
      </c>
      <c r="M21" s="101">
        <f>+COS_Rate_Base_MDS!M21-'COS_Rate_Base_AS FILED'!M21</f>
        <v>5670.997583582066</v>
      </c>
      <c r="N21" s="101">
        <f>+COS_Rate_Base_MDS!N21-'COS_Rate_Base_AS FILED'!N21</f>
        <v>1525.1142550567165</v>
      </c>
      <c r="O21" s="101">
        <f>+COS_Rate_Base_MDS!O21-'COS_Rate_Base_AS FILED'!O21</f>
        <v>-2008451.9993190765</v>
      </c>
      <c r="P21" s="101">
        <f>+COS_Rate_Base_MDS!P21-'COS_Rate_Base_AS FILED'!P21</f>
        <v>27594.34769999329</v>
      </c>
      <c r="Q21" s="101">
        <f>+COS_Rate_Base_MDS!Q21-'COS_Rate_Base_AS FILED'!Q21</f>
        <v>4617.6749440220883</v>
      </c>
      <c r="R21" s="101">
        <f>+COS_Rate_Base_MDS!R21-'COS_Rate_Base_AS FILED'!R21</f>
        <v>1930.8736389417318</v>
      </c>
      <c r="S21" s="101">
        <f>+COS_Rate_Base_MDS!S21-'COS_Rate_Base_AS FILED'!S21</f>
        <v>11257.731779476162</v>
      </c>
    </row>
    <row r="22" spans="1:19" x14ac:dyDescent="0.25">
      <c r="A22" s="90" t="s">
        <v>237</v>
      </c>
      <c r="B22" s="101">
        <f>+COS_Rate_Base_MDS!B22-'COS_Rate_Base_AS FILED'!B22</f>
        <v>0</v>
      </c>
      <c r="C22" s="101">
        <f>+COS_Rate_Base_MDS!C22-'COS_Rate_Base_AS FILED'!C22</f>
        <v>70095.767821926624</v>
      </c>
      <c r="D22" s="101">
        <f>+COS_Rate_Base_MDS!D22-'COS_Rate_Base_AS FILED'!D22</f>
        <v>2527.3575124847703</v>
      </c>
      <c r="E22" s="101">
        <f>+COS_Rate_Base_MDS!E22-'COS_Rate_Base_AS FILED'!E22</f>
        <v>83772.915302300826</v>
      </c>
      <c r="F22" s="101">
        <f>+COS_Rate_Base_MDS!F22-'COS_Rate_Base_AS FILED'!F22</f>
        <v>91112.327541440725</v>
      </c>
      <c r="G22" s="101">
        <f>+COS_Rate_Base_MDS!G22-'COS_Rate_Base_AS FILED'!G22</f>
        <v>4204.7937294177245</v>
      </c>
      <c r="H22" s="101">
        <f>+COS_Rate_Base_MDS!H22-'COS_Rate_Base_AS FILED'!H22</f>
        <v>361047.58009874821</v>
      </c>
      <c r="I22" s="101">
        <f>+COS_Rate_Base_MDS!I22-'COS_Rate_Base_AS FILED'!I22</f>
        <v>160497.02206724882</v>
      </c>
      <c r="J22" s="101">
        <f>+COS_Rate_Base_MDS!J22-'COS_Rate_Base_AS FILED'!J22</f>
        <v>40363.882959935814</v>
      </c>
      <c r="K22" s="101">
        <f>+COS_Rate_Base_MDS!K22-'COS_Rate_Base_AS FILED'!K22</f>
        <v>10031.774190701544</v>
      </c>
      <c r="L22" s="101">
        <f>+COS_Rate_Base_MDS!L22-'COS_Rate_Base_AS FILED'!L22</f>
        <v>6483.7082920460962</v>
      </c>
      <c r="M22" s="101">
        <f>+COS_Rate_Base_MDS!M22-'COS_Rate_Base_AS FILED'!M22</f>
        <v>2406.9805947353016</v>
      </c>
      <c r="N22" s="101">
        <f>+COS_Rate_Base_MDS!N22-'COS_Rate_Base_AS FILED'!N22</f>
        <v>647.314755926418</v>
      </c>
      <c r="O22" s="101">
        <f>+COS_Rate_Base_MDS!O22-'COS_Rate_Base_AS FILED'!O22</f>
        <v>-852461.12638342381</v>
      </c>
      <c r="P22" s="101">
        <f>+COS_Rate_Base_MDS!P22-'COS_Rate_Base_AS FILED'!P22</f>
        <v>11712.059202873614</v>
      </c>
      <c r="Q22" s="101">
        <f>+COS_Rate_Base_MDS!Q22-'COS_Rate_Base_AS FILED'!Q22</f>
        <v>1959.9116062462563</v>
      </c>
      <c r="R22" s="101">
        <f>+COS_Rate_Base_MDS!R22-'COS_Rate_Base_AS FILED'!R22</f>
        <v>819.53400813887129</v>
      </c>
      <c r="S22" s="101">
        <f>+COS_Rate_Base_MDS!S22-'COS_Rate_Base_AS FILED'!S22</f>
        <v>4778.1966990046203</v>
      </c>
    </row>
    <row r="23" spans="1:19" x14ac:dyDescent="0.25">
      <c r="A23" s="90" t="s">
        <v>238</v>
      </c>
      <c r="B23" s="101">
        <f>+COS_Rate_Base_MDS!B23-'COS_Rate_Base_AS FILED'!B23</f>
        <v>0</v>
      </c>
      <c r="C23" s="101">
        <f>+COS_Rate_Base_MDS!C23-'COS_Rate_Base_AS FILED'!C23</f>
        <v>23773.103666067123</v>
      </c>
      <c r="D23" s="101">
        <f>+COS_Rate_Base_MDS!D23-'COS_Rate_Base_AS FILED'!D23</f>
        <v>857.15777160972357</v>
      </c>
      <c r="E23" s="101">
        <f>+COS_Rate_Base_MDS!E23-'COS_Rate_Base_AS FILED'!E23</f>
        <v>28411.732430832461</v>
      </c>
      <c r="F23" s="101">
        <f>+COS_Rate_Base_MDS!F23-'COS_Rate_Base_AS FILED'!F23</f>
        <v>30900.907076187432</v>
      </c>
      <c r="G23" s="101">
        <f>+COS_Rate_Base_MDS!G23-'COS_Rate_Base_AS FILED'!G23</f>
        <v>1426.0632322028396</v>
      </c>
      <c r="H23" s="101">
        <f>+COS_Rate_Base_MDS!H23-'COS_Rate_Base_AS FILED'!H23</f>
        <v>122449.92553439736</v>
      </c>
      <c r="I23" s="101">
        <f>+COS_Rate_Base_MDS!I23-'COS_Rate_Base_AS FILED'!I23</f>
        <v>54432.848975881934</v>
      </c>
      <c r="J23" s="101">
        <f>+COS_Rate_Base_MDS!J23-'COS_Rate_Base_AS FILED'!J23</f>
        <v>13689.482315244153</v>
      </c>
      <c r="K23" s="101">
        <f>+COS_Rate_Base_MDS!K23-'COS_Rate_Base_AS FILED'!K23</f>
        <v>3402.2939643944846</v>
      </c>
      <c r="L23" s="101">
        <f>+COS_Rate_Base_MDS!L23-'COS_Rate_Base_AS FILED'!L23</f>
        <v>2198.9611378383124</v>
      </c>
      <c r="M23" s="101">
        <f>+COS_Rate_Base_MDS!M23-'COS_Rate_Base_AS FILED'!M23</f>
        <v>816.33172699133866</v>
      </c>
      <c r="N23" s="101">
        <f>+COS_Rate_Base_MDS!N23-'COS_Rate_Base_AS FILED'!N23</f>
        <v>219.5379446631996</v>
      </c>
      <c r="O23" s="101">
        <f>+COS_Rate_Base_MDS!O23-'COS_Rate_Base_AS FILED'!O23</f>
        <v>-289113.69913643599</v>
      </c>
      <c r="P23" s="101">
        <f>+COS_Rate_Base_MDS!P23-'COS_Rate_Base_AS FILED'!P23</f>
        <v>3972.1655989328865</v>
      </c>
      <c r="Q23" s="101">
        <f>+COS_Rate_Base_MDS!Q23-'COS_Rate_Base_AS FILED'!Q23</f>
        <v>664.70748861739412</v>
      </c>
      <c r="R23" s="101">
        <f>+COS_Rate_Base_MDS!R23-'COS_Rate_Base_AS FILED'!R23</f>
        <v>277.94640873109165</v>
      </c>
      <c r="S23" s="101">
        <f>+COS_Rate_Base_MDS!S23-'COS_Rate_Base_AS FILED'!S23</f>
        <v>1620.53386376868</v>
      </c>
    </row>
    <row r="24" spans="1:19" x14ac:dyDescent="0.25">
      <c r="A24" s="90" t="s">
        <v>239</v>
      </c>
      <c r="B24" s="101">
        <f>+COS_Rate_Base_MDS!B24-'COS_Rate_Base_AS FILED'!B24</f>
        <v>0</v>
      </c>
      <c r="C24" s="101">
        <f>+COS_Rate_Base_MDS!C24-'COS_Rate_Base_AS FILED'!C24</f>
        <v>85246.112388320267</v>
      </c>
      <c r="D24" s="101">
        <f>+COS_Rate_Base_MDS!D24-'COS_Rate_Base_AS FILED'!D24</f>
        <v>3073.6149877416901</v>
      </c>
      <c r="E24" s="101">
        <f>+COS_Rate_Base_MDS!E24-'COS_Rate_Base_AS FILED'!E24</f>
        <v>101879.4083417356</v>
      </c>
      <c r="F24" s="101">
        <f>+COS_Rate_Base_MDS!F24-'COS_Rate_Base_AS FILED'!F24</f>
        <v>110805.14494529366</v>
      </c>
      <c r="G24" s="101">
        <f>+COS_Rate_Base_MDS!G24-'COS_Rate_Base_AS FILED'!G24</f>
        <v>5113.6085667576408</v>
      </c>
      <c r="H24" s="101">
        <f>+COS_Rate_Base_MDS!H24-'COS_Rate_Base_AS FILED'!H24</f>
        <v>439083.6072846055</v>
      </c>
      <c r="I24" s="101">
        <f>+COS_Rate_Base_MDS!I24-'COS_Rate_Base_AS FILED'!I24</f>
        <v>195186.49422445893</v>
      </c>
      <c r="J24" s="101">
        <f>+COS_Rate_Base_MDS!J24-'COS_Rate_Base_AS FILED'!J24</f>
        <v>49088.043545983732</v>
      </c>
      <c r="K24" s="101">
        <f>+COS_Rate_Base_MDS!K24-'COS_Rate_Base_AS FILED'!K24</f>
        <v>12200.019725689664</v>
      </c>
      <c r="L24" s="101">
        <f>+COS_Rate_Base_MDS!L24-'COS_Rate_Base_AS FILED'!L24</f>
        <v>7885.0826937367674</v>
      </c>
      <c r="M24" s="101">
        <f>+COS_Rate_Base_MDS!M24-'COS_Rate_Base_AS FILED'!M24</f>
        <v>2927.2200686436845</v>
      </c>
      <c r="N24" s="101">
        <f>+COS_Rate_Base_MDS!N24-'COS_Rate_Base_AS FILED'!N24</f>
        <v>787.22393874774571</v>
      </c>
      <c r="O24" s="101">
        <f>+COS_Rate_Base_MDS!O24-'COS_Rate_Base_AS FILED'!O24</f>
        <v>-1036710.1929887533</v>
      </c>
      <c r="P24" s="101">
        <f>+COS_Rate_Base_MDS!P24-'COS_Rate_Base_AS FILED'!P24</f>
        <v>14243.477832260542</v>
      </c>
      <c r="Q24" s="101">
        <f>+COS_Rate_Base_MDS!Q24-'COS_Rate_Base_AS FILED'!Q24</f>
        <v>2383.5225755953579</v>
      </c>
      <c r="R24" s="101">
        <f>+COS_Rate_Base_MDS!R24-'COS_Rate_Base_AS FILED'!R24</f>
        <v>996.66628007186227</v>
      </c>
      <c r="S24" s="101">
        <f>+COS_Rate_Base_MDS!S24-'COS_Rate_Base_AS FILED'!S24</f>
        <v>5810.9455887784716</v>
      </c>
    </row>
    <row r="25" spans="1:19" x14ac:dyDescent="0.25">
      <c r="A25" s="89" t="s">
        <v>240</v>
      </c>
      <c r="B25" s="101">
        <f>+COS_Rate_Base_MDS!B25-'COS_Rate_Base_AS FILED'!B25</f>
        <v>0</v>
      </c>
      <c r="C25" s="101">
        <f>+COS_Rate_Base_MDS!C25-'COS_Rate_Base_AS FILED'!C25</f>
        <v>344265.01907265186</v>
      </c>
      <c r="D25" s="101">
        <f>+COS_Rate_Base_MDS!D25-'COS_Rate_Base_AS FILED'!D25</f>
        <v>12412.743440507911</v>
      </c>
      <c r="E25" s="101">
        <f>+COS_Rate_Base_MDS!E25-'COS_Rate_Base_AS FILED'!E25</f>
        <v>411438.31047812104</v>
      </c>
      <c r="F25" s="101">
        <f>+COS_Rate_Base_MDS!F25-'COS_Rate_Base_AS FILED'!F25</f>
        <v>447484.75055581331</v>
      </c>
      <c r="G25" s="101">
        <f>+COS_Rate_Base_MDS!G25-'COS_Rate_Base_AS FILED'!G25</f>
        <v>20651.223867495544</v>
      </c>
      <c r="H25" s="101">
        <f>+COS_Rate_Base_MDS!H25-'COS_Rate_Base_AS FILED'!H25</f>
        <v>1773231.9070188999</v>
      </c>
      <c r="I25" s="101">
        <f>+COS_Rate_Base_MDS!I25-'COS_Rate_Base_AS FILED'!I25</f>
        <v>788257.43807315826</v>
      </c>
      <c r="J25" s="101">
        <f>+COS_Rate_Base_MDS!J25-'COS_Rate_Base_AS FILED'!J25</f>
        <v>198241.25434151292</v>
      </c>
      <c r="K25" s="101">
        <f>+COS_Rate_Base_MDS!K25-'COS_Rate_Base_AS FILED'!K25</f>
        <v>49269.578469676897</v>
      </c>
      <c r="L25" s="101">
        <f>+COS_Rate_Base_MDS!L25-'COS_Rate_Base_AS FILED'!L25</f>
        <v>31843.776424468495</v>
      </c>
      <c r="M25" s="101">
        <f>+COS_Rate_Base_MDS!M25-'COS_Rate_Base_AS FILED'!M25</f>
        <v>11821.529973952565</v>
      </c>
      <c r="N25" s="101">
        <f>+COS_Rate_Base_MDS!N25-'COS_Rate_Base_AS FILED'!N25</f>
        <v>3179.1908943940653</v>
      </c>
      <c r="O25" s="101">
        <f>+COS_Rate_Base_MDS!O25-'COS_Rate_Base_AS FILED'!O25</f>
        <v>-4186737.0178275108</v>
      </c>
      <c r="P25" s="101">
        <f>+COS_Rate_Base_MDS!P25-'COS_Rate_Base_AS FILED'!P25</f>
        <v>57522.050334058702</v>
      </c>
      <c r="Q25" s="101">
        <f>+COS_Rate_Base_MDS!Q25-'COS_Rate_Base_AS FILED'!Q25</f>
        <v>9625.816614480922</v>
      </c>
      <c r="R25" s="101">
        <f>+COS_Rate_Base_MDS!R25-'COS_Rate_Base_AS FILED'!R25</f>
        <v>4025.0203358836006</v>
      </c>
      <c r="S25" s="101">
        <f>+COS_Rate_Base_MDS!S25-'COS_Rate_Base_AS FILED'!S25</f>
        <v>23467.407931027003</v>
      </c>
    </row>
    <row r="26" spans="1:19" x14ac:dyDescent="0.25">
      <c r="B26" s="102">
        <f>+COS_Rate_Base_MDS!B26-'COS_Rate_Base_AS FILED'!B26</f>
        <v>0</v>
      </c>
      <c r="C26" s="102">
        <f>+COS_Rate_Base_MDS!C26-'COS_Rate_Base_AS FILED'!C26</f>
        <v>0</v>
      </c>
      <c r="D26" s="102">
        <f>+COS_Rate_Base_MDS!D26-'COS_Rate_Base_AS FILED'!D26</f>
        <v>0</v>
      </c>
      <c r="E26" s="102">
        <f>+COS_Rate_Base_MDS!E26-'COS_Rate_Base_AS FILED'!E26</f>
        <v>0</v>
      </c>
      <c r="F26" s="102">
        <f>+COS_Rate_Base_MDS!F26-'COS_Rate_Base_AS FILED'!F26</f>
        <v>0</v>
      </c>
      <c r="G26" s="102">
        <f>+COS_Rate_Base_MDS!G26-'COS_Rate_Base_AS FILED'!G26</f>
        <v>0</v>
      </c>
      <c r="H26" s="102">
        <f>+COS_Rate_Base_MDS!H26-'COS_Rate_Base_AS FILED'!H26</f>
        <v>0</v>
      </c>
      <c r="I26" s="102">
        <f>+COS_Rate_Base_MDS!I26-'COS_Rate_Base_AS FILED'!I26</f>
        <v>0</v>
      </c>
      <c r="J26" s="102">
        <f>+COS_Rate_Base_MDS!J26-'COS_Rate_Base_AS FILED'!J26</f>
        <v>0</v>
      </c>
      <c r="K26" s="102">
        <f>+COS_Rate_Base_MDS!K26-'COS_Rate_Base_AS FILED'!K26</f>
        <v>0</v>
      </c>
      <c r="L26" s="102">
        <f>+COS_Rate_Base_MDS!L26-'COS_Rate_Base_AS FILED'!L26</f>
        <v>0</v>
      </c>
      <c r="M26" s="102">
        <f>+COS_Rate_Base_MDS!M26-'COS_Rate_Base_AS FILED'!M26</f>
        <v>0</v>
      </c>
      <c r="N26" s="102">
        <f>+COS_Rate_Base_MDS!N26-'COS_Rate_Base_AS FILED'!N26</f>
        <v>0</v>
      </c>
      <c r="O26" s="102">
        <f>+COS_Rate_Base_MDS!O26-'COS_Rate_Base_AS FILED'!O26</f>
        <v>0</v>
      </c>
      <c r="P26" s="102">
        <f>+COS_Rate_Base_MDS!P26-'COS_Rate_Base_AS FILED'!P26</f>
        <v>0</v>
      </c>
      <c r="Q26" s="102">
        <f>+COS_Rate_Base_MDS!Q26-'COS_Rate_Base_AS FILED'!Q26</f>
        <v>0</v>
      </c>
      <c r="R26" s="102">
        <f>+COS_Rate_Base_MDS!R26-'COS_Rate_Base_AS FILED'!R26</f>
        <v>0</v>
      </c>
      <c r="S26" s="102">
        <f>+COS_Rate_Base_MDS!S26-'COS_Rate_Base_AS FILED'!S26</f>
        <v>0</v>
      </c>
    </row>
    <row r="27" spans="1:19" x14ac:dyDescent="0.25">
      <c r="A27" s="89" t="s">
        <v>241</v>
      </c>
      <c r="B27" s="101">
        <f>+COS_Rate_Base_MDS!B27-'COS_Rate_Base_AS FILED'!B27</f>
        <v>0</v>
      </c>
      <c r="C27" s="101">
        <f>+COS_Rate_Base_MDS!C27-'COS_Rate_Base_AS FILED'!C27</f>
        <v>0</v>
      </c>
      <c r="D27" s="101">
        <f>+COS_Rate_Base_MDS!D27-'COS_Rate_Base_AS FILED'!D27</f>
        <v>0</v>
      </c>
      <c r="E27" s="101">
        <f>+COS_Rate_Base_MDS!E27-'COS_Rate_Base_AS FILED'!E27</f>
        <v>0</v>
      </c>
      <c r="F27" s="101">
        <f>+COS_Rate_Base_MDS!F27-'COS_Rate_Base_AS FILED'!F27</f>
        <v>0</v>
      </c>
      <c r="G27" s="101">
        <f>+COS_Rate_Base_MDS!G27-'COS_Rate_Base_AS FILED'!G27</f>
        <v>0</v>
      </c>
      <c r="H27" s="101">
        <f>+COS_Rate_Base_MDS!H27-'COS_Rate_Base_AS FILED'!H27</f>
        <v>0</v>
      </c>
      <c r="I27" s="101">
        <f>+COS_Rate_Base_MDS!I27-'COS_Rate_Base_AS FILED'!I27</f>
        <v>0</v>
      </c>
      <c r="J27" s="101">
        <f>+COS_Rate_Base_MDS!J27-'COS_Rate_Base_AS FILED'!J27</f>
        <v>0</v>
      </c>
      <c r="K27" s="101">
        <f>+COS_Rate_Base_MDS!K27-'COS_Rate_Base_AS FILED'!K27</f>
        <v>0</v>
      </c>
      <c r="L27" s="101">
        <f>+COS_Rate_Base_MDS!L27-'COS_Rate_Base_AS FILED'!L27</f>
        <v>0</v>
      </c>
      <c r="M27" s="101">
        <f>+COS_Rate_Base_MDS!M27-'COS_Rate_Base_AS FILED'!M27</f>
        <v>0</v>
      </c>
      <c r="N27" s="101">
        <f>+COS_Rate_Base_MDS!N27-'COS_Rate_Base_AS FILED'!N27</f>
        <v>0</v>
      </c>
      <c r="O27" s="101">
        <f>+COS_Rate_Base_MDS!O27-'COS_Rate_Base_AS FILED'!O27</f>
        <v>0</v>
      </c>
      <c r="P27" s="101">
        <f>+COS_Rate_Base_MDS!P27-'COS_Rate_Base_AS FILED'!P27</f>
        <v>0</v>
      </c>
      <c r="Q27" s="101">
        <f>+COS_Rate_Base_MDS!Q27-'COS_Rate_Base_AS FILED'!Q27</f>
        <v>0</v>
      </c>
      <c r="R27" s="101">
        <f>+COS_Rate_Base_MDS!R27-'COS_Rate_Base_AS FILED'!R27</f>
        <v>0</v>
      </c>
      <c r="S27" s="101">
        <f>+COS_Rate_Base_MDS!S27-'COS_Rate_Base_AS FILED'!S27</f>
        <v>0</v>
      </c>
    </row>
    <row r="28" spans="1:19" x14ac:dyDescent="0.25">
      <c r="A28" s="90" t="s">
        <v>242</v>
      </c>
      <c r="B28" s="101">
        <f>+COS_Rate_Base_MDS!B28-'COS_Rate_Base_AS FILED'!B28</f>
        <v>0</v>
      </c>
      <c r="C28" s="101">
        <f>+COS_Rate_Base_MDS!C28-'COS_Rate_Base_AS FILED'!C28</f>
        <v>516031.53340169787</v>
      </c>
      <c r="D28" s="101">
        <f>+COS_Rate_Base_MDS!D28-'COS_Rate_Base_AS FILED'!D28</f>
        <v>18605.918918458745</v>
      </c>
      <c r="E28" s="101">
        <f>+COS_Rate_Base_MDS!E28-'COS_Rate_Base_AS FILED'!E28</f>
        <v>616720.05720517039</v>
      </c>
      <c r="F28" s="101">
        <f>+COS_Rate_Base_MDS!F28-'COS_Rate_Base_AS FILED'!F28</f>
        <v>670751.39561140537</v>
      </c>
      <c r="G28" s="101">
        <f>+COS_Rate_Base_MDS!G28-'COS_Rate_Base_AS FILED'!G28</f>
        <v>30954.881061313674</v>
      </c>
      <c r="H28" s="101">
        <f>+COS_Rate_Base_MDS!H28-'COS_Rate_Base_AS FILED'!H28</f>
        <v>2657962.7012953758</v>
      </c>
      <c r="I28" s="101">
        <f>+COS_Rate_Base_MDS!I28-'COS_Rate_Base_AS FILED'!I28</f>
        <v>1181548.1444494724</v>
      </c>
      <c r="J28" s="101">
        <f>+COS_Rate_Base_MDS!J28-'COS_Rate_Base_AS FILED'!J28</f>
        <v>297151.1271661818</v>
      </c>
      <c r="K28" s="101">
        <f>+COS_Rate_Base_MDS!K28-'COS_Rate_Base_AS FILED'!K28</f>
        <v>73851.988204458728</v>
      </c>
      <c r="L28" s="101">
        <f>+COS_Rate_Base_MDS!L28-'COS_Rate_Base_AS FILED'!L28</f>
        <v>47731.810864441097</v>
      </c>
      <c r="M28" s="101">
        <f>+COS_Rate_Base_MDS!M28-'COS_Rate_Base_AS FILED'!M28</f>
        <v>17719.727249793708</v>
      </c>
      <c r="N28" s="101">
        <f>+COS_Rate_Base_MDS!N28-'COS_Rate_Base_AS FILED'!N28</f>
        <v>4765.4064785032533</v>
      </c>
      <c r="O28" s="101">
        <f>+COS_Rate_Base_MDS!O28-'COS_Rate_Base_AS FILED'!O28</f>
        <v>-6275654.520690918</v>
      </c>
      <c r="P28" s="101">
        <f>+COS_Rate_Base_MDS!P28-'COS_Rate_Base_AS FILED'!P28</f>
        <v>86221.922628827393</v>
      </c>
      <c r="Q28" s="101">
        <f>+COS_Rate_Base_MDS!Q28-'COS_Rate_Base_AS FILED'!Q28</f>
        <v>14428.491518523078</v>
      </c>
      <c r="R28" s="101">
        <f>+COS_Rate_Base_MDS!R28-'COS_Rate_Base_AS FILED'!R28</f>
        <v>6033.2514220988378</v>
      </c>
      <c r="S28" s="101">
        <f>+COS_Rate_Base_MDS!S28-'COS_Rate_Base_AS FILED'!S28</f>
        <v>35176.163213538006</v>
      </c>
    </row>
    <row r="29" spans="1:19" x14ac:dyDescent="0.25">
      <c r="A29" s="89" t="s">
        <v>243</v>
      </c>
      <c r="B29" s="101">
        <f>+COS_Rate_Base_MDS!B29-'COS_Rate_Base_AS FILED'!B29</f>
        <v>0</v>
      </c>
      <c r="C29" s="101">
        <f>+COS_Rate_Base_MDS!C29-'COS_Rate_Base_AS FILED'!C29</f>
        <v>516031.53340169787</v>
      </c>
      <c r="D29" s="101">
        <f>+COS_Rate_Base_MDS!D29-'COS_Rate_Base_AS FILED'!D29</f>
        <v>18605.918918458745</v>
      </c>
      <c r="E29" s="101">
        <f>+COS_Rate_Base_MDS!E29-'COS_Rate_Base_AS FILED'!E29</f>
        <v>616720.05720517039</v>
      </c>
      <c r="F29" s="101">
        <f>+COS_Rate_Base_MDS!F29-'COS_Rate_Base_AS FILED'!F29</f>
        <v>670751.39561140537</v>
      </c>
      <c r="G29" s="101">
        <f>+COS_Rate_Base_MDS!G29-'COS_Rate_Base_AS FILED'!G29</f>
        <v>30954.881061313674</v>
      </c>
      <c r="H29" s="101">
        <f>+COS_Rate_Base_MDS!H29-'COS_Rate_Base_AS FILED'!H29</f>
        <v>2657962.7012953758</v>
      </c>
      <c r="I29" s="101">
        <f>+COS_Rate_Base_MDS!I29-'COS_Rate_Base_AS FILED'!I29</f>
        <v>1181548.1444494724</v>
      </c>
      <c r="J29" s="101">
        <f>+COS_Rate_Base_MDS!J29-'COS_Rate_Base_AS FILED'!J29</f>
        <v>297151.1271661818</v>
      </c>
      <c r="K29" s="101">
        <f>+COS_Rate_Base_MDS!K29-'COS_Rate_Base_AS FILED'!K29</f>
        <v>73851.988204458728</v>
      </c>
      <c r="L29" s="101">
        <f>+COS_Rate_Base_MDS!L29-'COS_Rate_Base_AS FILED'!L29</f>
        <v>47731.810864441097</v>
      </c>
      <c r="M29" s="101">
        <f>+COS_Rate_Base_MDS!M29-'COS_Rate_Base_AS FILED'!M29</f>
        <v>17719.727249793708</v>
      </c>
      <c r="N29" s="101">
        <f>+COS_Rate_Base_MDS!N29-'COS_Rate_Base_AS FILED'!N29</f>
        <v>4765.4064785032533</v>
      </c>
      <c r="O29" s="101">
        <f>+COS_Rate_Base_MDS!O29-'COS_Rate_Base_AS FILED'!O29</f>
        <v>-6275654.520690918</v>
      </c>
      <c r="P29" s="101">
        <f>+COS_Rate_Base_MDS!P29-'COS_Rate_Base_AS FILED'!P29</f>
        <v>86221.922628827393</v>
      </c>
      <c r="Q29" s="101">
        <f>+COS_Rate_Base_MDS!Q29-'COS_Rate_Base_AS FILED'!Q29</f>
        <v>14428.491518523078</v>
      </c>
      <c r="R29" s="101">
        <f>+COS_Rate_Base_MDS!R29-'COS_Rate_Base_AS FILED'!R29</f>
        <v>6033.2514220988378</v>
      </c>
      <c r="S29" s="101">
        <f>+COS_Rate_Base_MDS!S29-'COS_Rate_Base_AS FILED'!S29</f>
        <v>35176.163213538006</v>
      </c>
    </row>
    <row r="30" spans="1:19" x14ac:dyDescent="0.25">
      <c r="B30" s="102">
        <f>+COS_Rate_Base_MDS!B30-'COS_Rate_Base_AS FILED'!B30</f>
        <v>0</v>
      </c>
      <c r="C30" s="102">
        <f>+COS_Rate_Base_MDS!C30-'COS_Rate_Base_AS FILED'!C30</f>
        <v>0</v>
      </c>
      <c r="D30" s="102">
        <f>+COS_Rate_Base_MDS!D30-'COS_Rate_Base_AS FILED'!D30</f>
        <v>0</v>
      </c>
      <c r="E30" s="102">
        <f>+COS_Rate_Base_MDS!E30-'COS_Rate_Base_AS FILED'!E30</f>
        <v>0</v>
      </c>
      <c r="F30" s="102">
        <f>+COS_Rate_Base_MDS!F30-'COS_Rate_Base_AS FILED'!F30</f>
        <v>0</v>
      </c>
      <c r="G30" s="102">
        <f>+COS_Rate_Base_MDS!G30-'COS_Rate_Base_AS FILED'!G30</f>
        <v>0</v>
      </c>
      <c r="H30" s="102">
        <f>+COS_Rate_Base_MDS!H30-'COS_Rate_Base_AS FILED'!H30</f>
        <v>0</v>
      </c>
      <c r="I30" s="102">
        <f>+COS_Rate_Base_MDS!I30-'COS_Rate_Base_AS FILED'!I30</f>
        <v>0</v>
      </c>
      <c r="J30" s="102">
        <f>+COS_Rate_Base_MDS!J30-'COS_Rate_Base_AS FILED'!J30</f>
        <v>0</v>
      </c>
      <c r="K30" s="102">
        <f>+COS_Rate_Base_MDS!K30-'COS_Rate_Base_AS FILED'!K30</f>
        <v>0</v>
      </c>
      <c r="L30" s="102">
        <f>+COS_Rate_Base_MDS!L30-'COS_Rate_Base_AS FILED'!L30</f>
        <v>0</v>
      </c>
      <c r="M30" s="102">
        <f>+COS_Rate_Base_MDS!M30-'COS_Rate_Base_AS FILED'!M30</f>
        <v>0</v>
      </c>
      <c r="N30" s="102">
        <f>+COS_Rate_Base_MDS!N30-'COS_Rate_Base_AS FILED'!N30</f>
        <v>0</v>
      </c>
      <c r="O30" s="102">
        <f>+COS_Rate_Base_MDS!O30-'COS_Rate_Base_AS FILED'!O30</f>
        <v>0</v>
      </c>
      <c r="P30" s="102">
        <f>+COS_Rate_Base_MDS!P30-'COS_Rate_Base_AS FILED'!P30</f>
        <v>0</v>
      </c>
      <c r="Q30" s="102">
        <f>+COS_Rate_Base_MDS!Q30-'COS_Rate_Base_AS FILED'!Q30</f>
        <v>0</v>
      </c>
      <c r="R30" s="102">
        <f>+COS_Rate_Base_MDS!R30-'COS_Rate_Base_AS FILED'!R30</f>
        <v>0</v>
      </c>
      <c r="S30" s="102">
        <f>+COS_Rate_Base_MDS!S30-'COS_Rate_Base_AS FILED'!S30</f>
        <v>0</v>
      </c>
    </row>
    <row r="31" spans="1:19" x14ac:dyDescent="0.25">
      <c r="A31" s="89" t="s">
        <v>244</v>
      </c>
      <c r="B31" s="101">
        <f>+COS_Rate_Base_MDS!B31-'COS_Rate_Base_AS FILED'!B31</f>
        <v>0</v>
      </c>
      <c r="C31" s="101">
        <f>+COS_Rate_Base_MDS!C31-'COS_Rate_Base_AS FILED'!C31</f>
        <v>0</v>
      </c>
      <c r="D31" s="101">
        <f>+COS_Rate_Base_MDS!D31-'COS_Rate_Base_AS FILED'!D31</f>
        <v>0</v>
      </c>
      <c r="E31" s="101">
        <f>+COS_Rate_Base_MDS!E31-'COS_Rate_Base_AS FILED'!E31</f>
        <v>0</v>
      </c>
      <c r="F31" s="101">
        <f>+COS_Rate_Base_MDS!F31-'COS_Rate_Base_AS FILED'!F31</f>
        <v>0</v>
      </c>
      <c r="G31" s="101">
        <f>+COS_Rate_Base_MDS!G31-'COS_Rate_Base_AS FILED'!G31</f>
        <v>0</v>
      </c>
      <c r="H31" s="101">
        <f>+COS_Rate_Base_MDS!H31-'COS_Rate_Base_AS FILED'!H31</f>
        <v>0</v>
      </c>
      <c r="I31" s="101">
        <f>+COS_Rate_Base_MDS!I31-'COS_Rate_Base_AS FILED'!I31</f>
        <v>0</v>
      </c>
      <c r="J31" s="101">
        <f>+COS_Rate_Base_MDS!J31-'COS_Rate_Base_AS FILED'!J31</f>
        <v>0</v>
      </c>
      <c r="K31" s="101">
        <f>+COS_Rate_Base_MDS!K31-'COS_Rate_Base_AS FILED'!K31</f>
        <v>0</v>
      </c>
      <c r="L31" s="101">
        <f>+COS_Rate_Base_MDS!L31-'COS_Rate_Base_AS FILED'!L31</f>
        <v>0</v>
      </c>
      <c r="M31" s="101">
        <f>+COS_Rate_Base_MDS!M31-'COS_Rate_Base_AS FILED'!M31</f>
        <v>0</v>
      </c>
      <c r="N31" s="101">
        <f>+COS_Rate_Base_MDS!N31-'COS_Rate_Base_AS FILED'!N31</f>
        <v>0</v>
      </c>
      <c r="O31" s="101">
        <f>+COS_Rate_Base_MDS!O31-'COS_Rate_Base_AS FILED'!O31</f>
        <v>0</v>
      </c>
      <c r="P31" s="101">
        <f>+COS_Rate_Base_MDS!P31-'COS_Rate_Base_AS FILED'!P31</f>
        <v>0</v>
      </c>
      <c r="Q31" s="101">
        <f>+COS_Rate_Base_MDS!Q31-'COS_Rate_Base_AS FILED'!Q31</f>
        <v>0</v>
      </c>
      <c r="R31" s="101">
        <f>+COS_Rate_Base_MDS!R31-'COS_Rate_Base_AS FILED'!R31</f>
        <v>0</v>
      </c>
      <c r="S31" s="101">
        <f>+COS_Rate_Base_MDS!S31-'COS_Rate_Base_AS FILED'!S31</f>
        <v>0</v>
      </c>
    </row>
    <row r="32" spans="1:19" x14ac:dyDescent="0.25">
      <c r="A32" s="90" t="s">
        <v>245</v>
      </c>
      <c r="B32" s="101">
        <f>+COS_Rate_Base_MDS!B32-'COS_Rate_Base_AS FILED'!B32</f>
        <v>0</v>
      </c>
      <c r="C32" s="101">
        <f>+COS_Rate_Base_MDS!C32-'COS_Rate_Base_AS FILED'!C32</f>
        <v>194317.35425002873</v>
      </c>
      <c r="D32" s="101">
        <f>+COS_Rate_Base_MDS!D32-'COS_Rate_Base_AS FILED'!D32</f>
        <v>7063.5935579058714</v>
      </c>
      <c r="E32" s="101">
        <f>+COS_Rate_Base_MDS!E32-'COS_Rate_Base_AS FILED'!E32</f>
        <v>226939.99929320067</v>
      </c>
      <c r="F32" s="101">
        <f>+COS_Rate_Base_MDS!F32-'COS_Rate_Base_AS FILED'!F32</f>
        <v>281142.35215559602</v>
      </c>
      <c r="G32" s="101">
        <f>+COS_Rate_Base_MDS!G32-'COS_Rate_Base_AS FILED'!G32</f>
        <v>11238.768801562721</v>
      </c>
      <c r="H32" s="101">
        <f>+COS_Rate_Base_MDS!H32-'COS_Rate_Base_AS FILED'!H32</f>
        <v>1084101.4874237776</v>
      </c>
      <c r="I32" s="101">
        <f>+COS_Rate_Base_MDS!I32-'COS_Rate_Base_AS FILED'!I32</f>
        <v>479143.00598329306</v>
      </c>
      <c r="J32" s="101">
        <f>+COS_Rate_Base_MDS!J32-'COS_Rate_Base_AS FILED'!J32</f>
        <v>113885.17474976182</v>
      </c>
      <c r="K32" s="101">
        <f>+COS_Rate_Base_MDS!K32-'COS_Rate_Base_AS FILED'!K32</f>
        <v>27463.760663070716</v>
      </c>
      <c r="L32" s="101">
        <f>+COS_Rate_Base_MDS!L32-'COS_Rate_Base_AS FILED'!L32</f>
        <v>18781.603031890932</v>
      </c>
      <c r="M32" s="101">
        <f>+COS_Rate_Base_MDS!M32-'COS_Rate_Base_AS FILED'!M32</f>
        <v>2038.6965513725299</v>
      </c>
      <c r="N32" s="101">
        <f>+COS_Rate_Base_MDS!N32-'COS_Rate_Base_AS FILED'!N32</f>
        <v>1749.314567224239</v>
      </c>
      <c r="O32" s="101">
        <f>+COS_Rate_Base_MDS!O32-'COS_Rate_Base_AS FILED'!O32</f>
        <v>-2477712.2325315475</v>
      </c>
      <c r="P32" s="101">
        <f>+COS_Rate_Base_MDS!P32-'COS_Rate_Base_AS FILED'!P32</f>
        <v>10029.23420868488</v>
      </c>
      <c r="Q32" s="101">
        <f>+COS_Rate_Base_MDS!Q32-'COS_Rate_Base_AS FILED'!Q32</f>
        <v>5236.8704138896428</v>
      </c>
      <c r="R32" s="101">
        <f>+COS_Rate_Base_MDS!R32-'COS_Rate_Base_AS FILED'!R32</f>
        <v>2349.5018880932475</v>
      </c>
      <c r="S32" s="101">
        <f>+COS_Rate_Base_MDS!S32-'COS_Rate_Base_AS FILED'!S32</f>
        <v>12231.514990789816</v>
      </c>
    </row>
    <row r="33" spans="1:19" x14ac:dyDescent="0.25">
      <c r="A33" s="90" t="s">
        <v>246</v>
      </c>
      <c r="B33" s="101">
        <f>+COS_Rate_Base_MDS!B33-'COS_Rate_Base_AS FILED'!B33</f>
        <v>0</v>
      </c>
      <c r="C33" s="101">
        <f>+COS_Rate_Base_MDS!C33-'COS_Rate_Base_AS FILED'!C33</f>
        <v>19013.222244815901</v>
      </c>
      <c r="D33" s="101">
        <f>+COS_Rate_Base_MDS!D33-'COS_Rate_Base_AS FILED'!D33</f>
        <v>685.53653908259002</v>
      </c>
      <c r="E33" s="101">
        <f>+COS_Rate_Base_MDS!E33-'COS_Rate_Base_AS FILED'!E33</f>
        <v>22723.098786580376</v>
      </c>
      <c r="F33" s="101">
        <f>+COS_Rate_Base_MDS!F33-'COS_Rate_Base_AS FILED'!F33</f>
        <v>24713.88767991215</v>
      </c>
      <c r="G33" s="101">
        <f>+COS_Rate_Base_MDS!G33-'COS_Rate_Base_AS FILED'!G33</f>
        <v>1140.5350159530062</v>
      </c>
      <c r="H33" s="101">
        <f>+COS_Rate_Base_MDS!H33-'COS_Rate_Base_AS FILED'!H33</f>
        <v>97932.843803212047</v>
      </c>
      <c r="I33" s="101">
        <f>+COS_Rate_Base_MDS!I33-'COS_Rate_Base_AS FILED'!I33</f>
        <v>43534.233877688646</v>
      </c>
      <c r="J33" s="101">
        <f>+COS_Rate_Base_MDS!J33-'COS_Rate_Base_AS FILED'!J33</f>
        <v>10948.556542397477</v>
      </c>
      <c r="K33" s="101">
        <f>+COS_Rate_Base_MDS!K33-'COS_Rate_Base_AS FILED'!K33</f>
        <v>2721.0822867676034</v>
      </c>
      <c r="L33" s="101">
        <f>+COS_Rate_Base_MDS!L33-'COS_Rate_Base_AS FILED'!L33</f>
        <v>1758.6823079020251</v>
      </c>
      <c r="M33" s="101">
        <f>+COS_Rate_Base_MDS!M33-'COS_Rate_Base_AS FILED'!M33</f>
        <v>652.88473767664982</v>
      </c>
      <c r="N33" s="101">
        <f>+COS_Rate_Base_MDS!N33-'COS_Rate_Base_AS FILED'!N33</f>
        <v>175.58177475199773</v>
      </c>
      <c r="O33" s="101">
        <f>+COS_Rate_Base_MDS!O33-'COS_Rate_Base_AS FILED'!O33</f>
        <v>-231226.98209351301</v>
      </c>
      <c r="P33" s="101">
        <f>+COS_Rate_Base_MDS!P33-'COS_Rate_Base_AS FILED'!P33</f>
        <v>3176.8534889922012</v>
      </c>
      <c r="Q33" s="101">
        <f>+COS_Rate_Base_MDS!Q33-'COS_Rate_Base_AS FILED'!Q33</f>
        <v>531.61889950932527</v>
      </c>
      <c r="R33" s="101">
        <f>+COS_Rate_Base_MDS!R33-'COS_Rate_Base_AS FILED'!R33</f>
        <v>222.29562094980793</v>
      </c>
      <c r="S33" s="101">
        <f>+COS_Rate_Base_MDS!S33-'COS_Rate_Base_AS FILED'!S33</f>
        <v>1296.0684873074933</v>
      </c>
    </row>
    <row r="34" spans="1:19" x14ac:dyDescent="0.25">
      <c r="A34" s="90" t="s">
        <v>247</v>
      </c>
      <c r="B34" s="101">
        <f>+COS_Rate_Base_MDS!B34-'COS_Rate_Base_AS FILED'!B34</f>
        <v>0</v>
      </c>
      <c r="C34" s="101">
        <f>+COS_Rate_Base_MDS!C34-'COS_Rate_Base_AS FILED'!C34</f>
        <v>2942.8934966200031</v>
      </c>
      <c r="D34" s="101">
        <f>+COS_Rate_Base_MDS!D34-'COS_Rate_Base_AS FILED'!D34</f>
        <v>106.97656740210368</v>
      </c>
      <c r="E34" s="101">
        <f>+COS_Rate_Base_MDS!E34-'COS_Rate_Base_AS FILED'!E34</f>
        <v>3436.9562647687271</v>
      </c>
      <c r="F34" s="101">
        <f>+COS_Rate_Base_MDS!F34-'COS_Rate_Base_AS FILED'!F34</f>
        <v>4257.8389510107227</v>
      </c>
      <c r="G34" s="101">
        <f>+COS_Rate_Base_MDS!G34-'COS_Rate_Base_AS FILED'!G34</f>
        <v>170.20867613078735</v>
      </c>
      <c r="H34" s="101">
        <f>+COS_Rate_Base_MDS!H34-'COS_Rate_Base_AS FILED'!H34</f>
        <v>16418.478057861328</v>
      </c>
      <c r="I34" s="101">
        <f>+COS_Rate_Base_MDS!I34-'COS_Rate_Base_AS FILED'!I34</f>
        <v>7256.5152078233659</v>
      </c>
      <c r="J34" s="101">
        <f>+COS_Rate_Base_MDS!J34-'COS_Rate_Base_AS FILED'!J34</f>
        <v>1724.7658678044099</v>
      </c>
      <c r="K34" s="101">
        <f>+COS_Rate_Base_MDS!K34-'COS_Rate_Base_AS FILED'!K34</f>
        <v>415.93260138815094</v>
      </c>
      <c r="L34" s="101">
        <f>+COS_Rate_Base_MDS!L34-'COS_Rate_Base_AS FILED'!L34</f>
        <v>284.4432378774145</v>
      </c>
      <c r="M34" s="101">
        <f>+COS_Rate_Base_MDS!M34-'COS_Rate_Base_AS FILED'!M34</f>
        <v>30.875609879373769</v>
      </c>
      <c r="N34" s="101">
        <f>+COS_Rate_Base_MDS!N34-'COS_Rate_Base_AS FILED'!N34</f>
        <v>26.492983518101028</v>
      </c>
      <c r="O34" s="101">
        <f>+COS_Rate_Base_MDS!O34-'COS_Rate_Base_AS FILED'!O34</f>
        <v>-37524.405598022044</v>
      </c>
      <c r="P34" s="101">
        <f>+COS_Rate_Base_MDS!P34-'COS_Rate_Base_AS FILED'!P34</f>
        <v>151.89054134012258</v>
      </c>
      <c r="Q34" s="101">
        <f>+COS_Rate_Base_MDS!Q34-'COS_Rate_Base_AS FILED'!Q34</f>
        <v>79.311248051715665</v>
      </c>
      <c r="R34" s="101">
        <f>+COS_Rate_Base_MDS!R34-'COS_Rate_Base_AS FILED'!R34</f>
        <v>35.582688192992464</v>
      </c>
      <c r="S34" s="101">
        <f>+COS_Rate_Base_MDS!S34-'COS_Rate_Base_AS FILED'!S34</f>
        <v>185.24359833497147</v>
      </c>
    </row>
    <row r="35" spans="1:19" x14ac:dyDescent="0.25">
      <c r="A35" s="90" t="s">
        <v>248</v>
      </c>
      <c r="B35" s="101">
        <f>+COS_Rate_Base_MDS!B35-'COS_Rate_Base_AS FILED'!B35</f>
        <v>0</v>
      </c>
      <c r="C35" s="101">
        <f>+COS_Rate_Base_MDS!C35-'COS_Rate_Base_AS FILED'!C35</f>
        <v>5.9536561037948559</v>
      </c>
      <c r="D35" s="101">
        <f>+COS_Rate_Base_MDS!D35-'COS_Rate_Base_AS FILED'!D35</f>
        <v>0.21642023206345584</v>
      </c>
      <c r="E35" s="101">
        <f>+COS_Rate_Base_MDS!E35-'COS_Rate_Base_AS FILED'!E35</f>
        <v>6.9531757325632952</v>
      </c>
      <c r="F35" s="101">
        <f>+COS_Rate_Base_MDS!F35-'COS_Rate_Base_AS FILED'!F35</f>
        <v>8.6138723296562603</v>
      </c>
      <c r="G35" s="101">
        <f>+COS_Rate_Base_MDS!G35-'COS_Rate_Base_AS FILED'!G35</f>
        <v>0.34434271057678245</v>
      </c>
      <c r="H35" s="101">
        <f>+COS_Rate_Base_MDS!H35-'COS_Rate_Base_AS FILED'!H35</f>
        <v>33.215599618699343</v>
      </c>
      <c r="I35" s="101">
        <f>+COS_Rate_Base_MDS!I35-'COS_Rate_Base_AS FILED'!I35</f>
        <v>14.680380417761626</v>
      </c>
      <c r="J35" s="101">
        <f>+COS_Rate_Base_MDS!J35-'COS_Rate_Base_AS FILED'!J35</f>
        <v>3.4893083450915583</v>
      </c>
      <c r="K35" s="101">
        <f>+COS_Rate_Base_MDS!K35-'COS_Rate_Base_AS FILED'!K35</f>
        <v>0.84145745466702238</v>
      </c>
      <c r="L35" s="101">
        <f>+COS_Rate_Base_MDS!L35-'COS_Rate_Base_AS FILED'!L35</f>
        <v>0.57544631544330116</v>
      </c>
      <c r="M35" s="101">
        <f>+COS_Rate_Base_MDS!M35-'COS_Rate_Base_AS FILED'!M35</f>
        <v>6.2463274130662327E-2</v>
      </c>
      <c r="N35" s="101">
        <f>+COS_Rate_Base_MDS!N35-'COS_Rate_Base_AS FILED'!N35</f>
        <v>5.3596949128955629E-2</v>
      </c>
      <c r="O35" s="101">
        <f>+COS_Rate_Base_MDS!O35-'COS_Rate_Base_AS FILED'!O35</f>
        <v>-75.914200322411489</v>
      </c>
      <c r="P35" s="101">
        <f>+COS_Rate_Base_MDS!P35-'COS_Rate_Base_AS FILED'!P35</f>
        <v>0.30728398754388309</v>
      </c>
      <c r="Q35" s="101">
        <f>+COS_Rate_Base_MDS!Q35-'COS_Rate_Base_AS FILED'!Q35</f>
        <v>0.16045157482084349</v>
      </c>
      <c r="R35" s="101">
        <f>+COS_Rate_Base_MDS!R35-'COS_Rate_Base_AS FILED'!R35</f>
        <v>7.1985985559093635E-2</v>
      </c>
      <c r="S35" s="101">
        <f>+COS_Rate_Base_MDS!S35-'COS_Rate_Base_AS FILED'!S35</f>
        <v>0.37475929087565873</v>
      </c>
    </row>
    <row r="36" spans="1:19" x14ac:dyDescent="0.25">
      <c r="A36" s="89" t="s">
        <v>249</v>
      </c>
      <c r="B36" s="101">
        <f>+COS_Rate_Base_MDS!B36-'COS_Rate_Base_AS FILED'!B36</f>
        <v>0</v>
      </c>
      <c r="C36" s="101">
        <f>+COS_Rate_Base_MDS!C36-'COS_Rate_Base_AS FILED'!C36</f>
        <v>216279.42364756763</v>
      </c>
      <c r="D36" s="101">
        <f>+COS_Rate_Base_MDS!D36-'COS_Rate_Base_AS FILED'!D36</f>
        <v>7856.3230846226215</v>
      </c>
      <c r="E36" s="101">
        <f>+COS_Rate_Base_MDS!E36-'COS_Rate_Base_AS FILED'!E36</f>
        <v>253107.00752028078</v>
      </c>
      <c r="F36" s="101">
        <f>+COS_Rate_Base_MDS!F36-'COS_Rate_Base_AS FILED'!F36</f>
        <v>310122.69265890121</v>
      </c>
      <c r="G36" s="101">
        <f>+COS_Rate_Base_MDS!G36-'COS_Rate_Base_AS FILED'!G36</f>
        <v>12549.856836356688</v>
      </c>
      <c r="H36" s="101">
        <f>+COS_Rate_Base_MDS!H36-'COS_Rate_Base_AS FILED'!H36</f>
        <v>1198486.0248845816</v>
      </c>
      <c r="I36" s="101">
        <f>+COS_Rate_Base_MDS!I36-'COS_Rate_Base_AS FILED'!I36</f>
        <v>529948.43544924259</v>
      </c>
      <c r="J36" s="101">
        <f>+COS_Rate_Base_MDS!J36-'COS_Rate_Base_AS FILED'!J36</f>
        <v>126561.98646833003</v>
      </c>
      <c r="K36" s="101">
        <f>+COS_Rate_Base_MDS!K36-'COS_Rate_Base_AS FILED'!K36</f>
        <v>30601.617008681409</v>
      </c>
      <c r="L36" s="101">
        <f>+COS_Rate_Base_MDS!L36-'COS_Rate_Base_AS FILED'!L36</f>
        <v>20825.304023985751</v>
      </c>
      <c r="M36" s="101">
        <f>+COS_Rate_Base_MDS!M36-'COS_Rate_Base_AS FILED'!M36</f>
        <v>2722.5193622026127</v>
      </c>
      <c r="N36" s="101">
        <f>+COS_Rate_Base_MDS!N36-'COS_Rate_Base_AS FILED'!N36</f>
        <v>1951.4429224434425</v>
      </c>
      <c r="O36" s="101">
        <f>+COS_Rate_Base_MDS!O36-'COS_Rate_Base_AS FILED'!O36</f>
        <v>-2746539.5344228745</v>
      </c>
      <c r="P36" s="101">
        <f>+COS_Rate_Base_MDS!P36-'COS_Rate_Base_AS FILED'!P36</f>
        <v>13358.285523005296</v>
      </c>
      <c r="Q36" s="101">
        <f>+COS_Rate_Base_MDS!Q36-'COS_Rate_Base_AS FILED'!Q36</f>
        <v>5847.9610130254878</v>
      </c>
      <c r="R36" s="101">
        <f>+COS_Rate_Base_MDS!R36-'COS_Rate_Base_AS FILED'!R36</f>
        <v>2607.4521832215833</v>
      </c>
      <c r="S36" s="101">
        <f>+COS_Rate_Base_MDS!S36-'COS_Rate_Base_AS FILED'!S36</f>
        <v>13713.201835724525</v>
      </c>
    </row>
    <row r="37" spans="1:19" x14ac:dyDescent="0.25">
      <c r="B37" s="102">
        <f>+COS_Rate_Base_MDS!B37-'COS_Rate_Base_AS FILED'!B37</f>
        <v>0</v>
      </c>
      <c r="C37" s="102">
        <f>+COS_Rate_Base_MDS!C37-'COS_Rate_Base_AS FILED'!C37</f>
        <v>0</v>
      </c>
      <c r="D37" s="102">
        <f>+COS_Rate_Base_MDS!D37-'COS_Rate_Base_AS FILED'!D37</f>
        <v>0</v>
      </c>
      <c r="E37" s="102">
        <f>+COS_Rate_Base_MDS!E37-'COS_Rate_Base_AS FILED'!E37</f>
        <v>0</v>
      </c>
      <c r="F37" s="102">
        <f>+COS_Rate_Base_MDS!F37-'COS_Rate_Base_AS FILED'!F37</f>
        <v>0</v>
      </c>
      <c r="G37" s="102">
        <f>+COS_Rate_Base_MDS!G37-'COS_Rate_Base_AS FILED'!G37</f>
        <v>0</v>
      </c>
      <c r="H37" s="102">
        <f>+COS_Rate_Base_MDS!H37-'COS_Rate_Base_AS FILED'!H37</f>
        <v>0</v>
      </c>
      <c r="I37" s="102">
        <f>+COS_Rate_Base_MDS!I37-'COS_Rate_Base_AS FILED'!I37</f>
        <v>0</v>
      </c>
      <c r="J37" s="102">
        <f>+COS_Rate_Base_MDS!J37-'COS_Rate_Base_AS FILED'!J37</f>
        <v>0</v>
      </c>
      <c r="K37" s="102">
        <f>+COS_Rate_Base_MDS!K37-'COS_Rate_Base_AS FILED'!K37</f>
        <v>0</v>
      </c>
      <c r="L37" s="102">
        <f>+COS_Rate_Base_MDS!L37-'COS_Rate_Base_AS FILED'!L37</f>
        <v>0</v>
      </c>
      <c r="M37" s="102">
        <f>+COS_Rate_Base_MDS!M37-'COS_Rate_Base_AS FILED'!M37</f>
        <v>0</v>
      </c>
      <c r="N37" s="102">
        <f>+COS_Rate_Base_MDS!N37-'COS_Rate_Base_AS FILED'!N37</f>
        <v>0</v>
      </c>
      <c r="O37" s="102">
        <f>+COS_Rate_Base_MDS!O37-'COS_Rate_Base_AS FILED'!O37</f>
        <v>0</v>
      </c>
      <c r="P37" s="102">
        <f>+COS_Rate_Base_MDS!P37-'COS_Rate_Base_AS FILED'!P37</f>
        <v>0</v>
      </c>
      <c r="Q37" s="102">
        <f>+COS_Rate_Base_MDS!Q37-'COS_Rate_Base_AS FILED'!Q37</f>
        <v>0</v>
      </c>
      <c r="R37" s="102">
        <f>+COS_Rate_Base_MDS!R37-'COS_Rate_Base_AS FILED'!R37</f>
        <v>0</v>
      </c>
      <c r="S37" s="102">
        <f>+COS_Rate_Base_MDS!S37-'COS_Rate_Base_AS FILED'!S37</f>
        <v>0</v>
      </c>
    </row>
    <row r="38" spans="1:19" x14ac:dyDescent="0.25">
      <c r="A38" s="89" t="s">
        <v>250</v>
      </c>
      <c r="B38" s="101">
        <f>+COS_Rate_Base_MDS!B38-'COS_Rate_Base_AS FILED'!B38</f>
        <v>0</v>
      </c>
      <c r="C38" s="101">
        <f>+COS_Rate_Base_MDS!C38-'COS_Rate_Base_AS FILED'!C38</f>
        <v>0</v>
      </c>
      <c r="D38" s="101">
        <f>+COS_Rate_Base_MDS!D38-'COS_Rate_Base_AS FILED'!D38</f>
        <v>0</v>
      </c>
      <c r="E38" s="101">
        <f>+COS_Rate_Base_MDS!E38-'COS_Rate_Base_AS FILED'!E38</f>
        <v>0</v>
      </c>
      <c r="F38" s="101">
        <f>+COS_Rate_Base_MDS!F38-'COS_Rate_Base_AS FILED'!F38</f>
        <v>0</v>
      </c>
      <c r="G38" s="101">
        <f>+COS_Rate_Base_MDS!G38-'COS_Rate_Base_AS FILED'!G38</f>
        <v>0</v>
      </c>
      <c r="H38" s="101">
        <f>+COS_Rate_Base_MDS!H38-'COS_Rate_Base_AS FILED'!H38</f>
        <v>0</v>
      </c>
      <c r="I38" s="101">
        <f>+COS_Rate_Base_MDS!I38-'COS_Rate_Base_AS FILED'!I38</f>
        <v>0</v>
      </c>
      <c r="J38" s="101">
        <f>+COS_Rate_Base_MDS!J38-'COS_Rate_Base_AS FILED'!J38</f>
        <v>0</v>
      </c>
      <c r="K38" s="101">
        <f>+COS_Rate_Base_MDS!K38-'COS_Rate_Base_AS FILED'!K38</f>
        <v>0</v>
      </c>
      <c r="L38" s="101">
        <f>+COS_Rate_Base_MDS!L38-'COS_Rate_Base_AS FILED'!L38</f>
        <v>0</v>
      </c>
      <c r="M38" s="101">
        <f>+COS_Rate_Base_MDS!M38-'COS_Rate_Base_AS FILED'!M38</f>
        <v>0</v>
      </c>
      <c r="N38" s="101">
        <f>+COS_Rate_Base_MDS!N38-'COS_Rate_Base_AS FILED'!N38</f>
        <v>0</v>
      </c>
      <c r="O38" s="101">
        <f>+COS_Rate_Base_MDS!O38-'COS_Rate_Base_AS FILED'!O38</f>
        <v>0</v>
      </c>
      <c r="P38" s="101">
        <f>+COS_Rate_Base_MDS!P38-'COS_Rate_Base_AS FILED'!P38</f>
        <v>0</v>
      </c>
      <c r="Q38" s="101">
        <f>+COS_Rate_Base_MDS!Q38-'COS_Rate_Base_AS FILED'!Q38</f>
        <v>0</v>
      </c>
      <c r="R38" s="101">
        <f>+COS_Rate_Base_MDS!R38-'COS_Rate_Base_AS FILED'!R38</f>
        <v>0</v>
      </c>
      <c r="S38" s="101">
        <f>+COS_Rate_Base_MDS!S38-'COS_Rate_Base_AS FILED'!S38</f>
        <v>0</v>
      </c>
    </row>
    <row r="39" spans="1:19" x14ac:dyDescent="0.25">
      <c r="A39" s="90" t="s">
        <v>251</v>
      </c>
      <c r="B39" s="101">
        <f>+COS_Rate_Base_MDS!B39-'COS_Rate_Base_AS FILED'!B39</f>
        <v>0</v>
      </c>
      <c r="C39" s="101">
        <f>+COS_Rate_Base_MDS!C39-'COS_Rate_Base_AS FILED'!C39</f>
        <v>12115.961174917175</v>
      </c>
      <c r="D39" s="101">
        <f>+COS_Rate_Base_MDS!D39-'COS_Rate_Base_AS FILED'!D39</f>
        <v>463.93992976690788</v>
      </c>
      <c r="E39" s="101">
        <f>+COS_Rate_Base_MDS!E39-'COS_Rate_Base_AS FILED'!E39</f>
        <v>0</v>
      </c>
      <c r="F39" s="101">
        <f>+COS_Rate_Base_MDS!F39-'COS_Rate_Base_AS FILED'!F39</f>
        <v>10104.114205921069</v>
      </c>
      <c r="G39" s="101">
        <f>+COS_Rate_Base_MDS!G39-'COS_Rate_Base_AS FILED'!G39</f>
        <v>267.24691864097986</v>
      </c>
      <c r="H39" s="101">
        <f>+COS_Rate_Base_MDS!H39-'COS_Rate_Base_AS FILED'!H39</f>
        <v>10384.513481024653</v>
      </c>
      <c r="I39" s="101">
        <f>+COS_Rate_Base_MDS!I39-'COS_Rate_Base_AS FILED'!I39</f>
        <v>5118.0778822032735</v>
      </c>
      <c r="J39" s="101">
        <f>+COS_Rate_Base_MDS!J39-'COS_Rate_Base_AS FILED'!J39</f>
        <v>1327.5746802692302</v>
      </c>
      <c r="K39" s="101">
        <f>+COS_Rate_Base_MDS!K39-'COS_Rate_Base_AS FILED'!K39</f>
        <v>0</v>
      </c>
      <c r="L39" s="101">
        <f>+COS_Rate_Base_MDS!L39-'COS_Rate_Base_AS FILED'!L39</f>
        <v>405.78702525180415</v>
      </c>
      <c r="M39" s="101">
        <f>+COS_Rate_Base_MDS!M39-'COS_Rate_Base_AS FILED'!M39</f>
        <v>643.77894971714704</v>
      </c>
      <c r="N39" s="101">
        <f>+COS_Rate_Base_MDS!N39-'COS_Rate_Base_AS FILED'!N39</f>
        <v>284.91882014070143</v>
      </c>
      <c r="O39" s="101">
        <f>+COS_Rate_Base_MDS!O39-'COS_Rate_Base_AS FILED'!O39</f>
        <v>-44703.773205921054</v>
      </c>
      <c r="P39" s="101">
        <f>+COS_Rate_Base_MDS!P39-'COS_Rate_Base_AS FILED'!P39</f>
        <v>3209.7673932176549</v>
      </c>
      <c r="Q39" s="101">
        <f>+COS_Rate_Base_MDS!Q39-'COS_Rate_Base_AS FILED'!Q39</f>
        <v>183.92018168971117</v>
      </c>
      <c r="R39" s="101">
        <f>+COS_Rate_Base_MDS!R39-'COS_Rate_Base_AS FILED'!R39</f>
        <v>194.17256318470754</v>
      </c>
      <c r="S39" s="101">
        <f>+COS_Rate_Base_MDS!S39-'COS_Rate_Base_AS FILED'!S39</f>
        <v>0</v>
      </c>
    </row>
    <row r="40" spans="1:19" x14ac:dyDescent="0.25">
      <c r="A40" s="90" t="s">
        <v>252</v>
      </c>
      <c r="B40" s="101">
        <f>+COS_Rate_Base_MDS!B40-'COS_Rate_Base_AS FILED'!B40</f>
        <v>0</v>
      </c>
      <c r="C40" s="101">
        <f>+COS_Rate_Base_MDS!C40-'COS_Rate_Base_AS FILED'!C40</f>
        <v>26043.819229812361</v>
      </c>
      <c r="D40" s="101">
        <f>+COS_Rate_Base_MDS!D40-'COS_Rate_Base_AS FILED'!D40</f>
        <v>997.26034855206672</v>
      </c>
      <c r="E40" s="101">
        <f>+COS_Rate_Base_MDS!E40-'COS_Rate_Base_AS FILED'!E40</f>
        <v>0</v>
      </c>
      <c r="F40" s="101">
        <f>+COS_Rate_Base_MDS!F40-'COS_Rate_Base_AS FILED'!F40</f>
        <v>21719.261068709195</v>
      </c>
      <c r="G40" s="101">
        <f>+COS_Rate_Base_MDS!G40-'COS_Rate_Base_AS FILED'!G40</f>
        <v>574.45961887192971</v>
      </c>
      <c r="H40" s="101">
        <f>+COS_Rate_Base_MDS!H40-'COS_Rate_Base_AS FILED'!H40</f>
        <v>22321.99228644371</v>
      </c>
      <c r="I40" s="101">
        <f>+COS_Rate_Base_MDS!I40-'COS_Rate_Base_AS FILED'!I40</f>
        <v>11001.545254547149</v>
      </c>
      <c r="J40" s="101">
        <f>+COS_Rate_Base_MDS!J40-'COS_Rate_Base_AS FILED'!J40</f>
        <v>2853.6832107538357</v>
      </c>
      <c r="K40" s="101">
        <f>+COS_Rate_Base_MDS!K40-'COS_Rate_Base_AS FILED'!K40</f>
        <v>0</v>
      </c>
      <c r="L40" s="101">
        <f>+COS_Rate_Base_MDS!L40-'COS_Rate_Base_AS FILED'!L40</f>
        <v>872.25798918370856</v>
      </c>
      <c r="M40" s="101">
        <f>+COS_Rate_Base_MDS!M40-'COS_Rate_Base_AS FILED'!M40</f>
        <v>1383.8326442562975</v>
      </c>
      <c r="N40" s="101">
        <f>+COS_Rate_Base_MDS!N40-'COS_Rate_Base_AS FILED'!N40</f>
        <v>612.4461889394006</v>
      </c>
      <c r="O40" s="101">
        <f>+COS_Rate_Base_MDS!O40-'COS_Rate_Base_AS FILED'!O40</f>
        <v>-96092.829240471125</v>
      </c>
      <c r="P40" s="101">
        <f>+COS_Rate_Base_MDS!P40-'COS_Rate_Base_AS FILED'!P40</f>
        <v>6899.5435485353228</v>
      </c>
      <c r="Q40" s="101">
        <f>+COS_Rate_Base_MDS!Q40-'COS_Rate_Base_AS FILED'!Q40</f>
        <v>395.34494172508857</v>
      </c>
      <c r="R40" s="101">
        <f>+COS_Rate_Base_MDS!R40-'COS_Rate_Base_AS FILED'!R40</f>
        <v>417.38291019294411</v>
      </c>
      <c r="S40" s="101">
        <f>+COS_Rate_Base_MDS!S40-'COS_Rate_Base_AS FILED'!S40</f>
        <v>0</v>
      </c>
    </row>
    <row r="41" spans="1:19" x14ac:dyDescent="0.25">
      <c r="A41" s="90" t="s">
        <v>253</v>
      </c>
      <c r="B41" s="101">
        <f>+COS_Rate_Base_MDS!B41-'COS_Rate_Base_AS FILED'!B41</f>
        <v>0</v>
      </c>
      <c r="C41" s="101">
        <f>+COS_Rate_Base_MDS!C41-'COS_Rate_Base_AS FILED'!C41</f>
        <v>239935.96253671497</v>
      </c>
      <c r="D41" s="101">
        <f>+COS_Rate_Base_MDS!D41-'COS_Rate_Base_AS FILED'!D41</f>
        <v>9187.5396430196706</v>
      </c>
      <c r="E41" s="101">
        <f>+COS_Rate_Base_MDS!E41-'COS_Rate_Base_AS FILED'!E41</f>
        <v>0</v>
      </c>
      <c r="F41" s="101">
        <f>+COS_Rate_Base_MDS!F41-'COS_Rate_Base_AS FILED'!F41</f>
        <v>200094.76199026406</v>
      </c>
      <c r="G41" s="101">
        <f>+COS_Rate_Base_MDS!G41-'COS_Rate_Base_AS FILED'!G41</f>
        <v>5292.3697702038335</v>
      </c>
      <c r="H41" s="101">
        <f>+COS_Rate_Base_MDS!H41-'COS_Rate_Base_AS FILED'!H41</f>
        <v>205647.59176546335</v>
      </c>
      <c r="I41" s="101">
        <f>+COS_Rate_Base_MDS!I41-'COS_Rate_Base_AS FILED'!I41</f>
        <v>101354.81001266837</v>
      </c>
      <c r="J41" s="101">
        <f>+COS_Rate_Base_MDS!J41-'COS_Rate_Base_AS FILED'!J41</f>
        <v>26290.354033920914</v>
      </c>
      <c r="K41" s="101">
        <f>+COS_Rate_Base_MDS!K41-'COS_Rate_Base_AS FILED'!K41</f>
        <v>0</v>
      </c>
      <c r="L41" s="101">
        <f>+COS_Rate_Base_MDS!L41-'COS_Rate_Base_AS FILED'!L41</f>
        <v>8035.9204757330008</v>
      </c>
      <c r="M41" s="101">
        <f>+COS_Rate_Base_MDS!M41-'COS_Rate_Base_AS FILED'!M41</f>
        <v>12748.944943884388</v>
      </c>
      <c r="N41" s="101">
        <f>+COS_Rate_Base_MDS!N41-'COS_Rate_Base_AS FILED'!N41</f>
        <v>5642.3316622051643</v>
      </c>
      <c r="O41" s="101">
        <f>+COS_Rate_Base_MDS!O41-'COS_Rate_Base_AS FILED'!O41</f>
        <v>-885282.04228568077</v>
      </c>
      <c r="P41" s="101">
        <f>+COS_Rate_Base_MDS!P41-'COS_Rate_Base_AS FILED'!P41</f>
        <v>63563.973001580685</v>
      </c>
      <c r="Q41" s="101">
        <f>+COS_Rate_Base_MDS!Q41-'COS_Rate_Base_AS FILED'!Q41</f>
        <v>3642.2257538267295</v>
      </c>
      <c r="R41" s="101">
        <f>+COS_Rate_Base_MDS!R41-'COS_Rate_Base_AS FILED'!R41</f>
        <v>3845.2566967937164</v>
      </c>
      <c r="S41" s="101">
        <f>+COS_Rate_Base_MDS!S41-'COS_Rate_Base_AS FILED'!S41</f>
        <v>0</v>
      </c>
    </row>
    <row r="42" spans="1:19" x14ac:dyDescent="0.25">
      <c r="A42" s="90" t="s">
        <v>254</v>
      </c>
      <c r="B42" s="101">
        <f>+COS_Rate_Base_MDS!B42-'COS_Rate_Base_AS FILED'!B42</f>
        <v>0</v>
      </c>
      <c r="C42" s="101">
        <f>+COS_Rate_Base_MDS!C42-'COS_Rate_Base_AS FILED'!C42</f>
        <v>-21667996.924541637</v>
      </c>
      <c r="D42" s="101">
        <f>+COS_Rate_Base_MDS!D42-'COS_Rate_Base_AS FILED'!D42</f>
        <v>-824159.65848184691</v>
      </c>
      <c r="E42" s="101">
        <f>+COS_Rate_Base_MDS!E42-'COS_Rate_Base_AS FILED'!E42</f>
        <v>0</v>
      </c>
      <c r="F42" s="101">
        <f>+COS_Rate_Base_MDS!F42-'COS_Rate_Base_AS FILED'!F42</f>
        <v>36377513.002136528</v>
      </c>
      <c r="G42" s="101">
        <f>+COS_Rate_Base_MDS!G42-'COS_Rate_Base_AS FILED'!G42</f>
        <v>2320156.6625411217</v>
      </c>
      <c r="H42" s="101">
        <f>+COS_Rate_Base_MDS!H42-'COS_Rate_Base_AS FILED'!H42</f>
        <v>-245659174.2510463</v>
      </c>
      <c r="I42" s="101">
        <f>+COS_Rate_Base_MDS!I42-'COS_Rate_Base_AS FILED'!I42</f>
        <v>-111720235.53144041</v>
      </c>
      <c r="J42" s="101">
        <f>+COS_Rate_Base_MDS!J42-'COS_Rate_Base_AS FILED'!J42</f>
        <v>-21461654.819836218</v>
      </c>
      <c r="K42" s="101">
        <f>+COS_Rate_Base_MDS!K42-'COS_Rate_Base_AS FILED'!K42</f>
        <v>0</v>
      </c>
      <c r="L42" s="101">
        <f>+COS_Rate_Base_MDS!L42-'COS_Rate_Base_AS FILED'!L42</f>
        <v>-1133868.5733841322</v>
      </c>
      <c r="M42" s="101">
        <f>+COS_Rate_Base_MDS!M42-'COS_Rate_Base_AS FILED'!M42</f>
        <v>11473624.455711365</v>
      </c>
      <c r="N42" s="101">
        <f>+COS_Rate_Base_MDS!N42-'COS_Rate_Base_AS FILED'!N42</f>
        <v>-1008136.1876799199</v>
      </c>
      <c r="O42" s="101">
        <f>+COS_Rate_Base_MDS!O42-'COS_Rate_Base_AS FILED'!O42</f>
        <v>362947202.38343716</v>
      </c>
      <c r="P42" s="101">
        <f>+COS_Rate_Base_MDS!P42-'COS_Rate_Base_AS FILED'!P42</f>
        <v>-8912443.8648981471</v>
      </c>
      <c r="Q42" s="101">
        <f>+COS_Rate_Base_MDS!Q42-'COS_Rate_Base_AS FILED'!Q42</f>
        <v>-233871.69610457809</v>
      </c>
      <c r="R42" s="101">
        <f>+COS_Rate_Base_MDS!R42-'COS_Rate_Base_AS FILED'!R42</f>
        <v>-496954.99641286198</v>
      </c>
      <c r="S42" s="101">
        <f>+COS_Rate_Base_MDS!S42-'COS_Rate_Base_AS FILED'!S42</f>
        <v>0</v>
      </c>
    </row>
    <row r="43" spans="1:19" x14ac:dyDescent="0.25">
      <c r="A43" s="90" t="s">
        <v>255</v>
      </c>
      <c r="B43" s="101">
        <f>+COS_Rate_Base_MDS!B43-'COS_Rate_Base_AS FILED'!B43</f>
        <v>-1.9073486328125E-6</v>
      </c>
      <c r="C43" s="101">
        <f>+COS_Rate_Base_MDS!C43-'COS_Rate_Base_AS FILED'!C43</f>
        <v>-3308288.956848003</v>
      </c>
      <c r="D43" s="101">
        <f>+COS_Rate_Base_MDS!D43-'COS_Rate_Base_AS FILED'!D43</f>
        <v>-147259.15648420877</v>
      </c>
      <c r="E43" s="101">
        <f>+COS_Rate_Base_MDS!E43-'COS_Rate_Base_AS FILED'!E43</f>
        <v>0</v>
      </c>
      <c r="F43" s="101">
        <f>+COS_Rate_Base_MDS!F43-'COS_Rate_Base_AS FILED'!F43</f>
        <v>6929637.4323923737</v>
      </c>
      <c r="G43" s="101">
        <f>+COS_Rate_Base_MDS!G43-'COS_Rate_Base_AS FILED'!G43</f>
        <v>436036.23626647564</v>
      </c>
      <c r="H43" s="101">
        <f>+COS_Rate_Base_MDS!H43-'COS_Rate_Base_AS FILED'!H43</f>
        <v>-46115860.938713133</v>
      </c>
      <c r="I43" s="101">
        <f>+COS_Rate_Base_MDS!I43-'COS_Rate_Base_AS FILED'!I43</f>
        <v>-20679050.059278935</v>
      </c>
      <c r="J43" s="101">
        <f>+COS_Rate_Base_MDS!J43-'COS_Rate_Base_AS FILED'!J43</f>
        <v>-3500274.660218861</v>
      </c>
      <c r="K43" s="101">
        <f>+COS_Rate_Base_MDS!K43-'COS_Rate_Base_AS FILED'!K43</f>
        <v>0</v>
      </c>
      <c r="L43" s="101">
        <f>+COS_Rate_Base_MDS!L43-'COS_Rate_Base_AS FILED'!L43</f>
        <v>-258767.56647026888</v>
      </c>
      <c r="M43" s="101">
        <f>+COS_Rate_Base_MDS!M43-'COS_Rate_Base_AS FILED'!M43</f>
        <v>2503310.763520956</v>
      </c>
      <c r="N43" s="101">
        <f>+COS_Rate_Base_MDS!N43-'COS_Rate_Base_AS FILED'!N43</f>
        <v>-480787.05233539129</v>
      </c>
      <c r="O43" s="101">
        <f>+COS_Rate_Base_MDS!O43-'COS_Rate_Base_AS FILED'!O43</f>
        <v>66334222.418056011</v>
      </c>
      <c r="P43" s="101">
        <f>+COS_Rate_Base_MDS!P43-'COS_Rate_Base_AS FILED'!P43</f>
        <v>-1596767.564160442</v>
      </c>
      <c r="Q43" s="101">
        <f>+COS_Rate_Base_MDS!Q43-'COS_Rate_Base_AS FILED'!Q43</f>
        <v>-39982.496108585445</v>
      </c>
      <c r="R43" s="101">
        <f>+COS_Rate_Base_MDS!R43-'COS_Rate_Base_AS FILED'!R43</f>
        <v>-76168.399619888165</v>
      </c>
      <c r="S43" s="101">
        <f>+COS_Rate_Base_MDS!S43-'COS_Rate_Base_AS FILED'!S43</f>
        <v>0</v>
      </c>
    </row>
    <row r="44" spans="1:19" x14ac:dyDescent="0.25">
      <c r="A44" s="90" t="s">
        <v>256</v>
      </c>
      <c r="B44" s="101">
        <f>+COS_Rate_Base_MDS!B44-'COS_Rate_Base_AS FILED'!B44</f>
        <v>0</v>
      </c>
      <c r="C44" s="101">
        <f>+COS_Rate_Base_MDS!C44-'COS_Rate_Base_AS FILED'!C44</f>
        <v>-4266835.9374507815</v>
      </c>
      <c r="D44" s="101">
        <f>+COS_Rate_Base_MDS!D44-'COS_Rate_Base_AS FILED'!D44</f>
        <v>-41336.43721976201</v>
      </c>
      <c r="E44" s="101">
        <f>+COS_Rate_Base_MDS!E44-'COS_Rate_Base_AS FILED'!E44</f>
        <v>0</v>
      </c>
      <c r="F44" s="101">
        <f>+COS_Rate_Base_MDS!F44-'COS_Rate_Base_AS FILED'!F44</f>
        <v>2921911.2257184684</v>
      </c>
      <c r="G44" s="101">
        <f>+COS_Rate_Base_MDS!G44-'COS_Rate_Base_AS FILED'!G44</f>
        <v>151385.91646381468</v>
      </c>
      <c r="H44" s="101">
        <f>+COS_Rate_Base_MDS!H44-'COS_Rate_Base_AS FILED'!H44</f>
        <v>-13448239.673554778</v>
      </c>
      <c r="I44" s="101">
        <f>+COS_Rate_Base_MDS!I44-'COS_Rate_Base_AS FILED'!I44</f>
        <v>-7743911.9733281136</v>
      </c>
      <c r="J44" s="101">
        <f>+COS_Rate_Base_MDS!J44-'COS_Rate_Base_AS FILED'!J44</f>
        <v>-3841829.0818181671</v>
      </c>
      <c r="K44" s="101">
        <f>+COS_Rate_Base_MDS!K44-'COS_Rate_Base_AS FILED'!K44</f>
        <v>0</v>
      </c>
      <c r="L44" s="101">
        <f>+COS_Rate_Base_MDS!L44-'COS_Rate_Base_AS FILED'!L44</f>
        <v>-430527.7475649413</v>
      </c>
      <c r="M44" s="101">
        <f>+COS_Rate_Base_MDS!M44-'COS_Rate_Base_AS FILED'!M44</f>
        <v>849231.85679191025</v>
      </c>
      <c r="N44" s="101">
        <f>+COS_Rate_Base_MDS!N44-'COS_Rate_Base_AS FILED'!N44</f>
        <v>-95613.370214831899</v>
      </c>
      <c r="O44" s="101">
        <f>+COS_Rate_Base_MDS!O44-'COS_Rate_Base_AS FILED'!O44</f>
        <v>26594935.040285945</v>
      </c>
      <c r="P44" s="101">
        <f>+COS_Rate_Base_MDS!P44-'COS_Rate_Base_AS FILED'!P44</f>
        <v>-433488.27656689472</v>
      </c>
      <c r="Q44" s="101">
        <f>+COS_Rate_Base_MDS!Q44-'COS_Rate_Base_AS FILED'!Q44</f>
        <v>-9559.1809817605535</v>
      </c>
      <c r="R44" s="101">
        <f>+COS_Rate_Base_MDS!R44-'COS_Rate_Base_AS FILED'!R44</f>
        <v>-206122.36056011578</v>
      </c>
      <c r="S44" s="101">
        <f>+COS_Rate_Base_MDS!S44-'COS_Rate_Base_AS FILED'!S44</f>
        <v>0</v>
      </c>
    </row>
    <row r="45" spans="1:19" x14ac:dyDescent="0.25">
      <c r="A45" s="90" t="s">
        <v>257</v>
      </c>
      <c r="B45" s="101">
        <f>+COS_Rate_Base_MDS!B45-'COS_Rate_Base_AS FILED'!B45</f>
        <v>0</v>
      </c>
      <c r="C45" s="101">
        <f>+COS_Rate_Base_MDS!C45-'COS_Rate_Base_AS FILED'!C45</f>
        <v>-4346239.246338509</v>
      </c>
      <c r="D45" s="101">
        <f>+COS_Rate_Base_MDS!D45-'COS_Rate_Base_AS FILED'!D45</f>
        <v>-64546.530136110494</v>
      </c>
      <c r="E45" s="101">
        <f>+COS_Rate_Base_MDS!E45-'COS_Rate_Base_AS FILED'!E45</f>
        <v>0</v>
      </c>
      <c r="F45" s="101">
        <f>+COS_Rate_Base_MDS!F45-'COS_Rate_Base_AS FILED'!F45</f>
        <v>4092400.3100926578</v>
      </c>
      <c r="G45" s="101">
        <f>+COS_Rate_Base_MDS!G45-'COS_Rate_Base_AS FILED'!G45</f>
        <v>228332.7472911618</v>
      </c>
      <c r="H45" s="101">
        <f>+COS_Rate_Base_MDS!H45-'COS_Rate_Base_AS FILED'!H45</f>
        <v>-21611647.494780302</v>
      </c>
      <c r="I45" s="101">
        <f>+COS_Rate_Base_MDS!I45-'COS_Rate_Base_AS FILED'!I45</f>
        <v>-11172532.775939018</v>
      </c>
      <c r="J45" s="101">
        <f>+COS_Rate_Base_MDS!J45-'COS_Rate_Base_AS FILED'!J45</f>
        <v>-4096729.8482314274</v>
      </c>
      <c r="K45" s="101">
        <f>+COS_Rate_Base_MDS!K45-'COS_Rate_Base_AS FILED'!K45</f>
        <v>0</v>
      </c>
      <c r="L45" s="101">
        <f>+COS_Rate_Base_MDS!L45-'COS_Rate_Base_AS FILED'!L45</f>
        <v>-395961.41465627239</v>
      </c>
      <c r="M45" s="101">
        <f>+COS_Rate_Base_MDS!M45-'COS_Rate_Base_AS FILED'!M45</f>
        <v>1288553.1935867611</v>
      </c>
      <c r="N45" s="101">
        <f>+COS_Rate_Base_MDS!N45-'COS_Rate_Base_AS FILED'!N45</f>
        <v>-103601.70623279107</v>
      </c>
      <c r="O45" s="101">
        <f>+COS_Rate_Base_MDS!O45-'COS_Rate_Base_AS FILED'!O45</f>
        <v>37096271.899570704</v>
      </c>
      <c r="P45" s="101">
        <f>+COS_Rate_Base_MDS!P45-'COS_Rate_Base_AS FILED'!P45</f>
        <v>-708672.48660658672</v>
      </c>
      <c r="Q45" s="101">
        <f>+COS_Rate_Base_MDS!Q45-'COS_Rate_Base_AS FILED'!Q45</f>
        <v>-15986.00634213211</v>
      </c>
      <c r="R45" s="101">
        <f>+COS_Rate_Base_MDS!R45-'COS_Rate_Base_AS FILED'!R45</f>
        <v>-189640.6412785853</v>
      </c>
      <c r="S45" s="101">
        <f>+COS_Rate_Base_MDS!S45-'COS_Rate_Base_AS FILED'!S45</f>
        <v>0</v>
      </c>
    </row>
    <row r="46" spans="1:19" x14ac:dyDescent="0.25">
      <c r="A46" s="90" t="s">
        <v>258</v>
      </c>
      <c r="B46" s="101">
        <f>+COS_Rate_Base_MDS!B46-'COS_Rate_Base_AS FILED'!B46</f>
        <v>0</v>
      </c>
      <c r="C46" s="101">
        <f>+COS_Rate_Base_MDS!C46-'COS_Rate_Base_AS FILED'!C46</f>
        <v>-2653973.7390184738</v>
      </c>
      <c r="D46" s="101">
        <f>+COS_Rate_Base_MDS!D46-'COS_Rate_Base_AS FILED'!D46</f>
        <v>-194754.58370583586</v>
      </c>
      <c r="E46" s="101">
        <f>+COS_Rate_Base_MDS!E46-'COS_Rate_Base_AS FILED'!E46</f>
        <v>0</v>
      </c>
      <c r="F46" s="101">
        <f>+COS_Rate_Base_MDS!F46-'COS_Rate_Base_AS FILED'!F46</f>
        <v>22491039.634928107</v>
      </c>
      <c r="G46" s="101">
        <f>+COS_Rate_Base_MDS!G46-'COS_Rate_Base_AS FILED'!G46</f>
        <v>1135120.4088523635</v>
      </c>
      <c r="H46" s="101">
        <f>+COS_Rate_Base_MDS!H46-'COS_Rate_Base_AS FILED'!H46</f>
        <v>-61927913.680750668</v>
      </c>
      <c r="I46" s="101">
        <f>+COS_Rate_Base_MDS!I46-'COS_Rate_Base_AS FILED'!I46</f>
        <v>-24708192.620276019</v>
      </c>
      <c r="J46" s="101">
        <f>+COS_Rate_Base_MDS!J46-'COS_Rate_Base_AS FILED'!J46</f>
        <v>-3279841.1686398536</v>
      </c>
      <c r="K46" s="101">
        <f>+COS_Rate_Base_MDS!K46-'COS_Rate_Base_AS FILED'!K46</f>
        <v>0</v>
      </c>
      <c r="L46" s="101">
        <f>+COS_Rate_Base_MDS!L46-'COS_Rate_Base_AS FILED'!L46</f>
        <v>51520.217653932923</v>
      </c>
      <c r="M46" s="101">
        <f>+COS_Rate_Base_MDS!M46-'COS_Rate_Base_AS FILED'!M46</f>
        <v>140534.71103027184</v>
      </c>
      <c r="N46" s="101">
        <f>+COS_Rate_Base_MDS!N46-'COS_Rate_Base_AS FILED'!N46</f>
        <v>-103777.99826061772</v>
      </c>
      <c r="O46" s="101">
        <f>+COS_Rate_Base_MDS!O46-'COS_Rate_Base_AS FILED'!O46</f>
        <v>70748855.527177572</v>
      </c>
      <c r="P46" s="101">
        <f>+COS_Rate_Base_MDS!P46-'COS_Rate_Base_AS FILED'!P46</f>
        <v>-1680050.7537956517</v>
      </c>
      <c r="Q46" s="101">
        <f>+COS_Rate_Base_MDS!Q46-'COS_Rate_Base_AS FILED'!Q46</f>
        <v>-43167.331545818073</v>
      </c>
      <c r="R46" s="101">
        <f>+COS_Rate_Base_MDS!R46-'COS_Rate_Base_AS FILED'!R46</f>
        <v>24601.376351055544</v>
      </c>
      <c r="S46" s="101">
        <f>+COS_Rate_Base_MDS!S46-'COS_Rate_Base_AS FILED'!S46</f>
        <v>0</v>
      </c>
    </row>
    <row r="47" spans="1:19" x14ac:dyDescent="0.25">
      <c r="A47" s="90" t="s">
        <v>259</v>
      </c>
      <c r="B47" s="101">
        <f>+COS_Rate_Base_MDS!B47-'COS_Rate_Base_AS FILED'!B47</f>
        <v>0</v>
      </c>
      <c r="C47" s="101">
        <f>+COS_Rate_Base_MDS!C47-'COS_Rate_Base_AS FILED'!C47</f>
        <v>0</v>
      </c>
      <c r="D47" s="101">
        <f>+COS_Rate_Base_MDS!D47-'COS_Rate_Base_AS FILED'!D47</f>
        <v>0</v>
      </c>
      <c r="E47" s="101">
        <f>+COS_Rate_Base_MDS!E47-'COS_Rate_Base_AS FILED'!E47</f>
        <v>0</v>
      </c>
      <c r="F47" s="101">
        <f>+COS_Rate_Base_MDS!F47-'COS_Rate_Base_AS FILED'!F47</f>
        <v>0</v>
      </c>
      <c r="G47" s="101">
        <f>+COS_Rate_Base_MDS!G47-'COS_Rate_Base_AS FILED'!G47</f>
        <v>0</v>
      </c>
      <c r="H47" s="101">
        <f>+COS_Rate_Base_MDS!H47-'COS_Rate_Base_AS FILED'!H47</f>
        <v>0</v>
      </c>
      <c r="I47" s="101">
        <f>+COS_Rate_Base_MDS!I47-'COS_Rate_Base_AS FILED'!I47</f>
        <v>0</v>
      </c>
      <c r="J47" s="101">
        <f>+COS_Rate_Base_MDS!J47-'COS_Rate_Base_AS FILED'!J47</f>
        <v>0</v>
      </c>
      <c r="K47" s="101">
        <f>+COS_Rate_Base_MDS!K47-'COS_Rate_Base_AS FILED'!K47</f>
        <v>0</v>
      </c>
      <c r="L47" s="101">
        <f>+COS_Rate_Base_MDS!L47-'COS_Rate_Base_AS FILED'!L47</f>
        <v>0</v>
      </c>
      <c r="M47" s="101">
        <f>+COS_Rate_Base_MDS!M47-'COS_Rate_Base_AS FILED'!M47</f>
        <v>0</v>
      </c>
      <c r="N47" s="101">
        <f>+COS_Rate_Base_MDS!N47-'COS_Rate_Base_AS FILED'!N47</f>
        <v>0</v>
      </c>
      <c r="O47" s="101">
        <f>+COS_Rate_Base_MDS!O47-'COS_Rate_Base_AS FILED'!O47</f>
        <v>0</v>
      </c>
      <c r="P47" s="101">
        <f>+COS_Rate_Base_MDS!P47-'COS_Rate_Base_AS FILED'!P47</f>
        <v>0</v>
      </c>
      <c r="Q47" s="101">
        <f>+COS_Rate_Base_MDS!Q47-'COS_Rate_Base_AS FILED'!Q47</f>
        <v>0</v>
      </c>
      <c r="R47" s="101">
        <f>+COS_Rate_Base_MDS!R47-'COS_Rate_Base_AS FILED'!R47</f>
        <v>0</v>
      </c>
      <c r="S47" s="101">
        <f>+COS_Rate_Base_MDS!S47-'COS_Rate_Base_AS FILED'!S47</f>
        <v>0</v>
      </c>
    </row>
    <row r="48" spans="1:19" x14ac:dyDescent="0.25">
      <c r="A48" s="90" t="s">
        <v>260</v>
      </c>
      <c r="B48" s="101">
        <f>+COS_Rate_Base_MDS!B48-'COS_Rate_Base_AS FILED'!B48</f>
        <v>0</v>
      </c>
      <c r="C48" s="101">
        <f>+COS_Rate_Base_MDS!C48-'COS_Rate_Base_AS FILED'!C48</f>
        <v>0</v>
      </c>
      <c r="D48" s="101">
        <f>+COS_Rate_Base_MDS!D48-'COS_Rate_Base_AS FILED'!D48</f>
        <v>0</v>
      </c>
      <c r="E48" s="101">
        <f>+COS_Rate_Base_MDS!E48-'COS_Rate_Base_AS FILED'!E48</f>
        <v>0</v>
      </c>
      <c r="F48" s="101">
        <f>+COS_Rate_Base_MDS!F48-'COS_Rate_Base_AS FILED'!F48</f>
        <v>0</v>
      </c>
      <c r="G48" s="101">
        <f>+COS_Rate_Base_MDS!G48-'COS_Rate_Base_AS FILED'!G48</f>
        <v>0</v>
      </c>
      <c r="H48" s="101">
        <f>+COS_Rate_Base_MDS!H48-'COS_Rate_Base_AS FILED'!H48</f>
        <v>0</v>
      </c>
      <c r="I48" s="101">
        <f>+COS_Rate_Base_MDS!I48-'COS_Rate_Base_AS FILED'!I48</f>
        <v>0</v>
      </c>
      <c r="J48" s="101">
        <f>+COS_Rate_Base_MDS!J48-'COS_Rate_Base_AS FILED'!J48</f>
        <v>0</v>
      </c>
      <c r="K48" s="101">
        <f>+COS_Rate_Base_MDS!K48-'COS_Rate_Base_AS FILED'!K48</f>
        <v>0</v>
      </c>
      <c r="L48" s="101">
        <f>+COS_Rate_Base_MDS!L48-'COS_Rate_Base_AS FILED'!L48</f>
        <v>0</v>
      </c>
      <c r="M48" s="101">
        <f>+COS_Rate_Base_MDS!M48-'COS_Rate_Base_AS FILED'!M48</f>
        <v>0</v>
      </c>
      <c r="N48" s="101">
        <f>+COS_Rate_Base_MDS!N48-'COS_Rate_Base_AS FILED'!N48</f>
        <v>0</v>
      </c>
      <c r="O48" s="101">
        <f>+COS_Rate_Base_MDS!O48-'COS_Rate_Base_AS FILED'!O48</f>
        <v>0</v>
      </c>
      <c r="P48" s="101">
        <f>+COS_Rate_Base_MDS!P48-'COS_Rate_Base_AS FILED'!P48</f>
        <v>0</v>
      </c>
      <c r="Q48" s="101">
        <f>+COS_Rate_Base_MDS!Q48-'COS_Rate_Base_AS FILED'!Q48</f>
        <v>0</v>
      </c>
      <c r="R48" s="101">
        <f>+COS_Rate_Base_MDS!R48-'COS_Rate_Base_AS FILED'!R48</f>
        <v>0</v>
      </c>
      <c r="S48" s="101">
        <f>+COS_Rate_Base_MDS!S48-'COS_Rate_Base_AS FILED'!S48</f>
        <v>0</v>
      </c>
    </row>
    <row r="49" spans="1:19" x14ac:dyDescent="0.25">
      <c r="A49" s="90" t="s">
        <v>261</v>
      </c>
      <c r="B49" s="101">
        <f>+COS_Rate_Base_MDS!B49-'COS_Rate_Base_AS FILED'!B49</f>
        <v>0</v>
      </c>
      <c r="C49" s="101">
        <f>+COS_Rate_Base_MDS!C49-'COS_Rate_Base_AS FILED'!C49</f>
        <v>0</v>
      </c>
      <c r="D49" s="101">
        <f>+COS_Rate_Base_MDS!D49-'COS_Rate_Base_AS FILED'!D49</f>
        <v>0</v>
      </c>
      <c r="E49" s="101">
        <f>+COS_Rate_Base_MDS!E49-'COS_Rate_Base_AS FILED'!E49</f>
        <v>0</v>
      </c>
      <c r="F49" s="101">
        <f>+COS_Rate_Base_MDS!F49-'COS_Rate_Base_AS FILED'!F49</f>
        <v>0</v>
      </c>
      <c r="G49" s="101">
        <f>+COS_Rate_Base_MDS!G49-'COS_Rate_Base_AS FILED'!G49</f>
        <v>0</v>
      </c>
      <c r="H49" s="101">
        <f>+COS_Rate_Base_MDS!H49-'COS_Rate_Base_AS FILED'!H49</f>
        <v>0</v>
      </c>
      <c r="I49" s="101">
        <f>+COS_Rate_Base_MDS!I49-'COS_Rate_Base_AS FILED'!I49</f>
        <v>0</v>
      </c>
      <c r="J49" s="101">
        <f>+COS_Rate_Base_MDS!J49-'COS_Rate_Base_AS FILED'!J49</f>
        <v>0</v>
      </c>
      <c r="K49" s="101">
        <f>+COS_Rate_Base_MDS!K49-'COS_Rate_Base_AS FILED'!K49</f>
        <v>0</v>
      </c>
      <c r="L49" s="101">
        <f>+COS_Rate_Base_MDS!L49-'COS_Rate_Base_AS FILED'!L49</f>
        <v>0</v>
      </c>
      <c r="M49" s="101">
        <f>+COS_Rate_Base_MDS!M49-'COS_Rate_Base_AS FILED'!M49</f>
        <v>0</v>
      </c>
      <c r="N49" s="101">
        <f>+COS_Rate_Base_MDS!N49-'COS_Rate_Base_AS FILED'!N49</f>
        <v>0</v>
      </c>
      <c r="O49" s="101">
        <f>+COS_Rate_Base_MDS!O49-'COS_Rate_Base_AS FILED'!O49</f>
        <v>0</v>
      </c>
      <c r="P49" s="101">
        <f>+COS_Rate_Base_MDS!P49-'COS_Rate_Base_AS FILED'!P49</f>
        <v>0</v>
      </c>
      <c r="Q49" s="101">
        <f>+COS_Rate_Base_MDS!Q49-'COS_Rate_Base_AS FILED'!Q49</f>
        <v>0</v>
      </c>
      <c r="R49" s="101">
        <f>+COS_Rate_Base_MDS!R49-'COS_Rate_Base_AS FILED'!R49</f>
        <v>0</v>
      </c>
      <c r="S49" s="101">
        <f>+COS_Rate_Base_MDS!S49-'COS_Rate_Base_AS FILED'!S49</f>
        <v>0</v>
      </c>
    </row>
    <row r="50" spans="1:19" x14ac:dyDescent="0.25">
      <c r="A50" s="90" t="s">
        <v>262</v>
      </c>
      <c r="B50" s="101">
        <f>+COS_Rate_Base_MDS!B50-'COS_Rate_Base_AS FILED'!B50</f>
        <v>0</v>
      </c>
      <c r="C50" s="101">
        <f>+COS_Rate_Base_MDS!C50-'COS_Rate_Base_AS FILED'!C50</f>
        <v>0</v>
      </c>
      <c r="D50" s="101">
        <f>+COS_Rate_Base_MDS!D50-'COS_Rate_Base_AS FILED'!D50</f>
        <v>0</v>
      </c>
      <c r="E50" s="101">
        <f>+COS_Rate_Base_MDS!E50-'COS_Rate_Base_AS FILED'!E50</f>
        <v>0</v>
      </c>
      <c r="F50" s="101">
        <f>+COS_Rate_Base_MDS!F50-'COS_Rate_Base_AS FILED'!F50</f>
        <v>0</v>
      </c>
      <c r="G50" s="101">
        <f>+COS_Rate_Base_MDS!G50-'COS_Rate_Base_AS FILED'!G50</f>
        <v>0</v>
      </c>
      <c r="H50" s="101">
        <f>+COS_Rate_Base_MDS!H50-'COS_Rate_Base_AS FILED'!H50</f>
        <v>0</v>
      </c>
      <c r="I50" s="101">
        <f>+COS_Rate_Base_MDS!I50-'COS_Rate_Base_AS FILED'!I50</f>
        <v>0</v>
      </c>
      <c r="J50" s="101">
        <f>+COS_Rate_Base_MDS!J50-'COS_Rate_Base_AS FILED'!J50</f>
        <v>0</v>
      </c>
      <c r="K50" s="101">
        <f>+COS_Rate_Base_MDS!K50-'COS_Rate_Base_AS FILED'!K50</f>
        <v>0</v>
      </c>
      <c r="L50" s="101">
        <f>+COS_Rate_Base_MDS!L50-'COS_Rate_Base_AS FILED'!L50</f>
        <v>0</v>
      </c>
      <c r="M50" s="101">
        <f>+COS_Rate_Base_MDS!M50-'COS_Rate_Base_AS FILED'!M50</f>
        <v>0</v>
      </c>
      <c r="N50" s="101">
        <f>+COS_Rate_Base_MDS!N50-'COS_Rate_Base_AS FILED'!N50</f>
        <v>0</v>
      </c>
      <c r="O50" s="101">
        <f>+COS_Rate_Base_MDS!O50-'COS_Rate_Base_AS FILED'!O50</f>
        <v>0</v>
      </c>
      <c r="P50" s="101">
        <f>+COS_Rate_Base_MDS!P50-'COS_Rate_Base_AS FILED'!P50</f>
        <v>0</v>
      </c>
      <c r="Q50" s="101">
        <f>+COS_Rate_Base_MDS!Q50-'COS_Rate_Base_AS FILED'!Q50</f>
        <v>0</v>
      </c>
      <c r="R50" s="101">
        <f>+COS_Rate_Base_MDS!R50-'COS_Rate_Base_AS FILED'!R50</f>
        <v>0</v>
      </c>
      <c r="S50" s="101">
        <f>+COS_Rate_Base_MDS!S50-'COS_Rate_Base_AS FILED'!S50</f>
        <v>0</v>
      </c>
    </row>
    <row r="51" spans="1:19" x14ac:dyDescent="0.25">
      <c r="A51" s="89" t="s">
        <v>263</v>
      </c>
      <c r="B51" s="101">
        <f>+COS_Rate_Base_MDS!B51-'COS_Rate_Base_AS FILED'!B51</f>
        <v>0</v>
      </c>
      <c r="C51" s="101">
        <f>+COS_Rate_Base_MDS!C51-'COS_Rate_Base_AS FILED'!C51</f>
        <v>-35965239.061255962</v>
      </c>
      <c r="D51" s="101">
        <f>+COS_Rate_Base_MDS!D51-'COS_Rate_Base_AS FILED'!D51</f>
        <v>-1261407.6261064271</v>
      </c>
      <c r="E51" s="101">
        <f>+COS_Rate_Base_MDS!E51-'COS_Rate_Base_AS FILED'!E51</f>
        <v>0</v>
      </c>
      <c r="F51" s="101">
        <f>+COS_Rate_Base_MDS!F51-'COS_Rate_Base_AS FILED'!F51</f>
        <v>73044419.742533088</v>
      </c>
      <c r="G51" s="101">
        <f>+COS_Rate_Base_MDS!G51-'COS_Rate_Base_AS FILED'!G51</f>
        <v>4277166.0477226581</v>
      </c>
      <c r="H51" s="101">
        <f>+COS_Rate_Base_MDS!H51-'COS_Rate_Base_AS FILED'!H51</f>
        <v>-388524481.94131231</v>
      </c>
      <c r="I51" s="101">
        <f>+COS_Rate_Base_MDS!I51-'COS_Rate_Base_AS FILED'!I51</f>
        <v>-175906448.5271132</v>
      </c>
      <c r="J51" s="101">
        <f>+COS_Rate_Base_MDS!J51-'COS_Rate_Base_AS FILED'!J51</f>
        <v>-36149857.966819555</v>
      </c>
      <c r="K51" s="101">
        <f>+COS_Rate_Base_MDS!K51-'COS_Rate_Base_AS FILED'!K51</f>
        <v>0</v>
      </c>
      <c r="L51" s="101">
        <f>+COS_Rate_Base_MDS!L51-'COS_Rate_Base_AS FILED'!L51</f>
        <v>-2158291.1189315133</v>
      </c>
      <c r="M51" s="101">
        <f>+COS_Rate_Base_MDS!M51-'COS_Rate_Base_AS FILED'!M51</f>
        <v>16270031.537179127</v>
      </c>
      <c r="N51" s="101">
        <f>+COS_Rate_Base_MDS!N51-'COS_Rate_Base_AS FILED'!N51</f>
        <v>-1785376.6180522665</v>
      </c>
      <c r="O51" s="101">
        <f>+COS_Rate_Base_MDS!O51-'COS_Rate_Base_AS FILED'!O51</f>
        <v>562695408.62379456</v>
      </c>
      <c r="P51" s="101">
        <f>+COS_Rate_Base_MDS!P51-'COS_Rate_Base_AS FILED'!P51</f>
        <v>-13257749.66208446</v>
      </c>
      <c r="Q51" s="101">
        <f>+COS_Rate_Base_MDS!Q51-'COS_Rate_Base_AS FILED'!Q51</f>
        <v>-338345.2202056325</v>
      </c>
      <c r="R51" s="101">
        <f>+COS_Rate_Base_MDS!R51-'COS_Rate_Base_AS FILED'!R51</f>
        <v>-939828.20935022412</v>
      </c>
      <c r="S51" s="101">
        <f>+COS_Rate_Base_MDS!S51-'COS_Rate_Base_AS FILED'!S51</f>
        <v>0</v>
      </c>
    </row>
    <row r="52" spans="1:19" x14ac:dyDescent="0.25">
      <c r="B52" s="102">
        <f>+COS_Rate_Base_MDS!B52-'COS_Rate_Base_AS FILED'!B52</f>
        <v>0</v>
      </c>
      <c r="C52" s="102">
        <f>+COS_Rate_Base_MDS!C52-'COS_Rate_Base_AS FILED'!C52</f>
        <v>0</v>
      </c>
      <c r="D52" s="102">
        <f>+COS_Rate_Base_MDS!D52-'COS_Rate_Base_AS FILED'!D52</f>
        <v>0</v>
      </c>
      <c r="E52" s="102">
        <f>+COS_Rate_Base_MDS!E52-'COS_Rate_Base_AS FILED'!E52</f>
        <v>0</v>
      </c>
      <c r="F52" s="102">
        <f>+COS_Rate_Base_MDS!F52-'COS_Rate_Base_AS FILED'!F52</f>
        <v>0</v>
      </c>
      <c r="G52" s="102">
        <f>+COS_Rate_Base_MDS!G52-'COS_Rate_Base_AS FILED'!G52</f>
        <v>0</v>
      </c>
      <c r="H52" s="102">
        <f>+COS_Rate_Base_MDS!H52-'COS_Rate_Base_AS FILED'!H52</f>
        <v>0</v>
      </c>
      <c r="I52" s="102">
        <f>+COS_Rate_Base_MDS!I52-'COS_Rate_Base_AS FILED'!I52</f>
        <v>0</v>
      </c>
      <c r="J52" s="102">
        <f>+COS_Rate_Base_MDS!J52-'COS_Rate_Base_AS FILED'!J52</f>
        <v>0</v>
      </c>
      <c r="K52" s="102">
        <f>+COS_Rate_Base_MDS!K52-'COS_Rate_Base_AS FILED'!K52</f>
        <v>0</v>
      </c>
      <c r="L52" s="102">
        <f>+COS_Rate_Base_MDS!L52-'COS_Rate_Base_AS FILED'!L52</f>
        <v>0</v>
      </c>
      <c r="M52" s="102">
        <f>+COS_Rate_Base_MDS!M52-'COS_Rate_Base_AS FILED'!M52</f>
        <v>0</v>
      </c>
      <c r="N52" s="102">
        <f>+COS_Rate_Base_MDS!N52-'COS_Rate_Base_AS FILED'!N52</f>
        <v>0</v>
      </c>
      <c r="O52" s="102">
        <f>+COS_Rate_Base_MDS!O52-'COS_Rate_Base_AS FILED'!O52</f>
        <v>0</v>
      </c>
      <c r="P52" s="102">
        <f>+COS_Rate_Base_MDS!P52-'COS_Rate_Base_AS FILED'!P52</f>
        <v>0</v>
      </c>
      <c r="Q52" s="102">
        <f>+COS_Rate_Base_MDS!Q52-'COS_Rate_Base_AS FILED'!Q52</f>
        <v>0</v>
      </c>
      <c r="R52" s="102">
        <f>+COS_Rate_Base_MDS!R52-'COS_Rate_Base_AS FILED'!R52</f>
        <v>0</v>
      </c>
      <c r="S52" s="102">
        <f>+COS_Rate_Base_MDS!S52-'COS_Rate_Base_AS FILED'!S52</f>
        <v>0</v>
      </c>
    </row>
    <row r="53" spans="1:19" x14ac:dyDescent="0.25">
      <c r="A53" s="89" t="s">
        <v>264</v>
      </c>
      <c r="B53" s="101">
        <f>+COS_Rate_Base_MDS!B53-'COS_Rate_Base_AS FILED'!B53</f>
        <v>0</v>
      </c>
      <c r="C53" s="101">
        <f>+COS_Rate_Base_MDS!C53-'COS_Rate_Base_AS FILED'!C53</f>
        <v>0</v>
      </c>
      <c r="D53" s="101">
        <f>+COS_Rate_Base_MDS!D53-'COS_Rate_Base_AS FILED'!D53</f>
        <v>0</v>
      </c>
      <c r="E53" s="101">
        <f>+COS_Rate_Base_MDS!E53-'COS_Rate_Base_AS FILED'!E53</f>
        <v>0</v>
      </c>
      <c r="F53" s="101">
        <f>+COS_Rate_Base_MDS!F53-'COS_Rate_Base_AS FILED'!F53</f>
        <v>0</v>
      </c>
      <c r="G53" s="101">
        <f>+COS_Rate_Base_MDS!G53-'COS_Rate_Base_AS FILED'!G53</f>
        <v>0</v>
      </c>
      <c r="H53" s="101">
        <f>+COS_Rate_Base_MDS!H53-'COS_Rate_Base_AS FILED'!H53</f>
        <v>0</v>
      </c>
      <c r="I53" s="101">
        <f>+COS_Rate_Base_MDS!I53-'COS_Rate_Base_AS FILED'!I53</f>
        <v>0</v>
      </c>
      <c r="J53" s="101">
        <f>+COS_Rate_Base_MDS!J53-'COS_Rate_Base_AS FILED'!J53</f>
        <v>0</v>
      </c>
      <c r="K53" s="101">
        <f>+COS_Rate_Base_MDS!K53-'COS_Rate_Base_AS FILED'!K53</f>
        <v>0</v>
      </c>
      <c r="L53" s="101">
        <f>+COS_Rate_Base_MDS!L53-'COS_Rate_Base_AS FILED'!L53</f>
        <v>0</v>
      </c>
      <c r="M53" s="101">
        <f>+COS_Rate_Base_MDS!M53-'COS_Rate_Base_AS FILED'!M53</f>
        <v>0</v>
      </c>
      <c r="N53" s="101">
        <f>+COS_Rate_Base_MDS!N53-'COS_Rate_Base_AS FILED'!N53</f>
        <v>0</v>
      </c>
      <c r="O53" s="101">
        <f>+COS_Rate_Base_MDS!O53-'COS_Rate_Base_AS FILED'!O53</f>
        <v>0</v>
      </c>
      <c r="P53" s="101">
        <f>+COS_Rate_Base_MDS!P53-'COS_Rate_Base_AS FILED'!P53</f>
        <v>0</v>
      </c>
      <c r="Q53" s="101">
        <f>+COS_Rate_Base_MDS!Q53-'COS_Rate_Base_AS FILED'!Q53</f>
        <v>0</v>
      </c>
      <c r="R53" s="101">
        <f>+COS_Rate_Base_MDS!R53-'COS_Rate_Base_AS FILED'!R53</f>
        <v>0</v>
      </c>
      <c r="S53" s="101">
        <f>+COS_Rate_Base_MDS!S53-'COS_Rate_Base_AS FILED'!S53</f>
        <v>0</v>
      </c>
    </row>
    <row r="54" spans="1:19" x14ac:dyDescent="0.25">
      <c r="A54" s="90" t="s">
        <v>265</v>
      </c>
      <c r="B54" s="101">
        <f>+COS_Rate_Base_MDS!B54-'COS_Rate_Base_AS FILED'!B54</f>
        <v>1.3113021850585938E-6</v>
      </c>
      <c r="C54" s="101">
        <f>+COS_Rate_Base_MDS!C54-'COS_Rate_Base_AS FILED'!C54</f>
        <v>-83574.505293103866</v>
      </c>
      <c r="D54" s="101">
        <f>+COS_Rate_Base_MDS!D54-'COS_Rate_Base_AS FILED'!D54</f>
        <v>-2903.4446370327496</v>
      </c>
      <c r="E54" s="101">
        <f>+COS_Rate_Base_MDS!E54-'COS_Rate_Base_AS FILED'!E54</f>
        <v>11723.424664815888</v>
      </c>
      <c r="F54" s="101">
        <f>+COS_Rate_Base_MDS!F54-'COS_Rate_Base_AS FILED'!F54</f>
        <v>212748.38019196317</v>
      </c>
      <c r="G54" s="101">
        <f>+COS_Rate_Base_MDS!G54-'COS_Rate_Base_AS FILED'!G54</f>
        <v>12268.199040300329</v>
      </c>
      <c r="H54" s="101">
        <f>+COS_Rate_Base_MDS!H54-'COS_Rate_Base_AS FILED'!H54</f>
        <v>-1001538.12662258</v>
      </c>
      <c r="I54" s="101">
        <f>+COS_Rate_Base_MDS!I54-'COS_Rate_Base_AS FILED'!I54</f>
        <v>-453561.98129983619</v>
      </c>
      <c r="J54" s="101">
        <f>+COS_Rate_Base_MDS!J54-'COS_Rate_Base_AS FILED'!J54</f>
        <v>-91933.991485449485</v>
      </c>
      <c r="K54" s="101">
        <f>+COS_Rate_Base_MDS!K54-'COS_Rate_Base_AS FILED'!K54</f>
        <v>1392.5685139613925</v>
      </c>
      <c r="L54" s="101">
        <f>+COS_Rate_Base_MDS!L54-'COS_Rate_Base_AS FILED'!L54</f>
        <v>-4847.6907721605385</v>
      </c>
      <c r="M54" s="101">
        <f>+COS_Rate_Base_MDS!M54-'COS_Rate_Base_AS FILED'!M54</f>
        <v>44763.214324694709</v>
      </c>
      <c r="N54" s="101">
        <f>+COS_Rate_Base_MDS!N54-'COS_Rate_Base_AS FILED'!N54</f>
        <v>-4634.7942113221143</v>
      </c>
      <c r="O54" s="101">
        <f>+COS_Rate_Base_MDS!O54-'COS_Rate_Base_AS FILED'!O54</f>
        <v>1394162.7013892531</v>
      </c>
      <c r="P54" s="101">
        <f>+COS_Rate_Base_MDS!P54-'COS_Rate_Base_AS FILED'!P54</f>
        <v>-31823.505419741385</v>
      </c>
      <c r="Q54" s="101">
        <f>+COS_Rate_Base_MDS!Q54-'COS_Rate_Base_AS FILED'!Q54</f>
        <v>-570.39187394191686</v>
      </c>
      <c r="R54" s="101">
        <f>+COS_Rate_Base_MDS!R54-'COS_Rate_Base_AS FILED'!R54</f>
        <v>-2369.5313223343401</v>
      </c>
      <c r="S54" s="101">
        <f>+COS_Rate_Base_MDS!S54-'COS_Rate_Base_AS FILED'!S54</f>
        <v>699.47481390004396</v>
      </c>
    </row>
    <row r="55" spans="1:19" x14ac:dyDescent="0.25">
      <c r="A55" s="90" t="s">
        <v>266</v>
      </c>
      <c r="B55" s="101">
        <f>+COS_Rate_Base_MDS!B55-'COS_Rate_Base_AS FILED'!B55</f>
        <v>2.0265579223632813E-6</v>
      </c>
      <c r="C55" s="101">
        <f>+COS_Rate_Base_MDS!C55-'COS_Rate_Base_AS FILED'!C55</f>
        <v>-122164.06021862943</v>
      </c>
      <c r="D55" s="101">
        <f>+COS_Rate_Base_MDS!D55-'COS_Rate_Base_AS FILED'!D55</f>
        <v>-4244.0763990881387</v>
      </c>
      <c r="E55" s="101">
        <f>+COS_Rate_Base_MDS!E55-'COS_Rate_Base_AS FILED'!E55</f>
        <v>17136.579531023279</v>
      </c>
      <c r="F55" s="101">
        <f>+COS_Rate_Base_MDS!F55-'COS_Rate_Base_AS FILED'!F55</f>
        <v>310982.46813471615</v>
      </c>
      <c r="G55" s="101">
        <f>+COS_Rate_Base_MDS!G55-'COS_Rate_Base_AS FILED'!G55</f>
        <v>17932.897132650833</v>
      </c>
      <c r="H55" s="101">
        <f>+COS_Rate_Base_MDS!H55-'COS_Rate_Base_AS FILED'!H55</f>
        <v>-1463986.6976522654</v>
      </c>
      <c r="I55" s="101">
        <f>+COS_Rate_Base_MDS!I55-'COS_Rate_Base_AS FILED'!I55</f>
        <v>-662988.94623508304</v>
      </c>
      <c r="J55" s="101">
        <f>+COS_Rate_Base_MDS!J55-'COS_Rate_Base_AS FILED'!J55</f>
        <v>-134383.44184724241</v>
      </c>
      <c r="K55" s="101">
        <f>+COS_Rate_Base_MDS!K55-'COS_Rate_Base_AS FILED'!K55</f>
        <v>2035.5708143470692</v>
      </c>
      <c r="L55" s="101">
        <f>+COS_Rate_Base_MDS!L55-'COS_Rate_Base_AS FILED'!L55</f>
        <v>-7086.0555540780188</v>
      </c>
      <c r="M55" s="101">
        <f>+COS_Rate_Base_MDS!M55-'COS_Rate_Base_AS FILED'!M55</f>
        <v>65432.107449073344</v>
      </c>
      <c r="N55" s="101">
        <f>+COS_Rate_Base_MDS!N55-'COS_Rate_Base_AS FILED'!N55</f>
        <v>-6774.8564846083318</v>
      </c>
      <c r="O55" s="101">
        <f>+COS_Rate_Base_MDS!O55-'COS_Rate_Base_AS FILED'!O55</f>
        <v>2037901.0992618799</v>
      </c>
      <c r="P55" s="101">
        <f>+COS_Rate_Base_MDS!P55-'COS_Rate_Base_AS FILED'!P55</f>
        <v>-46517.638588838279</v>
      </c>
      <c r="Q55" s="101">
        <f>+COS_Rate_Base_MDS!Q55-'COS_Rate_Base_AS FILED'!Q55</f>
        <v>-833.76368178405392</v>
      </c>
      <c r="R55" s="101">
        <f>+COS_Rate_Base_MDS!R55-'COS_Rate_Base_AS FILED'!R55</f>
        <v>-3463.6348266302084</v>
      </c>
      <c r="S55" s="101">
        <f>+COS_Rate_Base_MDS!S55-'COS_Rate_Base_AS FILED'!S55</f>
        <v>1022.4491666090616</v>
      </c>
    </row>
    <row r="56" spans="1:19" x14ac:dyDescent="0.25">
      <c r="A56" s="90" t="s">
        <v>267</v>
      </c>
      <c r="B56" s="101">
        <f>+COS_Rate_Base_MDS!B56-'COS_Rate_Base_AS FILED'!B56</f>
        <v>1.6093254089355469E-6</v>
      </c>
      <c r="C56" s="101">
        <f>+COS_Rate_Base_MDS!C56-'COS_Rate_Base_AS FILED'!C56</f>
        <v>-99447.047124514356</v>
      </c>
      <c r="D56" s="101">
        <f>+COS_Rate_Base_MDS!D56-'COS_Rate_Base_AS FILED'!D56</f>
        <v>-3454.8693364056526</v>
      </c>
      <c r="E56" s="101">
        <f>+COS_Rate_Base_MDS!E56-'COS_Rate_Base_AS FILED'!E56</f>
        <v>13949.947546971031</v>
      </c>
      <c r="F56" s="101">
        <f>+COS_Rate_Base_MDS!F56-'COS_Rate_Base_AS FILED'!F56</f>
        <v>253153.73529779166</v>
      </c>
      <c r="G56" s="101">
        <f>+COS_Rate_Base_MDS!G56-'COS_Rate_Base_AS FILED'!G56</f>
        <v>14598.185939777934</v>
      </c>
      <c r="H56" s="101">
        <f>+COS_Rate_Base_MDS!H56-'COS_Rate_Base_AS FILED'!H56</f>
        <v>-1191751.1078997999</v>
      </c>
      <c r="I56" s="101">
        <f>+COS_Rate_Base_MDS!I56-'COS_Rate_Base_AS FILED'!I56</f>
        <v>-539702.86237441003</v>
      </c>
      <c r="J56" s="101">
        <f>+COS_Rate_Base_MDS!J56-'COS_Rate_Base_AS FILED'!J56</f>
        <v>-109394.17411487922</v>
      </c>
      <c r="K56" s="101">
        <f>+COS_Rate_Base_MDS!K56-'COS_Rate_Base_AS FILED'!K56</f>
        <v>1657.0463222765829</v>
      </c>
      <c r="L56" s="101">
        <f>+COS_Rate_Base_MDS!L56-'COS_Rate_Base_AS FILED'!L56</f>
        <v>-5768.3683675230423</v>
      </c>
      <c r="M56" s="101">
        <f>+COS_Rate_Base_MDS!M56-'COS_Rate_Base_AS FILED'!M56</f>
        <v>53264.682438509422</v>
      </c>
      <c r="N56" s="101">
        <f>+COS_Rate_Base_MDS!N56-'COS_Rate_Base_AS FILED'!N56</f>
        <v>-5515.0383089831448</v>
      </c>
      <c r="O56" s="101">
        <f>+COS_Rate_Base_MDS!O56-'COS_Rate_Base_AS FILED'!O56</f>
        <v>1658943.2791502178</v>
      </c>
      <c r="P56" s="101">
        <f>+COS_Rate_Base_MDS!P56-'COS_Rate_Base_AS FILED'!P56</f>
        <v>-37867.452903793193</v>
      </c>
      <c r="Q56" s="101">
        <f>+COS_Rate_Base_MDS!Q56-'COS_Rate_Base_AS FILED'!Q56</f>
        <v>-678.7211885778961</v>
      </c>
      <c r="R56" s="101">
        <f>+COS_Rate_Base_MDS!R56-'COS_Rate_Base_AS FILED'!R56</f>
        <v>-2819.554746375994</v>
      </c>
      <c r="S56" s="101">
        <f>+COS_Rate_Base_MDS!S56-'COS_Rate_Base_AS FILED'!S56</f>
        <v>832.31967136834282</v>
      </c>
    </row>
    <row r="57" spans="1:19" x14ac:dyDescent="0.25">
      <c r="A57" s="89" t="s">
        <v>268</v>
      </c>
      <c r="B57" s="101">
        <f>+COS_Rate_Base_MDS!B57-'COS_Rate_Base_AS FILED'!B57</f>
        <v>5.0067901611328125E-6</v>
      </c>
      <c r="C57" s="101">
        <f>+COS_Rate_Base_MDS!C57-'COS_Rate_Base_AS FILED'!C57</f>
        <v>-305185.61263624951</v>
      </c>
      <c r="D57" s="101">
        <f>+COS_Rate_Base_MDS!D57-'COS_Rate_Base_AS FILED'!D57</f>
        <v>-10602.390372526483</v>
      </c>
      <c r="E57" s="101">
        <f>+COS_Rate_Base_MDS!E57-'COS_Rate_Base_AS FILED'!E57</f>
        <v>42809.951742811128</v>
      </c>
      <c r="F57" s="101">
        <f>+COS_Rate_Base_MDS!F57-'COS_Rate_Base_AS FILED'!F57</f>
        <v>776884.58362446725</v>
      </c>
      <c r="G57" s="101">
        <f>+COS_Rate_Base_MDS!G57-'COS_Rate_Base_AS FILED'!G57</f>
        <v>44799.282112729037</v>
      </c>
      <c r="H57" s="101">
        <f>+COS_Rate_Base_MDS!H57-'COS_Rate_Base_AS FILED'!H57</f>
        <v>-3657275.9321746826</v>
      </c>
      <c r="I57" s="101">
        <f>+COS_Rate_Base_MDS!I57-'COS_Rate_Base_AS FILED'!I57</f>
        <v>-1656253.789909333</v>
      </c>
      <c r="J57" s="101">
        <f>+COS_Rate_Base_MDS!J57-'COS_Rate_Base_AS FILED'!J57</f>
        <v>-335711.60744757205</v>
      </c>
      <c r="K57" s="101">
        <f>+COS_Rate_Base_MDS!K57-'COS_Rate_Base_AS FILED'!K57</f>
        <v>5085.1856505849864</v>
      </c>
      <c r="L57" s="101">
        <f>+COS_Rate_Base_MDS!L57-'COS_Rate_Base_AS FILED'!L57</f>
        <v>-17702.11469376157</v>
      </c>
      <c r="M57" s="101">
        <f>+COS_Rate_Base_MDS!M57-'COS_Rate_Base_AS FILED'!M57</f>
        <v>163460.00421227748</v>
      </c>
      <c r="N57" s="101">
        <f>+COS_Rate_Base_MDS!N57-'COS_Rate_Base_AS FILED'!N57</f>
        <v>-16924.689004913584</v>
      </c>
      <c r="O57" s="101">
        <f>+COS_Rate_Base_MDS!O57-'COS_Rate_Base_AS FILED'!O57</f>
        <v>5091007.0798014402</v>
      </c>
      <c r="P57" s="101">
        <f>+COS_Rate_Base_MDS!P57-'COS_Rate_Base_AS FILED'!P57</f>
        <v>-116208.59691237286</v>
      </c>
      <c r="Q57" s="101">
        <f>+COS_Rate_Base_MDS!Q57-'COS_Rate_Base_AS FILED'!Q57</f>
        <v>-2082.8767443038523</v>
      </c>
      <c r="R57" s="101">
        <f>+COS_Rate_Base_MDS!R57-'COS_Rate_Base_AS FILED'!R57</f>
        <v>-8652.7208953405498</v>
      </c>
      <c r="S57" s="101">
        <f>+COS_Rate_Base_MDS!S57-'COS_Rate_Base_AS FILED'!S57</f>
        <v>2554.2436518775066</v>
      </c>
    </row>
    <row r="58" spans="1:19" x14ac:dyDescent="0.25">
      <c r="B58" s="102">
        <f>+COS_Rate_Base_MDS!B58-'COS_Rate_Base_AS FILED'!B58</f>
        <v>0</v>
      </c>
      <c r="C58" s="102">
        <f>+COS_Rate_Base_MDS!C58-'COS_Rate_Base_AS FILED'!C58</f>
        <v>0</v>
      </c>
      <c r="D58" s="102">
        <f>+COS_Rate_Base_MDS!D58-'COS_Rate_Base_AS FILED'!D58</f>
        <v>0</v>
      </c>
      <c r="E58" s="102">
        <f>+COS_Rate_Base_MDS!E58-'COS_Rate_Base_AS FILED'!E58</f>
        <v>0</v>
      </c>
      <c r="F58" s="102">
        <f>+COS_Rate_Base_MDS!F58-'COS_Rate_Base_AS FILED'!F58</f>
        <v>0</v>
      </c>
      <c r="G58" s="102">
        <f>+COS_Rate_Base_MDS!G58-'COS_Rate_Base_AS FILED'!G58</f>
        <v>0</v>
      </c>
      <c r="H58" s="102">
        <f>+COS_Rate_Base_MDS!H58-'COS_Rate_Base_AS FILED'!H58</f>
        <v>0</v>
      </c>
      <c r="I58" s="102">
        <f>+COS_Rate_Base_MDS!I58-'COS_Rate_Base_AS FILED'!I58</f>
        <v>0</v>
      </c>
      <c r="J58" s="102">
        <f>+COS_Rate_Base_MDS!J58-'COS_Rate_Base_AS FILED'!J58</f>
        <v>0</v>
      </c>
      <c r="K58" s="102">
        <f>+COS_Rate_Base_MDS!K58-'COS_Rate_Base_AS FILED'!K58</f>
        <v>0</v>
      </c>
      <c r="L58" s="102">
        <f>+COS_Rate_Base_MDS!L58-'COS_Rate_Base_AS FILED'!L58</f>
        <v>0</v>
      </c>
      <c r="M58" s="102">
        <f>+COS_Rate_Base_MDS!M58-'COS_Rate_Base_AS FILED'!M58</f>
        <v>0</v>
      </c>
      <c r="N58" s="102">
        <f>+COS_Rate_Base_MDS!N58-'COS_Rate_Base_AS FILED'!N58</f>
        <v>0</v>
      </c>
      <c r="O58" s="102">
        <f>+COS_Rate_Base_MDS!O58-'COS_Rate_Base_AS FILED'!O58</f>
        <v>0</v>
      </c>
      <c r="P58" s="102">
        <f>+COS_Rate_Base_MDS!P58-'COS_Rate_Base_AS FILED'!P58</f>
        <v>0</v>
      </c>
      <c r="Q58" s="102">
        <f>+COS_Rate_Base_MDS!Q58-'COS_Rate_Base_AS FILED'!Q58</f>
        <v>0</v>
      </c>
      <c r="R58" s="102">
        <f>+COS_Rate_Base_MDS!R58-'COS_Rate_Base_AS FILED'!R58</f>
        <v>0</v>
      </c>
      <c r="S58" s="102">
        <f>+COS_Rate_Base_MDS!S58-'COS_Rate_Base_AS FILED'!S58</f>
        <v>0</v>
      </c>
    </row>
    <row r="59" spans="1:19" x14ac:dyDescent="0.25">
      <c r="A59" s="88" t="s">
        <v>269</v>
      </c>
      <c r="B59" s="101">
        <f>+COS_Rate_Base_MDS!B59-'COS_Rate_Base_AS FILED'!B59</f>
        <v>0</v>
      </c>
      <c r="C59" s="101">
        <f>+COS_Rate_Base_MDS!C59-'COS_Rate_Base_AS FILED'!C59</f>
        <v>-35327514.103147984</v>
      </c>
      <c r="D59" s="101">
        <f>+COS_Rate_Base_MDS!D59-'COS_Rate_Base_AS FILED'!D59</f>
        <v>-1237636.5216641426</v>
      </c>
      <c r="E59" s="101">
        <f>+COS_Rate_Base_MDS!E59-'COS_Rate_Base_AS FILED'!E59</f>
        <v>1487183.29982692</v>
      </c>
      <c r="F59" s="101">
        <f>+COS_Rate_Base_MDS!F59-'COS_Rate_Base_AS FILED'!F59</f>
        <v>76005620.639259815</v>
      </c>
      <c r="G59" s="101">
        <f>+COS_Rate_Base_MDS!G59-'COS_Rate_Base_AS FILED'!G59</f>
        <v>4428095.695401419</v>
      </c>
      <c r="H59" s="101">
        <f>+COS_Rate_Base_MDS!H59-'COS_Rate_Base_AS FILED'!H59</f>
        <v>-388892549.64110756</v>
      </c>
      <c r="I59" s="101">
        <f>+COS_Rate_Base_MDS!I59-'COS_Rate_Base_AS FILED'!I59</f>
        <v>-176127507.68026018</v>
      </c>
      <c r="J59" s="101">
        <f>+COS_Rate_Base_MDS!J59-'COS_Rate_Base_AS FILED'!J59</f>
        <v>-36067315.515744209</v>
      </c>
      <c r="K59" s="101">
        <f>+COS_Rate_Base_MDS!K59-'COS_Rate_Base_AS FILED'!K59</f>
        <v>178307.77660508454</v>
      </c>
      <c r="L59" s="101">
        <f>+COS_Rate_Base_MDS!L59-'COS_Rate_Base_AS FILED'!L59</f>
        <v>-2079616.7415497564</v>
      </c>
      <c r="M59" s="101">
        <f>+COS_Rate_Base_MDS!M59-'COS_Rate_Base_AS FILED'!M59</f>
        <v>16598959.647717491</v>
      </c>
      <c r="N59" s="101">
        <f>+COS_Rate_Base_MDS!N59-'COS_Rate_Base_AS FILED'!N59</f>
        <v>-1804814.6459413897</v>
      </c>
      <c r="O59" s="101">
        <f>+COS_Rate_Base_MDS!O59-'COS_Rate_Base_AS FILED'!O59</f>
        <v>557295897.35682297</v>
      </c>
      <c r="P59" s="101">
        <f>+COS_Rate_Base_MDS!P59-'COS_Rate_Base_AS FILED'!P59</f>
        <v>-13290853.669327259</v>
      </c>
      <c r="Q59" s="101">
        <f>+COS_Rate_Base_MDS!Q59-'COS_Rate_Base_AS FILED'!Q59</f>
        <v>-309153.30900434498</v>
      </c>
      <c r="R59" s="101">
        <f>+COS_Rate_Base_MDS!R59-'COS_Rate_Base_AS FILED'!R59</f>
        <v>-941405.97309749946</v>
      </c>
      <c r="S59" s="101">
        <f>+COS_Rate_Base_MDS!S59-'COS_Rate_Base_AS FILED'!S59</f>
        <v>84303.38521438092</v>
      </c>
    </row>
    <row r="60" spans="1:19" x14ac:dyDescent="0.25">
      <c r="B60" s="102">
        <f>+COS_Rate_Base_MDS!B60-'COS_Rate_Base_AS FILED'!B60</f>
        <v>0</v>
      </c>
      <c r="C60" s="102">
        <f>+COS_Rate_Base_MDS!C60-'COS_Rate_Base_AS FILED'!C60</f>
        <v>0</v>
      </c>
      <c r="D60" s="102">
        <f>+COS_Rate_Base_MDS!D60-'COS_Rate_Base_AS FILED'!D60</f>
        <v>0</v>
      </c>
      <c r="E60" s="102">
        <f>+COS_Rate_Base_MDS!E60-'COS_Rate_Base_AS FILED'!E60</f>
        <v>0</v>
      </c>
      <c r="F60" s="102">
        <f>+COS_Rate_Base_MDS!F60-'COS_Rate_Base_AS FILED'!F60</f>
        <v>0</v>
      </c>
      <c r="G60" s="102">
        <f>+COS_Rate_Base_MDS!G60-'COS_Rate_Base_AS FILED'!G60</f>
        <v>0</v>
      </c>
      <c r="H60" s="102">
        <f>+COS_Rate_Base_MDS!H60-'COS_Rate_Base_AS FILED'!H60</f>
        <v>0</v>
      </c>
      <c r="I60" s="102">
        <f>+COS_Rate_Base_MDS!I60-'COS_Rate_Base_AS FILED'!I60</f>
        <v>0</v>
      </c>
      <c r="J60" s="102">
        <f>+COS_Rate_Base_MDS!J60-'COS_Rate_Base_AS FILED'!J60</f>
        <v>0</v>
      </c>
      <c r="K60" s="102">
        <f>+COS_Rate_Base_MDS!K60-'COS_Rate_Base_AS FILED'!K60</f>
        <v>0</v>
      </c>
      <c r="L60" s="102">
        <f>+COS_Rate_Base_MDS!L60-'COS_Rate_Base_AS FILED'!L60</f>
        <v>0</v>
      </c>
      <c r="M60" s="102">
        <f>+COS_Rate_Base_MDS!M60-'COS_Rate_Base_AS FILED'!M60</f>
        <v>0</v>
      </c>
      <c r="N60" s="102">
        <f>+COS_Rate_Base_MDS!N60-'COS_Rate_Base_AS FILED'!N60</f>
        <v>0</v>
      </c>
      <c r="O60" s="102">
        <f>+COS_Rate_Base_MDS!O60-'COS_Rate_Base_AS FILED'!O60</f>
        <v>0</v>
      </c>
      <c r="P60" s="102">
        <f>+COS_Rate_Base_MDS!P60-'COS_Rate_Base_AS FILED'!P60</f>
        <v>0</v>
      </c>
      <c r="Q60" s="102">
        <f>+COS_Rate_Base_MDS!Q60-'COS_Rate_Base_AS FILED'!Q60</f>
        <v>0</v>
      </c>
      <c r="R60" s="102">
        <f>+COS_Rate_Base_MDS!R60-'COS_Rate_Base_AS FILED'!R60</f>
        <v>0</v>
      </c>
      <c r="S60" s="102">
        <f>+COS_Rate_Base_MDS!S60-'COS_Rate_Base_AS FILED'!S60</f>
        <v>0</v>
      </c>
    </row>
    <row r="61" spans="1:19" x14ac:dyDescent="0.25">
      <c r="A61" s="87" t="s">
        <v>269</v>
      </c>
      <c r="B61" s="101">
        <f>+COS_Rate_Base_MDS!B61-'COS_Rate_Base_AS FILED'!B61</f>
        <v>0</v>
      </c>
      <c r="C61" s="101">
        <f>+COS_Rate_Base_MDS!C61-'COS_Rate_Base_AS FILED'!C61</f>
        <v>-35327514.103147984</v>
      </c>
      <c r="D61" s="101">
        <f>+COS_Rate_Base_MDS!D61-'COS_Rate_Base_AS FILED'!D61</f>
        <v>-1237636.5216641426</v>
      </c>
      <c r="E61" s="101">
        <f>+COS_Rate_Base_MDS!E61-'COS_Rate_Base_AS FILED'!E61</f>
        <v>1487183.29982692</v>
      </c>
      <c r="F61" s="101">
        <f>+COS_Rate_Base_MDS!F61-'COS_Rate_Base_AS FILED'!F61</f>
        <v>76005620.639259815</v>
      </c>
      <c r="G61" s="101">
        <f>+COS_Rate_Base_MDS!G61-'COS_Rate_Base_AS FILED'!G61</f>
        <v>4428095.695401419</v>
      </c>
      <c r="H61" s="101">
        <f>+COS_Rate_Base_MDS!H61-'COS_Rate_Base_AS FILED'!H61</f>
        <v>-388892549.64110756</v>
      </c>
      <c r="I61" s="101">
        <f>+COS_Rate_Base_MDS!I61-'COS_Rate_Base_AS FILED'!I61</f>
        <v>-176127507.68026018</v>
      </c>
      <c r="J61" s="101">
        <f>+COS_Rate_Base_MDS!J61-'COS_Rate_Base_AS FILED'!J61</f>
        <v>-36067315.515744209</v>
      </c>
      <c r="K61" s="101">
        <f>+COS_Rate_Base_MDS!K61-'COS_Rate_Base_AS FILED'!K61</f>
        <v>178307.77660508454</v>
      </c>
      <c r="L61" s="101">
        <f>+COS_Rate_Base_MDS!L61-'COS_Rate_Base_AS FILED'!L61</f>
        <v>-2079616.7415497564</v>
      </c>
      <c r="M61" s="101">
        <f>+COS_Rate_Base_MDS!M61-'COS_Rate_Base_AS FILED'!M61</f>
        <v>16598959.647717491</v>
      </c>
      <c r="N61" s="101">
        <f>+COS_Rate_Base_MDS!N61-'COS_Rate_Base_AS FILED'!N61</f>
        <v>-1804814.6459413897</v>
      </c>
      <c r="O61" s="101">
        <f>+COS_Rate_Base_MDS!O61-'COS_Rate_Base_AS FILED'!O61</f>
        <v>557295897.35682297</v>
      </c>
      <c r="P61" s="101">
        <f>+COS_Rate_Base_MDS!P61-'COS_Rate_Base_AS FILED'!P61</f>
        <v>-13290853.669327259</v>
      </c>
      <c r="Q61" s="101">
        <f>+COS_Rate_Base_MDS!Q61-'COS_Rate_Base_AS FILED'!Q61</f>
        <v>-309153.30900434498</v>
      </c>
      <c r="R61" s="101">
        <f>+COS_Rate_Base_MDS!R61-'COS_Rate_Base_AS FILED'!R61</f>
        <v>-941405.97309749946</v>
      </c>
      <c r="S61" s="101">
        <f>+COS_Rate_Base_MDS!S61-'COS_Rate_Base_AS FILED'!S61</f>
        <v>84303.38521438092</v>
      </c>
    </row>
    <row r="62" spans="1:19" x14ac:dyDescent="0.25">
      <c r="B62" s="102">
        <f>+COS_Rate_Base_MDS!B62-'COS_Rate_Base_AS FILED'!B62</f>
        <v>0</v>
      </c>
      <c r="C62" s="102">
        <f>+COS_Rate_Base_MDS!C62-'COS_Rate_Base_AS FILED'!C62</f>
        <v>0</v>
      </c>
      <c r="D62" s="102">
        <f>+COS_Rate_Base_MDS!D62-'COS_Rate_Base_AS FILED'!D62</f>
        <v>0</v>
      </c>
      <c r="E62" s="102">
        <f>+COS_Rate_Base_MDS!E62-'COS_Rate_Base_AS FILED'!E62</f>
        <v>0</v>
      </c>
      <c r="F62" s="102">
        <f>+COS_Rate_Base_MDS!F62-'COS_Rate_Base_AS FILED'!F62</f>
        <v>0</v>
      </c>
      <c r="G62" s="102">
        <f>+COS_Rate_Base_MDS!G62-'COS_Rate_Base_AS FILED'!G62</f>
        <v>0</v>
      </c>
      <c r="H62" s="102">
        <f>+COS_Rate_Base_MDS!H62-'COS_Rate_Base_AS FILED'!H62</f>
        <v>0</v>
      </c>
      <c r="I62" s="102">
        <f>+COS_Rate_Base_MDS!I62-'COS_Rate_Base_AS FILED'!I62</f>
        <v>0</v>
      </c>
      <c r="J62" s="102">
        <f>+COS_Rate_Base_MDS!J62-'COS_Rate_Base_AS FILED'!J62</f>
        <v>0</v>
      </c>
      <c r="K62" s="102">
        <f>+COS_Rate_Base_MDS!K62-'COS_Rate_Base_AS FILED'!K62</f>
        <v>0</v>
      </c>
      <c r="L62" s="102">
        <f>+COS_Rate_Base_MDS!L62-'COS_Rate_Base_AS FILED'!L62</f>
        <v>0</v>
      </c>
      <c r="M62" s="102">
        <f>+COS_Rate_Base_MDS!M62-'COS_Rate_Base_AS FILED'!M62</f>
        <v>0</v>
      </c>
      <c r="N62" s="102">
        <f>+COS_Rate_Base_MDS!N62-'COS_Rate_Base_AS FILED'!N62</f>
        <v>0</v>
      </c>
      <c r="O62" s="102">
        <f>+COS_Rate_Base_MDS!O62-'COS_Rate_Base_AS FILED'!O62</f>
        <v>0</v>
      </c>
      <c r="P62" s="102">
        <f>+COS_Rate_Base_MDS!P62-'COS_Rate_Base_AS FILED'!P62</f>
        <v>0</v>
      </c>
      <c r="Q62" s="102">
        <f>+COS_Rate_Base_MDS!Q62-'COS_Rate_Base_AS FILED'!Q62</f>
        <v>0</v>
      </c>
      <c r="R62" s="102">
        <f>+COS_Rate_Base_MDS!R62-'COS_Rate_Base_AS FILED'!R62</f>
        <v>0</v>
      </c>
      <c r="S62" s="102">
        <f>+COS_Rate_Base_MDS!S62-'COS_Rate_Base_AS FILED'!S62</f>
        <v>0</v>
      </c>
    </row>
    <row r="63" spans="1:19" x14ac:dyDescent="0.25">
      <c r="A63" s="87" t="s">
        <v>270</v>
      </c>
      <c r="B63" s="101">
        <f>+COS_Rate_Base_MDS!B63-'COS_Rate_Base_AS FILED'!B63</f>
        <v>0</v>
      </c>
      <c r="C63" s="101">
        <f>+COS_Rate_Base_MDS!C63-'COS_Rate_Base_AS FILED'!C63</f>
        <v>0</v>
      </c>
      <c r="D63" s="101">
        <f>+COS_Rate_Base_MDS!D63-'COS_Rate_Base_AS FILED'!D63</f>
        <v>0</v>
      </c>
      <c r="E63" s="101">
        <f>+COS_Rate_Base_MDS!E63-'COS_Rate_Base_AS FILED'!E63</f>
        <v>0</v>
      </c>
      <c r="F63" s="101">
        <f>+COS_Rate_Base_MDS!F63-'COS_Rate_Base_AS FILED'!F63</f>
        <v>0</v>
      </c>
      <c r="G63" s="101">
        <f>+COS_Rate_Base_MDS!G63-'COS_Rate_Base_AS FILED'!G63</f>
        <v>0</v>
      </c>
      <c r="H63" s="101">
        <f>+COS_Rate_Base_MDS!H63-'COS_Rate_Base_AS FILED'!H63</f>
        <v>0</v>
      </c>
      <c r="I63" s="101">
        <f>+COS_Rate_Base_MDS!I63-'COS_Rate_Base_AS FILED'!I63</f>
        <v>0</v>
      </c>
      <c r="J63" s="101">
        <f>+COS_Rate_Base_MDS!J63-'COS_Rate_Base_AS FILED'!J63</f>
        <v>0</v>
      </c>
      <c r="K63" s="101">
        <f>+COS_Rate_Base_MDS!K63-'COS_Rate_Base_AS FILED'!K63</f>
        <v>0</v>
      </c>
      <c r="L63" s="101">
        <f>+COS_Rate_Base_MDS!L63-'COS_Rate_Base_AS FILED'!L63</f>
        <v>0</v>
      </c>
      <c r="M63" s="101">
        <f>+COS_Rate_Base_MDS!M63-'COS_Rate_Base_AS FILED'!M63</f>
        <v>0</v>
      </c>
      <c r="N63" s="101">
        <f>+COS_Rate_Base_MDS!N63-'COS_Rate_Base_AS FILED'!N63</f>
        <v>0</v>
      </c>
      <c r="O63" s="101">
        <f>+COS_Rate_Base_MDS!O63-'COS_Rate_Base_AS FILED'!O63</f>
        <v>0</v>
      </c>
      <c r="P63" s="101">
        <f>+COS_Rate_Base_MDS!P63-'COS_Rate_Base_AS FILED'!P63</f>
        <v>0</v>
      </c>
      <c r="Q63" s="101">
        <f>+COS_Rate_Base_MDS!Q63-'COS_Rate_Base_AS FILED'!Q63</f>
        <v>0</v>
      </c>
      <c r="R63" s="101">
        <f>+COS_Rate_Base_MDS!R63-'COS_Rate_Base_AS FILED'!R63</f>
        <v>0</v>
      </c>
      <c r="S63" s="101">
        <f>+COS_Rate_Base_MDS!S63-'COS_Rate_Base_AS FILED'!S63</f>
        <v>0</v>
      </c>
    </row>
    <row r="64" spans="1:19" x14ac:dyDescent="0.25">
      <c r="A64" s="88" t="s">
        <v>271</v>
      </c>
      <c r="B64" s="101">
        <f>+COS_Rate_Base_MDS!B64-'COS_Rate_Base_AS FILED'!B64</f>
        <v>0</v>
      </c>
      <c r="C64" s="101">
        <f>+COS_Rate_Base_MDS!C64-'COS_Rate_Base_AS FILED'!C64</f>
        <v>0</v>
      </c>
      <c r="D64" s="101">
        <f>+COS_Rate_Base_MDS!D64-'COS_Rate_Base_AS FILED'!D64</f>
        <v>0</v>
      </c>
      <c r="E64" s="101">
        <f>+COS_Rate_Base_MDS!E64-'COS_Rate_Base_AS FILED'!E64</f>
        <v>0</v>
      </c>
      <c r="F64" s="101">
        <f>+COS_Rate_Base_MDS!F64-'COS_Rate_Base_AS FILED'!F64</f>
        <v>0</v>
      </c>
      <c r="G64" s="101">
        <f>+COS_Rate_Base_MDS!G64-'COS_Rate_Base_AS FILED'!G64</f>
        <v>0</v>
      </c>
      <c r="H64" s="101">
        <f>+COS_Rate_Base_MDS!H64-'COS_Rate_Base_AS FILED'!H64</f>
        <v>0</v>
      </c>
      <c r="I64" s="101">
        <f>+COS_Rate_Base_MDS!I64-'COS_Rate_Base_AS FILED'!I64</f>
        <v>0</v>
      </c>
      <c r="J64" s="101">
        <f>+COS_Rate_Base_MDS!J64-'COS_Rate_Base_AS FILED'!J64</f>
        <v>0</v>
      </c>
      <c r="K64" s="101">
        <f>+COS_Rate_Base_MDS!K64-'COS_Rate_Base_AS FILED'!K64</f>
        <v>0</v>
      </c>
      <c r="L64" s="101">
        <f>+COS_Rate_Base_MDS!L64-'COS_Rate_Base_AS FILED'!L64</f>
        <v>0</v>
      </c>
      <c r="M64" s="101">
        <f>+COS_Rate_Base_MDS!M64-'COS_Rate_Base_AS FILED'!M64</f>
        <v>0</v>
      </c>
      <c r="N64" s="101">
        <f>+COS_Rate_Base_MDS!N64-'COS_Rate_Base_AS FILED'!N64</f>
        <v>0</v>
      </c>
      <c r="O64" s="101">
        <f>+COS_Rate_Base_MDS!O64-'COS_Rate_Base_AS FILED'!O64</f>
        <v>0</v>
      </c>
      <c r="P64" s="101">
        <f>+COS_Rate_Base_MDS!P64-'COS_Rate_Base_AS FILED'!P64</f>
        <v>0</v>
      </c>
      <c r="Q64" s="101">
        <f>+COS_Rate_Base_MDS!Q64-'COS_Rate_Base_AS FILED'!Q64</f>
        <v>0</v>
      </c>
      <c r="R64" s="101">
        <f>+COS_Rate_Base_MDS!R64-'COS_Rate_Base_AS FILED'!R64</f>
        <v>0</v>
      </c>
      <c r="S64" s="101">
        <f>+COS_Rate_Base_MDS!S64-'COS_Rate_Base_AS FILED'!S64</f>
        <v>0</v>
      </c>
    </row>
    <row r="65" spans="1:19" x14ac:dyDescent="0.25">
      <c r="A65" s="89" t="s">
        <v>271</v>
      </c>
      <c r="B65" s="101">
        <f>+COS_Rate_Base_MDS!B65-'COS_Rate_Base_AS FILED'!B65</f>
        <v>0</v>
      </c>
      <c r="C65" s="101">
        <f>+COS_Rate_Base_MDS!C65-'COS_Rate_Base_AS FILED'!C65</f>
        <v>0</v>
      </c>
      <c r="D65" s="101">
        <f>+COS_Rate_Base_MDS!D65-'COS_Rate_Base_AS FILED'!D65</f>
        <v>0</v>
      </c>
      <c r="E65" s="101">
        <f>+COS_Rate_Base_MDS!E65-'COS_Rate_Base_AS FILED'!E65</f>
        <v>0</v>
      </c>
      <c r="F65" s="101">
        <f>+COS_Rate_Base_MDS!F65-'COS_Rate_Base_AS FILED'!F65</f>
        <v>0</v>
      </c>
      <c r="G65" s="101">
        <f>+COS_Rate_Base_MDS!G65-'COS_Rate_Base_AS FILED'!G65</f>
        <v>0</v>
      </c>
      <c r="H65" s="101">
        <f>+COS_Rate_Base_MDS!H65-'COS_Rate_Base_AS FILED'!H65</f>
        <v>0</v>
      </c>
      <c r="I65" s="101">
        <f>+COS_Rate_Base_MDS!I65-'COS_Rate_Base_AS FILED'!I65</f>
        <v>0</v>
      </c>
      <c r="J65" s="101">
        <f>+COS_Rate_Base_MDS!J65-'COS_Rate_Base_AS FILED'!J65</f>
        <v>0</v>
      </c>
      <c r="K65" s="101">
        <f>+COS_Rate_Base_MDS!K65-'COS_Rate_Base_AS FILED'!K65</f>
        <v>0</v>
      </c>
      <c r="L65" s="101">
        <f>+COS_Rate_Base_MDS!L65-'COS_Rate_Base_AS FILED'!L65</f>
        <v>0</v>
      </c>
      <c r="M65" s="101">
        <f>+COS_Rate_Base_MDS!M65-'COS_Rate_Base_AS FILED'!M65</f>
        <v>0</v>
      </c>
      <c r="N65" s="101">
        <f>+COS_Rate_Base_MDS!N65-'COS_Rate_Base_AS FILED'!N65</f>
        <v>0</v>
      </c>
      <c r="O65" s="101">
        <f>+COS_Rate_Base_MDS!O65-'COS_Rate_Base_AS FILED'!O65</f>
        <v>0</v>
      </c>
      <c r="P65" s="101">
        <f>+COS_Rate_Base_MDS!P65-'COS_Rate_Base_AS FILED'!P65</f>
        <v>0</v>
      </c>
      <c r="Q65" s="101">
        <f>+COS_Rate_Base_MDS!Q65-'COS_Rate_Base_AS FILED'!Q65</f>
        <v>0</v>
      </c>
      <c r="R65" s="101">
        <f>+COS_Rate_Base_MDS!R65-'COS_Rate_Base_AS FILED'!R65</f>
        <v>0</v>
      </c>
      <c r="S65" s="101">
        <f>+COS_Rate_Base_MDS!S65-'COS_Rate_Base_AS FILED'!S65</f>
        <v>0</v>
      </c>
    </row>
    <row r="66" spans="1:19" x14ac:dyDescent="0.25">
      <c r="A66" s="90" t="s">
        <v>272</v>
      </c>
      <c r="B66" s="101">
        <f>+COS_Rate_Base_MDS!B66-'COS_Rate_Base_AS FILED'!B66</f>
        <v>0</v>
      </c>
      <c r="C66" s="101">
        <f>+COS_Rate_Base_MDS!C66-'COS_Rate_Base_AS FILED'!C66</f>
        <v>4235.9378007345367</v>
      </c>
      <c r="D66" s="101">
        <f>+COS_Rate_Base_MDS!D66-'COS_Rate_Base_AS FILED'!D66</f>
        <v>152.73003714434162</v>
      </c>
      <c r="E66" s="101">
        <f>+COS_Rate_Base_MDS!E66-'COS_Rate_Base_AS FILED'!E66</f>
        <v>5062.4576865789713</v>
      </c>
      <c r="F66" s="101">
        <f>+COS_Rate_Base_MDS!F66-'COS_Rate_Base_AS FILED'!F66</f>
        <v>5505.9836611850187</v>
      </c>
      <c r="G66" s="101">
        <f>+COS_Rate_Base_MDS!G66-'COS_Rate_Base_AS FILED'!G66</f>
        <v>254.09871745724377</v>
      </c>
      <c r="H66" s="101">
        <f>+COS_Rate_Base_MDS!H66-'COS_Rate_Base_AS FILED'!H66</f>
        <v>21818.365643549711</v>
      </c>
      <c r="I66" s="101">
        <f>+COS_Rate_Base_MDS!I66-'COS_Rate_Base_AS FILED'!I66</f>
        <v>9698.9507898259908</v>
      </c>
      <c r="J66" s="101">
        <f>+COS_Rate_Base_MDS!J66-'COS_Rate_Base_AS FILED'!J66</f>
        <v>2439.2185566578992</v>
      </c>
      <c r="K66" s="101">
        <f>+COS_Rate_Base_MDS!K66-'COS_Rate_Base_AS FILED'!K66</f>
        <v>606.22734900031355</v>
      </c>
      <c r="L66" s="101">
        <f>+COS_Rate_Base_MDS!L66-'COS_Rate_Base_AS FILED'!L66</f>
        <v>391.81516797114455</v>
      </c>
      <c r="M66" s="101">
        <f>+COS_Rate_Base_MDS!M66-'COS_Rate_Base_AS FILED'!M66</f>
        <v>145.45557319203363</v>
      </c>
      <c r="N66" s="101">
        <f>+COS_Rate_Base_MDS!N66-'COS_Rate_Base_AS FILED'!N66</f>
        <v>39.117697527301061</v>
      </c>
      <c r="O66" s="101">
        <f>+COS_Rate_Base_MDS!O66-'COS_Rate_Base_AS FILED'!O66</f>
        <v>-51514.84064027667</v>
      </c>
      <c r="P66" s="101">
        <f>+COS_Rate_Base_MDS!P66-'COS_Rate_Base_AS FILED'!P66</f>
        <v>707.76818406392704</v>
      </c>
      <c r="Q66" s="101">
        <f>+COS_Rate_Base_MDS!Q66-'COS_Rate_Base_AS FILED'!Q66</f>
        <v>118.43887180304228</v>
      </c>
      <c r="R66" s="101">
        <f>+COS_Rate_Base_MDS!R66-'COS_Rate_Base_AS FILED'!R66</f>
        <v>49.525031138573468</v>
      </c>
      <c r="S66" s="101">
        <f>+COS_Rate_Base_MDS!S66-'COS_Rate_Base_AS FILED'!S66</f>
        <v>288.74987243278156</v>
      </c>
    </row>
    <row r="67" spans="1:19" x14ac:dyDescent="0.25">
      <c r="A67" s="90" t="s">
        <v>273</v>
      </c>
      <c r="B67" s="101">
        <f>+COS_Rate_Base_MDS!B67-'COS_Rate_Base_AS FILED'!B67</f>
        <v>0</v>
      </c>
      <c r="C67" s="101">
        <f>+COS_Rate_Base_MDS!C67-'COS_Rate_Base_AS FILED'!C67</f>
        <v>2882.8799816509709</v>
      </c>
      <c r="D67" s="101">
        <f>+COS_Rate_Base_MDS!D67-'COS_Rate_Base_AS FILED'!D67</f>
        <v>104.79502741892065</v>
      </c>
      <c r="E67" s="101">
        <f>+COS_Rate_Base_MDS!E67-'COS_Rate_Base_AS FILED'!E67</f>
        <v>3366.8674808961805</v>
      </c>
      <c r="F67" s="101">
        <f>+COS_Rate_Base_MDS!F67-'COS_Rate_Base_AS FILED'!F67</f>
        <v>4171.0101609388366</v>
      </c>
      <c r="G67" s="101">
        <f>+COS_Rate_Base_MDS!G67-'COS_Rate_Base_AS FILED'!G67</f>
        <v>166.73766335217442</v>
      </c>
      <c r="H67" s="101">
        <f>+COS_Rate_Base_MDS!H67-'COS_Rate_Base_AS FILED'!H67</f>
        <v>16083.661123495549</v>
      </c>
      <c r="I67" s="101">
        <f>+COS_Rate_Base_MDS!I67-'COS_Rate_Base_AS FILED'!I67</f>
        <v>7108.5353422416374</v>
      </c>
      <c r="J67" s="101">
        <f>+COS_Rate_Base_MDS!J67-'COS_Rate_Base_AS FILED'!J67</f>
        <v>1689.5932520285714</v>
      </c>
      <c r="K67" s="101">
        <f>+COS_Rate_Base_MDS!K67-'COS_Rate_Base_AS FILED'!K67</f>
        <v>407.45061676038313</v>
      </c>
      <c r="L67" s="101">
        <f>+COS_Rate_Base_MDS!L67-'COS_Rate_Base_AS FILED'!L67</f>
        <v>278.64267508645571</v>
      </c>
      <c r="M67" s="101">
        <f>+COS_Rate_Base_MDS!M67-'COS_Rate_Base_AS FILED'!M67</f>
        <v>30.245973136553403</v>
      </c>
      <c r="N67" s="101">
        <f>+COS_Rate_Base_MDS!N67-'COS_Rate_Base_AS FILED'!N67</f>
        <v>25.952720316333398</v>
      </c>
      <c r="O67" s="101">
        <f>+COS_Rate_Base_MDS!O67-'COS_Rate_Base_AS FILED'!O67</f>
        <v>-36759.182024814188</v>
      </c>
      <c r="P67" s="101">
        <f>+COS_Rate_Base_MDS!P67-'COS_Rate_Base_AS FILED'!P67</f>
        <v>148.79308460684842</v>
      </c>
      <c r="Q67" s="101">
        <f>+COS_Rate_Base_MDS!Q67-'COS_Rate_Base_AS FILED'!Q67</f>
        <v>77.693878351574313</v>
      </c>
      <c r="R67" s="101">
        <f>+COS_Rate_Base_MDS!R67-'COS_Rate_Base_AS FILED'!R67</f>
        <v>34.857061461013473</v>
      </c>
      <c r="S67" s="101">
        <f>+COS_Rate_Base_MDS!S67-'COS_Rate_Base_AS FILED'!S67</f>
        <v>181.4659830476885</v>
      </c>
    </row>
    <row r="68" spans="1:19" x14ac:dyDescent="0.25">
      <c r="A68" s="90" t="s">
        <v>274</v>
      </c>
      <c r="B68" s="101">
        <f>+COS_Rate_Base_MDS!B68-'COS_Rate_Base_AS FILED'!B68</f>
        <v>0</v>
      </c>
      <c r="C68" s="101">
        <f>+COS_Rate_Base_MDS!C68-'COS_Rate_Base_AS FILED'!C68</f>
        <v>5893.6156766357599</v>
      </c>
      <c r="D68" s="101">
        <f>+COS_Rate_Base_MDS!D68-'COS_Rate_Base_AS FILED'!D68</f>
        <v>225.67616416203964</v>
      </c>
      <c r="E68" s="101">
        <f>+COS_Rate_Base_MDS!E68-'COS_Rate_Base_AS FILED'!E68</f>
        <v>0</v>
      </c>
      <c r="F68" s="101">
        <f>+COS_Rate_Base_MDS!F68-'COS_Rate_Base_AS FILED'!F68</f>
        <v>4914.9848718410358</v>
      </c>
      <c r="G68" s="101">
        <f>+COS_Rate_Base_MDS!G68-'COS_Rate_Base_AS FILED'!G68</f>
        <v>129.99799244122551</v>
      </c>
      <c r="H68" s="101">
        <f>+COS_Rate_Base_MDS!H68-'COS_Rate_Base_AS FILED'!H68</f>
        <v>5051.380617884919</v>
      </c>
      <c r="I68" s="101">
        <f>+COS_Rate_Base_MDS!I68-'COS_Rate_Base_AS FILED'!I68</f>
        <v>2489.607188841328</v>
      </c>
      <c r="J68" s="101">
        <f>+COS_Rate_Base_MDS!J68-'COS_Rate_Base_AS FILED'!J68</f>
        <v>645.7774859610945</v>
      </c>
      <c r="K68" s="101">
        <f>+COS_Rate_Base_MDS!K68-'COS_Rate_Base_AS FILED'!K68</f>
        <v>0</v>
      </c>
      <c r="L68" s="101">
        <f>+COS_Rate_Base_MDS!L68-'COS_Rate_Base_AS FILED'!L68</f>
        <v>197.38861315852409</v>
      </c>
      <c r="M68" s="101">
        <f>+COS_Rate_Base_MDS!M68-'COS_Rate_Base_AS FILED'!M68</f>
        <v>313.1559812353953</v>
      </c>
      <c r="N68" s="101">
        <f>+COS_Rate_Base_MDS!N68-'COS_Rate_Base_AS FILED'!N68</f>
        <v>138.59420649400272</v>
      </c>
      <c r="O68" s="101">
        <f>+COS_Rate_Base_MDS!O68-'COS_Rate_Base_AS FILED'!O68</f>
        <v>-21745.436021752656</v>
      </c>
      <c r="P68" s="101">
        <f>+COS_Rate_Base_MDS!P68-'COS_Rate_Base_AS FILED'!P68</f>
        <v>1561.3400500311982</v>
      </c>
      <c r="Q68" s="101">
        <f>+COS_Rate_Base_MDS!Q68-'COS_Rate_Base_AS FILED'!Q68</f>
        <v>89.465032976515431</v>
      </c>
      <c r="R68" s="101">
        <f>+COS_Rate_Base_MDS!R68-'COS_Rate_Base_AS FILED'!R68</f>
        <v>94.452140101524492</v>
      </c>
      <c r="S68" s="101">
        <f>+COS_Rate_Base_MDS!S68-'COS_Rate_Base_AS FILED'!S68</f>
        <v>0</v>
      </c>
    </row>
    <row r="69" spans="1:19" x14ac:dyDescent="0.25">
      <c r="A69" s="90" t="s">
        <v>275</v>
      </c>
      <c r="B69" s="101">
        <f>+COS_Rate_Base_MDS!B69-'COS_Rate_Base_AS FILED'!B69</f>
        <v>1.3038516044616699E-7</v>
      </c>
      <c r="C69" s="101">
        <f>+COS_Rate_Base_MDS!C69-'COS_Rate_Base_AS FILED'!C69</f>
        <v>-8406.1694196542958</v>
      </c>
      <c r="D69" s="101">
        <f>+COS_Rate_Base_MDS!D69-'COS_Rate_Base_AS FILED'!D69</f>
        <v>-292.03699661622522</v>
      </c>
      <c r="E69" s="101">
        <f>+COS_Rate_Base_MDS!E69-'COS_Rate_Base_AS FILED'!E69</f>
        <v>1179.1765151991567</v>
      </c>
      <c r="F69" s="101">
        <f>+COS_Rate_Base_MDS!F69-'COS_Rate_Base_AS FILED'!F69</f>
        <v>21398.857479068451</v>
      </c>
      <c r="G69" s="101">
        <f>+COS_Rate_Base_MDS!G69-'COS_Rate_Base_AS FILED'!G69</f>
        <v>1233.9715233147908</v>
      </c>
      <c r="H69" s="101">
        <f>+COS_Rate_Base_MDS!H69-'COS_Rate_Base_AS FILED'!H69</f>
        <v>-100737.64891705196</v>
      </c>
      <c r="I69" s="101">
        <f>+COS_Rate_Base_MDS!I69-'COS_Rate_Base_AS FILED'!I69</f>
        <v>-45620.597378939856</v>
      </c>
      <c r="J69" s="101">
        <f>+COS_Rate_Base_MDS!J69-'COS_Rate_Base_AS FILED'!J69</f>
        <v>-9246.9911145925871</v>
      </c>
      <c r="K69" s="101">
        <f>+COS_Rate_Base_MDS!K69-'COS_Rate_Base_AS FILED'!K69</f>
        <v>140.06863475627324</v>
      </c>
      <c r="L69" s="101">
        <f>+COS_Rate_Base_MDS!L69-'COS_Rate_Base_AS FILED'!L69</f>
        <v>-487.59498823191097</v>
      </c>
      <c r="M69" s="101">
        <f>+COS_Rate_Base_MDS!M69-'COS_Rate_Base_AS FILED'!M69</f>
        <v>4502.415683611056</v>
      </c>
      <c r="N69" s="101">
        <f>+COS_Rate_Base_MDS!N69-'COS_Rate_Base_AS FILED'!N69</f>
        <v>-466.18122630783</v>
      </c>
      <c r="O69" s="101">
        <f>+COS_Rate_Base_MDS!O69-'COS_Rate_Base_AS FILED'!O69</f>
        <v>140228.98281406611</v>
      </c>
      <c r="P69" s="101">
        <f>+COS_Rate_Base_MDS!P69-'COS_Rate_Base_AS FILED'!P69</f>
        <v>-3200.9017241254915</v>
      </c>
      <c r="Q69" s="101">
        <f>+COS_Rate_Base_MDS!Q69-'COS_Rate_Base_AS FILED'!Q69</f>
        <v>-57.371691416356043</v>
      </c>
      <c r="R69" s="101">
        <f>+COS_Rate_Base_MDS!R69-'COS_Rate_Base_AS FILED'!R69</f>
        <v>-238.33442592169149</v>
      </c>
      <c r="S69" s="101">
        <f>+COS_Rate_Base_MDS!S69-'COS_Rate_Base_AS FILED'!S69</f>
        <v>70.355232972109661</v>
      </c>
    </row>
    <row r="70" spans="1:19" x14ac:dyDescent="0.25">
      <c r="A70" s="89" t="s">
        <v>276</v>
      </c>
      <c r="B70" s="101">
        <f>+COS_Rate_Base_MDS!B70-'COS_Rate_Base_AS FILED'!B70</f>
        <v>0</v>
      </c>
      <c r="C70" s="101">
        <f>+COS_Rate_Base_MDS!C70-'COS_Rate_Base_AS FILED'!C70</f>
        <v>4606.264039366506</v>
      </c>
      <c r="D70" s="101">
        <f>+COS_Rate_Base_MDS!D70-'COS_Rate_Base_AS FILED'!D70</f>
        <v>191.16423210909124</v>
      </c>
      <c r="E70" s="101">
        <f>+COS_Rate_Base_MDS!E70-'COS_Rate_Base_AS FILED'!E70</f>
        <v>9608.5016826745123</v>
      </c>
      <c r="F70" s="101">
        <f>+COS_Rate_Base_MDS!F70-'COS_Rate_Base_AS FILED'!F70</f>
        <v>35990.836173031479</v>
      </c>
      <c r="G70" s="101">
        <f>+COS_Rate_Base_MDS!G70-'COS_Rate_Base_AS FILED'!G70</f>
        <v>1784.8058965654345</v>
      </c>
      <c r="H70" s="101">
        <f>+COS_Rate_Base_MDS!H70-'COS_Rate_Base_AS FILED'!H70</f>
        <v>-57784.241532117128</v>
      </c>
      <c r="I70" s="101">
        <f>+COS_Rate_Base_MDS!I70-'COS_Rate_Base_AS FILED'!I70</f>
        <v>-26323.504058033228</v>
      </c>
      <c r="J70" s="101">
        <f>+COS_Rate_Base_MDS!J70-'COS_Rate_Base_AS FILED'!J70</f>
        <v>-4472.4018199448474</v>
      </c>
      <c r="K70" s="101">
        <f>+COS_Rate_Base_MDS!K70-'COS_Rate_Base_AS FILED'!K70</f>
        <v>1153.7466005169845</v>
      </c>
      <c r="L70" s="101">
        <f>+COS_Rate_Base_MDS!L70-'COS_Rate_Base_AS FILED'!L70</f>
        <v>380.25146798419883</v>
      </c>
      <c r="M70" s="101">
        <f>+COS_Rate_Base_MDS!M70-'COS_Rate_Base_AS FILED'!M70</f>
        <v>4991.273211175052</v>
      </c>
      <c r="N70" s="101">
        <f>+COS_Rate_Base_MDS!N70-'COS_Rate_Base_AS FILED'!N70</f>
        <v>-262.51660197019373</v>
      </c>
      <c r="O70" s="101">
        <f>+COS_Rate_Base_MDS!O70-'COS_Rate_Base_AS FILED'!O70</f>
        <v>30209.524127244949</v>
      </c>
      <c r="P70" s="101">
        <f>+COS_Rate_Base_MDS!P70-'COS_Rate_Base_AS FILED'!P70</f>
        <v>-783.00040542357601</v>
      </c>
      <c r="Q70" s="101">
        <f>+COS_Rate_Base_MDS!Q70-'COS_Rate_Base_AS FILED'!Q70</f>
        <v>228.22609171477961</v>
      </c>
      <c r="R70" s="101">
        <f>+COS_Rate_Base_MDS!R70-'COS_Rate_Base_AS FILED'!R70</f>
        <v>-59.500193220585061</v>
      </c>
      <c r="S70" s="101">
        <f>+COS_Rate_Base_MDS!S70-'COS_Rate_Base_AS FILED'!S70</f>
        <v>540.57108845259063</v>
      </c>
    </row>
    <row r="71" spans="1:19" x14ac:dyDescent="0.25">
      <c r="B71" s="102">
        <f>+COS_Rate_Base_MDS!B71-'COS_Rate_Base_AS FILED'!B71</f>
        <v>0</v>
      </c>
      <c r="C71" s="102">
        <f>+COS_Rate_Base_MDS!C71-'COS_Rate_Base_AS FILED'!C71</f>
        <v>0</v>
      </c>
      <c r="D71" s="102">
        <f>+COS_Rate_Base_MDS!D71-'COS_Rate_Base_AS FILED'!D71</f>
        <v>0</v>
      </c>
      <c r="E71" s="102">
        <f>+COS_Rate_Base_MDS!E71-'COS_Rate_Base_AS FILED'!E71</f>
        <v>0</v>
      </c>
      <c r="F71" s="102">
        <f>+COS_Rate_Base_MDS!F71-'COS_Rate_Base_AS FILED'!F71</f>
        <v>0</v>
      </c>
      <c r="G71" s="102">
        <f>+COS_Rate_Base_MDS!G71-'COS_Rate_Base_AS FILED'!G71</f>
        <v>0</v>
      </c>
      <c r="H71" s="102">
        <f>+COS_Rate_Base_MDS!H71-'COS_Rate_Base_AS FILED'!H71</f>
        <v>0</v>
      </c>
      <c r="I71" s="102">
        <f>+COS_Rate_Base_MDS!I71-'COS_Rate_Base_AS FILED'!I71</f>
        <v>0</v>
      </c>
      <c r="J71" s="102">
        <f>+COS_Rate_Base_MDS!J71-'COS_Rate_Base_AS FILED'!J71</f>
        <v>0</v>
      </c>
      <c r="K71" s="102">
        <f>+COS_Rate_Base_MDS!K71-'COS_Rate_Base_AS FILED'!K71</f>
        <v>0</v>
      </c>
      <c r="L71" s="102">
        <f>+COS_Rate_Base_MDS!L71-'COS_Rate_Base_AS FILED'!L71</f>
        <v>0</v>
      </c>
      <c r="M71" s="102">
        <f>+COS_Rate_Base_MDS!M71-'COS_Rate_Base_AS FILED'!M71</f>
        <v>0</v>
      </c>
      <c r="N71" s="102">
        <f>+COS_Rate_Base_MDS!N71-'COS_Rate_Base_AS FILED'!N71</f>
        <v>0</v>
      </c>
      <c r="O71" s="102">
        <f>+COS_Rate_Base_MDS!O71-'COS_Rate_Base_AS FILED'!O71</f>
        <v>0</v>
      </c>
      <c r="P71" s="102">
        <f>+COS_Rate_Base_MDS!P71-'COS_Rate_Base_AS FILED'!P71</f>
        <v>0</v>
      </c>
      <c r="Q71" s="102">
        <f>+COS_Rate_Base_MDS!Q71-'COS_Rate_Base_AS FILED'!Q71</f>
        <v>0</v>
      </c>
      <c r="R71" s="102">
        <f>+COS_Rate_Base_MDS!R71-'COS_Rate_Base_AS FILED'!R71</f>
        <v>0</v>
      </c>
      <c r="S71" s="102">
        <f>+COS_Rate_Base_MDS!S71-'COS_Rate_Base_AS FILED'!S71</f>
        <v>0</v>
      </c>
    </row>
    <row r="72" spans="1:19" x14ac:dyDescent="0.25">
      <c r="A72" s="88" t="s">
        <v>276</v>
      </c>
      <c r="B72" s="101">
        <f>+COS_Rate_Base_MDS!B72-'COS_Rate_Base_AS FILED'!B72</f>
        <v>0</v>
      </c>
      <c r="C72" s="101">
        <f>+COS_Rate_Base_MDS!C72-'COS_Rate_Base_AS FILED'!C72</f>
        <v>4606.264039366506</v>
      </c>
      <c r="D72" s="101">
        <f>+COS_Rate_Base_MDS!D72-'COS_Rate_Base_AS FILED'!D72</f>
        <v>191.16423210909124</v>
      </c>
      <c r="E72" s="101">
        <f>+COS_Rate_Base_MDS!E72-'COS_Rate_Base_AS FILED'!E72</f>
        <v>9608.5016826745123</v>
      </c>
      <c r="F72" s="101">
        <f>+COS_Rate_Base_MDS!F72-'COS_Rate_Base_AS FILED'!F72</f>
        <v>35990.836173031479</v>
      </c>
      <c r="G72" s="101">
        <f>+COS_Rate_Base_MDS!G72-'COS_Rate_Base_AS FILED'!G72</f>
        <v>1784.8058965654345</v>
      </c>
      <c r="H72" s="101">
        <f>+COS_Rate_Base_MDS!H72-'COS_Rate_Base_AS FILED'!H72</f>
        <v>-57784.241532117128</v>
      </c>
      <c r="I72" s="101">
        <f>+COS_Rate_Base_MDS!I72-'COS_Rate_Base_AS FILED'!I72</f>
        <v>-26323.504058033228</v>
      </c>
      <c r="J72" s="101">
        <f>+COS_Rate_Base_MDS!J72-'COS_Rate_Base_AS FILED'!J72</f>
        <v>-4472.4018199448474</v>
      </c>
      <c r="K72" s="101">
        <f>+COS_Rate_Base_MDS!K72-'COS_Rate_Base_AS FILED'!K72</f>
        <v>1153.7466005169845</v>
      </c>
      <c r="L72" s="101">
        <f>+COS_Rate_Base_MDS!L72-'COS_Rate_Base_AS FILED'!L72</f>
        <v>380.25146798419883</v>
      </c>
      <c r="M72" s="101">
        <f>+COS_Rate_Base_MDS!M72-'COS_Rate_Base_AS FILED'!M72</f>
        <v>4991.273211175052</v>
      </c>
      <c r="N72" s="101">
        <f>+COS_Rate_Base_MDS!N72-'COS_Rate_Base_AS FILED'!N72</f>
        <v>-262.51660197019373</v>
      </c>
      <c r="O72" s="101">
        <f>+COS_Rate_Base_MDS!O72-'COS_Rate_Base_AS FILED'!O72</f>
        <v>30209.524127244949</v>
      </c>
      <c r="P72" s="101">
        <f>+COS_Rate_Base_MDS!P72-'COS_Rate_Base_AS FILED'!P72</f>
        <v>-783.00040542357601</v>
      </c>
      <c r="Q72" s="101">
        <f>+COS_Rate_Base_MDS!Q72-'COS_Rate_Base_AS FILED'!Q72</f>
        <v>228.22609171477961</v>
      </c>
      <c r="R72" s="101">
        <f>+COS_Rate_Base_MDS!R72-'COS_Rate_Base_AS FILED'!R72</f>
        <v>-59.500193220585061</v>
      </c>
      <c r="S72" s="101">
        <f>+COS_Rate_Base_MDS!S72-'COS_Rate_Base_AS FILED'!S72</f>
        <v>540.57108845259063</v>
      </c>
    </row>
    <row r="73" spans="1:19" x14ac:dyDescent="0.25">
      <c r="B73" s="102">
        <f>+COS_Rate_Base_MDS!B73-'COS_Rate_Base_AS FILED'!B73</f>
        <v>0</v>
      </c>
      <c r="C73" s="102">
        <f>+COS_Rate_Base_MDS!C73-'COS_Rate_Base_AS FILED'!C73</f>
        <v>0</v>
      </c>
      <c r="D73" s="102">
        <f>+COS_Rate_Base_MDS!D73-'COS_Rate_Base_AS FILED'!D73</f>
        <v>0</v>
      </c>
      <c r="E73" s="102">
        <f>+COS_Rate_Base_MDS!E73-'COS_Rate_Base_AS FILED'!E73</f>
        <v>0</v>
      </c>
      <c r="F73" s="102">
        <f>+COS_Rate_Base_MDS!F73-'COS_Rate_Base_AS FILED'!F73</f>
        <v>0</v>
      </c>
      <c r="G73" s="102">
        <f>+COS_Rate_Base_MDS!G73-'COS_Rate_Base_AS FILED'!G73</f>
        <v>0</v>
      </c>
      <c r="H73" s="102">
        <f>+COS_Rate_Base_MDS!H73-'COS_Rate_Base_AS FILED'!H73</f>
        <v>0</v>
      </c>
      <c r="I73" s="102">
        <f>+COS_Rate_Base_MDS!I73-'COS_Rate_Base_AS FILED'!I73</f>
        <v>0</v>
      </c>
      <c r="J73" s="102">
        <f>+COS_Rate_Base_MDS!J73-'COS_Rate_Base_AS FILED'!J73</f>
        <v>0</v>
      </c>
      <c r="K73" s="102">
        <f>+COS_Rate_Base_MDS!K73-'COS_Rate_Base_AS FILED'!K73</f>
        <v>0</v>
      </c>
      <c r="L73" s="102">
        <f>+COS_Rate_Base_MDS!L73-'COS_Rate_Base_AS FILED'!L73</f>
        <v>0</v>
      </c>
      <c r="M73" s="102">
        <f>+COS_Rate_Base_MDS!M73-'COS_Rate_Base_AS FILED'!M73</f>
        <v>0</v>
      </c>
      <c r="N73" s="102">
        <f>+COS_Rate_Base_MDS!N73-'COS_Rate_Base_AS FILED'!N73</f>
        <v>0</v>
      </c>
      <c r="O73" s="102">
        <f>+COS_Rate_Base_MDS!O73-'COS_Rate_Base_AS FILED'!O73</f>
        <v>0</v>
      </c>
      <c r="P73" s="102">
        <f>+COS_Rate_Base_MDS!P73-'COS_Rate_Base_AS FILED'!P73</f>
        <v>0</v>
      </c>
      <c r="Q73" s="102">
        <f>+COS_Rate_Base_MDS!Q73-'COS_Rate_Base_AS FILED'!Q73</f>
        <v>0</v>
      </c>
      <c r="R73" s="102">
        <f>+COS_Rate_Base_MDS!R73-'COS_Rate_Base_AS FILED'!R73</f>
        <v>0</v>
      </c>
      <c r="S73" s="102">
        <f>+COS_Rate_Base_MDS!S73-'COS_Rate_Base_AS FILED'!S73</f>
        <v>0</v>
      </c>
    </row>
    <row r="74" spans="1:19" x14ac:dyDescent="0.25">
      <c r="A74" s="87" t="s">
        <v>277</v>
      </c>
      <c r="B74" s="101">
        <f>+COS_Rate_Base_MDS!B74-'COS_Rate_Base_AS FILED'!B74</f>
        <v>0</v>
      </c>
      <c r="C74" s="101">
        <f>+COS_Rate_Base_MDS!C74-'COS_Rate_Base_AS FILED'!C74</f>
        <v>4606.264039366506</v>
      </c>
      <c r="D74" s="101">
        <f>+COS_Rate_Base_MDS!D74-'COS_Rate_Base_AS FILED'!D74</f>
        <v>191.16423210909124</v>
      </c>
      <c r="E74" s="101">
        <f>+COS_Rate_Base_MDS!E74-'COS_Rate_Base_AS FILED'!E74</f>
        <v>9608.5016826745123</v>
      </c>
      <c r="F74" s="101">
        <f>+COS_Rate_Base_MDS!F74-'COS_Rate_Base_AS FILED'!F74</f>
        <v>35990.836173031479</v>
      </c>
      <c r="G74" s="101">
        <f>+COS_Rate_Base_MDS!G74-'COS_Rate_Base_AS FILED'!G74</f>
        <v>1784.8058965654345</v>
      </c>
      <c r="H74" s="101">
        <f>+COS_Rate_Base_MDS!H74-'COS_Rate_Base_AS FILED'!H74</f>
        <v>-57784.241532117128</v>
      </c>
      <c r="I74" s="101">
        <f>+COS_Rate_Base_MDS!I74-'COS_Rate_Base_AS FILED'!I74</f>
        <v>-26323.504058033228</v>
      </c>
      <c r="J74" s="101">
        <f>+COS_Rate_Base_MDS!J74-'COS_Rate_Base_AS FILED'!J74</f>
        <v>-4472.4018199448474</v>
      </c>
      <c r="K74" s="101">
        <f>+COS_Rate_Base_MDS!K74-'COS_Rate_Base_AS FILED'!K74</f>
        <v>1153.7466005169845</v>
      </c>
      <c r="L74" s="101">
        <f>+COS_Rate_Base_MDS!L74-'COS_Rate_Base_AS FILED'!L74</f>
        <v>380.25146798419883</v>
      </c>
      <c r="M74" s="101">
        <f>+COS_Rate_Base_MDS!M74-'COS_Rate_Base_AS FILED'!M74</f>
        <v>4991.273211175052</v>
      </c>
      <c r="N74" s="101">
        <f>+COS_Rate_Base_MDS!N74-'COS_Rate_Base_AS FILED'!N74</f>
        <v>-262.51660197019373</v>
      </c>
      <c r="O74" s="101">
        <f>+COS_Rate_Base_MDS!O74-'COS_Rate_Base_AS FILED'!O74</f>
        <v>30209.524127244949</v>
      </c>
      <c r="P74" s="101">
        <f>+COS_Rate_Base_MDS!P74-'COS_Rate_Base_AS FILED'!P74</f>
        <v>-783.00040542357601</v>
      </c>
      <c r="Q74" s="101">
        <f>+COS_Rate_Base_MDS!Q74-'COS_Rate_Base_AS FILED'!Q74</f>
        <v>228.22609171477961</v>
      </c>
      <c r="R74" s="101">
        <f>+COS_Rate_Base_MDS!R74-'COS_Rate_Base_AS FILED'!R74</f>
        <v>-59.500193220585061</v>
      </c>
      <c r="S74" s="101">
        <f>+COS_Rate_Base_MDS!S74-'COS_Rate_Base_AS FILED'!S74</f>
        <v>540.57108845259063</v>
      </c>
    </row>
    <row r="75" spans="1:19" x14ac:dyDescent="0.25">
      <c r="B75" s="102">
        <f>+COS_Rate_Base_MDS!B75-'COS_Rate_Base_AS FILED'!B75</f>
        <v>0</v>
      </c>
      <c r="C75" s="102">
        <f>+COS_Rate_Base_MDS!C75-'COS_Rate_Base_AS FILED'!C75</f>
        <v>0</v>
      </c>
      <c r="D75" s="102">
        <f>+COS_Rate_Base_MDS!D75-'COS_Rate_Base_AS FILED'!D75</f>
        <v>0</v>
      </c>
      <c r="E75" s="102">
        <f>+COS_Rate_Base_MDS!E75-'COS_Rate_Base_AS FILED'!E75</f>
        <v>0</v>
      </c>
      <c r="F75" s="102">
        <f>+COS_Rate_Base_MDS!F75-'COS_Rate_Base_AS FILED'!F75</f>
        <v>0</v>
      </c>
      <c r="G75" s="102">
        <f>+COS_Rate_Base_MDS!G75-'COS_Rate_Base_AS FILED'!G75</f>
        <v>0</v>
      </c>
      <c r="H75" s="102">
        <f>+COS_Rate_Base_MDS!H75-'COS_Rate_Base_AS FILED'!H75</f>
        <v>0</v>
      </c>
      <c r="I75" s="102">
        <f>+COS_Rate_Base_MDS!I75-'COS_Rate_Base_AS FILED'!I75</f>
        <v>0</v>
      </c>
      <c r="J75" s="102">
        <f>+COS_Rate_Base_MDS!J75-'COS_Rate_Base_AS FILED'!J75</f>
        <v>0</v>
      </c>
      <c r="K75" s="102">
        <f>+COS_Rate_Base_MDS!K75-'COS_Rate_Base_AS FILED'!K75</f>
        <v>0</v>
      </c>
      <c r="L75" s="102">
        <f>+COS_Rate_Base_MDS!L75-'COS_Rate_Base_AS FILED'!L75</f>
        <v>0</v>
      </c>
      <c r="M75" s="102">
        <f>+COS_Rate_Base_MDS!M75-'COS_Rate_Base_AS FILED'!M75</f>
        <v>0</v>
      </c>
      <c r="N75" s="102">
        <f>+COS_Rate_Base_MDS!N75-'COS_Rate_Base_AS FILED'!N75</f>
        <v>0</v>
      </c>
      <c r="O75" s="102">
        <f>+COS_Rate_Base_MDS!O75-'COS_Rate_Base_AS FILED'!O75</f>
        <v>0</v>
      </c>
      <c r="P75" s="102">
        <f>+COS_Rate_Base_MDS!P75-'COS_Rate_Base_AS FILED'!P75</f>
        <v>0</v>
      </c>
      <c r="Q75" s="102">
        <f>+COS_Rate_Base_MDS!Q75-'COS_Rate_Base_AS FILED'!Q75</f>
        <v>0</v>
      </c>
      <c r="R75" s="102">
        <f>+COS_Rate_Base_MDS!R75-'COS_Rate_Base_AS FILED'!R75</f>
        <v>0</v>
      </c>
      <c r="S75" s="102">
        <f>+COS_Rate_Base_MDS!S75-'COS_Rate_Base_AS FILED'!S75</f>
        <v>0</v>
      </c>
    </row>
    <row r="76" spans="1:19" x14ac:dyDescent="0.25">
      <c r="A76" s="87" t="s">
        <v>278</v>
      </c>
      <c r="B76" s="101">
        <f>+COS_Rate_Base_MDS!B76-'COS_Rate_Base_AS FILED'!B76</f>
        <v>0</v>
      </c>
      <c r="C76" s="101">
        <f>+COS_Rate_Base_MDS!C76-'COS_Rate_Base_AS FILED'!C76</f>
        <v>0</v>
      </c>
      <c r="D76" s="101">
        <f>+COS_Rate_Base_MDS!D76-'COS_Rate_Base_AS FILED'!D76</f>
        <v>0</v>
      </c>
      <c r="E76" s="101">
        <f>+COS_Rate_Base_MDS!E76-'COS_Rate_Base_AS FILED'!E76</f>
        <v>0</v>
      </c>
      <c r="F76" s="101">
        <f>+COS_Rate_Base_MDS!F76-'COS_Rate_Base_AS FILED'!F76</f>
        <v>0</v>
      </c>
      <c r="G76" s="101">
        <f>+COS_Rate_Base_MDS!G76-'COS_Rate_Base_AS FILED'!G76</f>
        <v>0</v>
      </c>
      <c r="H76" s="101">
        <f>+COS_Rate_Base_MDS!H76-'COS_Rate_Base_AS FILED'!H76</f>
        <v>0</v>
      </c>
      <c r="I76" s="101">
        <f>+COS_Rate_Base_MDS!I76-'COS_Rate_Base_AS FILED'!I76</f>
        <v>0</v>
      </c>
      <c r="J76" s="101">
        <f>+COS_Rate_Base_MDS!J76-'COS_Rate_Base_AS FILED'!J76</f>
        <v>0</v>
      </c>
      <c r="K76" s="101">
        <f>+COS_Rate_Base_MDS!K76-'COS_Rate_Base_AS FILED'!K76</f>
        <v>0</v>
      </c>
      <c r="L76" s="101">
        <f>+COS_Rate_Base_MDS!L76-'COS_Rate_Base_AS FILED'!L76</f>
        <v>0</v>
      </c>
      <c r="M76" s="101">
        <f>+COS_Rate_Base_MDS!M76-'COS_Rate_Base_AS FILED'!M76</f>
        <v>0</v>
      </c>
      <c r="N76" s="101">
        <f>+COS_Rate_Base_MDS!N76-'COS_Rate_Base_AS FILED'!N76</f>
        <v>0</v>
      </c>
      <c r="O76" s="101">
        <f>+COS_Rate_Base_MDS!O76-'COS_Rate_Base_AS FILED'!O76</f>
        <v>0</v>
      </c>
      <c r="P76" s="101">
        <f>+COS_Rate_Base_MDS!P76-'COS_Rate_Base_AS FILED'!P76</f>
        <v>0</v>
      </c>
      <c r="Q76" s="101">
        <f>+COS_Rate_Base_MDS!Q76-'COS_Rate_Base_AS FILED'!Q76</f>
        <v>0</v>
      </c>
      <c r="R76" s="101">
        <f>+COS_Rate_Base_MDS!R76-'COS_Rate_Base_AS FILED'!R76</f>
        <v>0</v>
      </c>
      <c r="S76" s="101">
        <f>+COS_Rate_Base_MDS!S76-'COS_Rate_Base_AS FILED'!S76</f>
        <v>0</v>
      </c>
    </row>
    <row r="77" spans="1:19" x14ac:dyDescent="0.25">
      <c r="A77" s="88" t="s">
        <v>278</v>
      </c>
      <c r="B77" s="101">
        <f>+COS_Rate_Base_MDS!B77-'COS_Rate_Base_AS FILED'!B77</f>
        <v>0</v>
      </c>
      <c r="C77" s="101">
        <f>+COS_Rate_Base_MDS!C77-'COS_Rate_Base_AS FILED'!C77</f>
        <v>0</v>
      </c>
      <c r="D77" s="101">
        <f>+COS_Rate_Base_MDS!D77-'COS_Rate_Base_AS FILED'!D77</f>
        <v>0</v>
      </c>
      <c r="E77" s="101">
        <f>+COS_Rate_Base_MDS!E77-'COS_Rate_Base_AS FILED'!E77</f>
        <v>0</v>
      </c>
      <c r="F77" s="101">
        <f>+COS_Rate_Base_MDS!F77-'COS_Rate_Base_AS FILED'!F77</f>
        <v>0</v>
      </c>
      <c r="G77" s="101">
        <f>+COS_Rate_Base_MDS!G77-'COS_Rate_Base_AS FILED'!G77</f>
        <v>0</v>
      </c>
      <c r="H77" s="101">
        <f>+COS_Rate_Base_MDS!H77-'COS_Rate_Base_AS FILED'!H77</f>
        <v>0</v>
      </c>
      <c r="I77" s="101">
        <f>+COS_Rate_Base_MDS!I77-'COS_Rate_Base_AS FILED'!I77</f>
        <v>0</v>
      </c>
      <c r="J77" s="101">
        <f>+COS_Rate_Base_MDS!J77-'COS_Rate_Base_AS FILED'!J77</f>
        <v>0</v>
      </c>
      <c r="K77" s="101">
        <f>+COS_Rate_Base_MDS!K77-'COS_Rate_Base_AS FILED'!K77</f>
        <v>0</v>
      </c>
      <c r="L77" s="101">
        <f>+COS_Rate_Base_MDS!L77-'COS_Rate_Base_AS FILED'!L77</f>
        <v>0</v>
      </c>
      <c r="M77" s="101">
        <f>+COS_Rate_Base_MDS!M77-'COS_Rate_Base_AS FILED'!M77</f>
        <v>0</v>
      </c>
      <c r="N77" s="101">
        <f>+COS_Rate_Base_MDS!N77-'COS_Rate_Base_AS FILED'!N77</f>
        <v>0</v>
      </c>
      <c r="O77" s="101">
        <f>+COS_Rate_Base_MDS!O77-'COS_Rate_Base_AS FILED'!O77</f>
        <v>0</v>
      </c>
      <c r="P77" s="101">
        <f>+COS_Rate_Base_MDS!P77-'COS_Rate_Base_AS FILED'!P77</f>
        <v>0</v>
      </c>
      <c r="Q77" s="101">
        <f>+COS_Rate_Base_MDS!Q77-'COS_Rate_Base_AS FILED'!Q77</f>
        <v>0</v>
      </c>
      <c r="R77" s="101">
        <f>+COS_Rate_Base_MDS!R77-'COS_Rate_Base_AS FILED'!R77</f>
        <v>0</v>
      </c>
      <c r="S77" s="101">
        <f>+COS_Rate_Base_MDS!S77-'COS_Rate_Base_AS FILED'!S77</f>
        <v>0</v>
      </c>
    </row>
    <row r="78" spans="1:19" x14ac:dyDescent="0.25">
      <c r="A78" s="89" t="s">
        <v>279</v>
      </c>
      <c r="B78" s="101">
        <f>+COS_Rate_Base_MDS!B78-'COS_Rate_Base_AS FILED'!B78</f>
        <v>0</v>
      </c>
      <c r="C78" s="101">
        <f>+COS_Rate_Base_MDS!C78-'COS_Rate_Base_AS FILED'!C78</f>
        <v>0</v>
      </c>
      <c r="D78" s="101">
        <f>+COS_Rate_Base_MDS!D78-'COS_Rate_Base_AS FILED'!D78</f>
        <v>0</v>
      </c>
      <c r="E78" s="101">
        <f>+COS_Rate_Base_MDS!E78-'COS_Rate_Base_AS FILED'!E78</f>
        <v>0</v>
      </c>
      <c r="F78" s="101">
        <f>+COS_Rate_Base_MDS!F78-'COS_Rate_Base_AS FILED'!F78</f>
        <v>0</v>
      </c>
      <c r="G78" s="101">
        <f>+COS_Rate_Base_MDS!G78-'COS_Rate_Base_AS FILED'!G78</f>
        <v>0</v>
      </c>
      <c r="H78" s="101">
        <f>+COS_Rate_Base_MDS!H78-'COS_Rate_Base_AS FILED'!H78</f>
        <v>0</v>
      </c>
      <c r="I78" s="101">
        <f>+COS_Rate_Base_MDS!I78-'COS_Rate_Base_AS FILED'!I78</f>
        <v>0</v>
      </c>
      <c r="J78" s="101">
        <f>+COS_Rate_Base_MDS!J78-'COS_Rate_Base_AS FILED'!J78</f>
        <v>0</v>
      </c>
      <c r="K78" s="101">
        <f>+COS_Rate_Base_MDS!K78-'COS_Rate_Base_AS FILED'!K78</f>
        <v>0</v>
      </c>
      <c r="L78" s="101">
        <f>+COS_Rate_Base_MDS!L78-'COS_Rate_Base_AS FILED'!L78</f>
        <v>0</v>
      </c>
      <c r="M78" s="101">
        <f>+COS_Rate_Base_MDS!M78-'COS_Rate_Base_AS FILED'!M78</f>
        <v>0</v>
      </c>
      <c r="N78" s="101">
        <f>+COS_Rate_Base_MDS!N78-'COS_Rate_Base_AS FILED'!N78</f>
        <v>0</v>
      </c>
      <c r="O78" s="101">
        <f>+COS_Rate_Base_MDS!O78-'COS_Rate_Base_AS FILED'!O78</f>
        <v>0</v>
      </c>
      <c r="P78" s="101">
        <f>+COS_Rate_Base_MDS!P78-'COS_Rate_Base_AS FILED'!P78</f>
        <v>0</v>
      </c>
      <c r="Q78" s="101">
        <f>+COS_Rate_Base_MDS!Q78-'COS_Rate_Base_AS FILED'!Q78</f>
        <v>0</v>
      </c>
      <c r="R78" s="101">
        <f>+COS_Rate_Base_MDS!R78-'COS_Rate_Base_AS FILED'!R78</f>
        <v>0</v>
      </c>
      <c r="S78" s="101">
        <f>+COS_Rate_Base_MDS!S78-'COS_Rate_Base_AS FILED'!S78</f>
        <v>0</v>
      </c>
    </row>
    <row r="79" spans="1:19" x14ac:dyDescent="0.25">
      <c r="A79" s="90" t="s">
        <v>280</v>
      </c>
      <c r="B79" s="101">
        <f>+COS_Rate_Base_MDS!B79-'COS_Rate_Base_AS FILED'!B79</f>
        <v>4.76837158203125E-7</v>
      </c>
      <c r="C79" s="101">
        <f>+COS_Rate_Base_MDS!C79-'COS_Rate_Base_AS FILED'!C79</f>
        <v>-29087.845979840728</v>
      </c>
      <c r="D79" s="101">
        <f>+COS_Rate_Base_MDS!D79-'COS_Rate_Base_AS FILED'!D79</f>
        <v>-1010.5348529053299</v>
      </c>
      <c r="E79" s="101">
        <f>+COS_Rate_Base_MDS!E79-'COS_Rate_Base_AS FILED'!E79</f>
        <v>4080.3014006547164</v>
      </c>
      <c r="F79" s="101">
        <f>+COS_Rate_Base_MDS!F79-'COS_Rate_Base_AS FILED'!F79</f>
        <v>74046.410370975733</v>
      </c>
      <c r="G79" s="101">
        <f>+COS_Rate_Base_MDS!G79-'COS_Rate_Base_AS FILED'!G79</f>
        <v>4269.9084234213224</v>
      </c>
      <c r="H79" s="101">
        <f>+COS_Rate_Base_MDS!H79-'COS_Rate_Base_AS FILED'!H79</f>
        <v>-348582.22214974836</v>
      </c>
      <c r="I79" s="101">
        <f>+COS_Rate_Base_MDS!I79-'COS_Rate_Base_AS FILED'!I79</f>
        <v>-157860.83337366674</v>
      </c>
      <c r="J79" s="101">
        <f>+COS_Rate_Base_MDS!J79-'COS_Rate_Base_AS FILED'!J79</f>
        <v>-31997.33908399893</v>
      </c>
      <c r="K79" s="101">
        <f>+COS_Rate_Base_MDS!K79-'COS_Rate_Base_AS FILED'!K79</f>
        <v>484.67912922032701</v>
      </c>
      <c r="L79" s="101">
        <f>+COS_Rate_Base_MDS!L79-'COS_Rate_Base_AS FILED'!L79</f>
        <v>-1687.2236580279277</v>
      </c>
      <c r="M79" s="101">
        <f>+COS_Rate_Base_MDS!M79-'COS_Rate_Base_AS FILED'!M79</f>
        <v>15579.697172874497</v>
      </c>
      <c r="N79" s="101">
        <f>+COS_Rate_Base_MDS!N79-'COS_Rate_Base_AS FILED'!N79</f>
        <v>-1613.1256738449774</v>
      </c>
      <c r="O79" s="101">
        <f>+COS_Rate_Base_MDS!O79-'COS_Rate_Base_AS FILED'!O79</f>
        <v>485233.98118394613</v>
      </c>
      <c r="P79" s="101">
        <f>+COS_Rate_Base_MDS!P79-'COS_Rate_Base_AS FILED'!P79</f>
        <v>-11076.071834845701</v>
      </c>
      <c r="Q79" s="101">
        <f>+COS_Rate_Base_MDS!Q79-'COS_Rate_Base_AS FILED'!Q79</f>
        <v>-198.5231132291774</v>
      </c>
      <c r="R79" s="101">
        <f>+COS_Rate_Base_MDS!R79-'COS_Rate_Base_AS FILED'!R79</f>
        <v>-824.70798847981496</v>
      </c>
      <c r="S79" s="101">
        <f>+COS_Rate_Base_MDS!S79-'COS_Rate_Base_AS FILED'!S79</f>
        <v>243.45002799772919</v>
      </c>
    </row>
    <row r="80" spans="1:19" x14ac:dyDescent="0.25">
      <c r="A80" s="90" t="s">
        <v>281</v>
      </c>
      <c r="B80" s="101">
        <f>+COS_Rate_Base_MDS!B80-'COS_Rate_Base_AS FILED'!B80</f>
        <v>0</v>
      </c>
      <c r="C80" s="101">
        <f>+COS_Rate_Base_MDS!C80-'COS_Rate_Base_AS FILED'!C80</f>
        <v>927.10404225590173</v>
      </c>
      <c r="D80" s="101">
        <f>+COS_Rate_Base_MDS!D80-'COS_Rate_Base_AS FILED'!D80</f>
        <v>33.427458445179582</v>
      </c>
      <c r="E80" s="101">
        <f>+COS_Rate_Base_MDS!E80-'COS_Rate_Base_AS FILED'!E80</f>
        <v>1108.0013932600559</v>
      </c>
      <c r="F80" s="101">
        <f>+COS_Rate_Base_MDS!F80-'COS_Rate_Base_AS FILED'!F80</f>
        <v>1205.074283194961</v>
      </c>
      <c r="G80" s="101">
        <f>+COS_Rate_Base_MDS!G80-'COS_Rate_Base_AS FILED'!G80</f>
        <v>55.613646651232557</v>
      </c>
      <c r="H80" s="101">
        <f>+COS_Rate_Base_MDS!H80-'COS_Rate_Base_AS FILED'!H80</f>
        <v>4775.3050056695938</v>
      </c>
      <c r="I80" s="101">
        <f>+COS_Rate_Base_MDS!I80-'COS_Rate_Base_AS FILED'!I80</f>
        <v>2122.773493352579</v>
      </c>
      <c r="J80" s="101">
        <f>+COS_Rate_Base_MDS!J80-'COS_Rate_Base_AS FILED'!J80</f>
        <v>533.86274544231128</v>
      </c>
      <c r="K80" s="101">
        <f>+COS_Rate_Base_MDS!K80-'COS_Rate_Base_AS FILED'!K80</f>
        <v>132.68273809091625</v>
      </c>
      <c r="L80" s="101">
        <f>+COS_Rate_Base_MDS!L80-'COS_Rate_Base_AS FILED'!L80</f>
        <v>85.755136909763678</v>
      </c>
      <c r="M80" s="101">
        <f>+COS_Rate_Base_MDS!M80-'COS_Rate_Base_AS FILED'!M80</f>
        <v>31.8353234203787</v>
      </c>
      <c r="N80" s="101">
        <f>+COS_Rate_Base_MDS!N80-'COS_Rate_Base_AS FILED'!N80</f>
        <v>8.5615458033912546</v>
      </c>
      <c r="O80" s="101">
        <f>+COS_Rate_Base_MDS!O80-'COS_Rate_Base_AS FILED'!O80</f>
        <v>-11274.862672792748</v>
      </c>
      <c r="P80" s="101">
        <f>+COS_Rate_Base_MDS!P80-'COS_Rate_Base_AS FILED'!P80</f>
        <v>154.9066051706468</v>
      </c>
      <c r="Q80" s="101">
        <f>+COS_Rate_Base_MDS!Q80-'COS_Rate_Base_AS FILED'!Q80</f>
        <v>25.922277893170758</v>
      </c>
      <c r="R80" s="101">
        <f>+COS_Rate_Base_MDS!R80-'COS_Rate_Base_AS FILED'!R80</f>
        <v>10.839360425324912</v>
      </c>
      <c r="S80" s="101">
        <f>+COS_Rate_Base_MDS!S80-'COS_Rate_Base_AS FILED'!S80</f>
        <v>63.197616803268829</v>
      </c>
    </row>
    <row r="81" spans="1:19" x14ac:dyDescent="0.25">
      <c r="A81" s="90" t="s">
        <v>282</v>
      </c>
      <c r="B81" s="101">
        <f>+COS_Rate_Base_MDS!B81-'COS_Rate_Base_AS FILED'!B81</f>
        <v>0</v>
      </c>
      <c r="C81" s="101">
        <f>+COS_Rate_Base_MDS!C81-'COS_Rate_Base_AS FILED'!C81</f>
        <v>5179.4527887599543</v>
      </c>
      <c r="D81" s="101">
        <f>+COS_Rate_Base_MDS!D81-'COS_Rate_Base_AS FILED'!D81</f>
        <v>186.74920502316672</v>
      </c>
      <c r="E81" s="101">
        <f>+COS_Rate_Base_MDS!E81-'COS_Rate_Base_AS FILED'!E81</f>
        <v>6190.0721436899621</v>
      </c>
      <c r="F81" s="101">
        <f>+COS_Rate_Base_MDS!F81-'COS_Rate_Base_AS FILED'!F81</f>
        <v>6732.3893244713545</v>
      </c>
      <c r="G81" s="101">
        <f>+COS_Rate_Base_MDS!G81-'COS_Rate_Base_AS FILED'!G81</f>
        <v>310.69679789112706</v>
      </c>
      <c r="H81" s="101">
        <f>+COS_Rate_Base_MDS!H81-'COS_Rate_Base_AS FILED'!H81</f>
        <v>26678.199750497937</v>
      </c>
      <c r="I81" s="101">
        <f>+COS_Rate_Base_MDS!I81-'COS_Rate_Base_AS FILED'!I81</f>
        <v>11859.300131294876</v>
      </c>
      <c r="J81" s="101">
        <f>+COS_Rate_Base_MDS!J81-'COS_Rate_Base_AS FILED'!J81</f>
        <v>2982.5313661326654</v>
      </c>
      <c r="K81" s="101">
        <f>+COS_Rate_Base_MDS!K81-'COS_Rate_Base_AS FILED'!K81</f>
        <v>741.25874389795354</v>
      </c>
      <c r="L81" s="101">
        <f>+COS_Rate_Base_MDS!L81-'COS_Rate_Base_AS FILED'!L81</f>
        <v>479.08828219212592</v>
      </c>
      <c r="M81" s="101">
        <f>+COS_Rate_Base_MDS!M81-'COS_Rate_Base_AS FILED'!M81</f>
        <v>177.85442318806599</v>
      </c>
      <c r="N81" s="101">
        <f>+COS_Rate_Base_MDS!N81-'COS_Rate_Base_AS FILED'!N81</f>
        <v>47.830793812061529</v>
      </c>
      <c r="O81" s="101">
        <f>+COS_Rate_Base_MDS!O81-'COS_Rate_Base_AS FILED'!O81</f>
        <v>-62989.283027373254</v>
      </c>
      <c r="P81" s="101">
        <f>+COS_Rate_Base_MDS!P81-'COS_Rate_Base_AS FILED'!P81</f>
        <v>865.4168373553548</v>
      </c>
      <c r="Q81" s="101">
        <f>+COS_Rate_Base_MDS!Q81-'COS_Rate_Base_AS FILED'!Q81</f>
        <v>144.82000768554644</v>
      </c>
      <c r="R81" s="101">
        <f>+COS_Rate_Base_MDS!R81-'COS_Rate_Base_AS FILED'!R81</f>
        <v>60.556262322743351</v>
      </c>
      <c r="S81" s="101">
        <f>+COS_Rate_Base_MDS!S81-'COS_Rate_Base_AS FILED'!S81</f>
        <v>353.06616914128244</v>
      </c>
    </row>
    <row r="82" spans="1:19" x14ac:dyDescent="0.25">
      <c r="A82" s="90" t="s">
        <v>283</v>
      </c>
      <c r="B82" s="101">
        <f>+COS_Rate_Base_MDS!B82-'COS_Rate_Base_AS FILED'!B82</f>
        <v>0</v>
      </c>
      <c r="C82" s="101">
        <f>+COS_Rate_Base_MDS!C82-'COS_Rate_Base_AS FILED'!C82</f>
        <v>5231.0367733263411</v>
      </c>
      <c r="D82" s="101">
        <f>+COS_Rate_Base_MDS!D82-'COS_Rate_Base_AS FILED'!D82</f>
        <v>188.60910576992319</v>
      </c>
      <c r="E82" s="101">
        <f>+COS_Rate_Base_MDS!E82-'COS_Rate_Base_AS FILED'!E82</f>
        <v>6251.7212404087186</v>
      </c>
      <c r="F82" s="101">
        <f>+COS_Rate_Base_MDS!F82-'COS_Rate_Base_AS FILED'!F82</f>
        <v>6799.4395479550585</v>
      </c>
      <c r="G82" s="101">
        <f>+COS_Rate_Base_MDS!G82-'COS_Rate_Base_AS FILED'!G82</f>
        <v>313.7911361312581</v>
      </c>
      <c r="H82" s="101">
        <f>+COS_Rate_Base_MDS!H82-'COS_Rate_Base_AS FILED'!H82</f>
        <v>26943.897286571562</v>
      </c>
      <c r="I82" s="101">
        <f>+COS_Rate_Base_MDS!I82-'COS_Rate_Base_AS FILED'!I82</f>
        <v>11977.411055341363</v>
      </c>
      <c r="J82" s="101">
        <f>+COS_Rate_Base_MDS!J82-'COS_Rate_Base_AS FILED'!J82</f>
        <v>3012.2354407198727</v>
      </c>
      <c r="K82" s="101">
        <f>+COS_Rate_Base_MDS!K82-'COS_Rate_Base_AS FILED'!K82</f>
        <v>748.6411993742222</v>
      </c>
      <c r="L82" s="101">
        <f>+COS_Rate_Base_MDS!L82-'COS_Rate_Base_AS FILED'!L82</f>
        <v>483.85969020804623</v>
      </c>
      <c r="M82" s="101">
        <f>+COS_Rate_Base_MDS!M82-'COS_Rate_Base_AS FILED'!M82</f>
        <v>179.62573768689617</v>
      </c>
      <c r="N82" s="101">
        <f>+COS_Rate_Base_MDS!N82-'COS_Rate_Base_AS FILED'!N82</f>
        <v>48.307157441659001</v>
      </c>
      <c r="O82" s="101">
        <f>+COS_Rate_Base_MDS!O82-'COS_Rate_Base_AS FILED'!O82</f>
        <v>-63616.615360744298</v>
      </c>
      <c r="P82" s="101">
        <f>+COS_Rate_Base_MDS!P82-'COS_Rate_Base_AS FILED'!P82</f>
        <v>874.03582677408122</v>
      </c>
      <c r="Q82" s="101">
        <f>+COS_Rate_Base_MDS!Q82-'COS_Rate_Base_AS FILED'!Q82</f>
        <v>146.26232086919117</v>
      </c>
      <c r="R82" s="101">
        <f>+COS_Rate_Base_MDS!R82-'COS_Rate_Base_AS FILED'!R82</f>
        <v>61.159363350674539</v>
      </c>
      <c r="S82" s="101">
        <f>+COS_Rate_Base_MDS!S82-'COS_Rate_Base_AS FILED'!S82</f>
        <v>356.58247879068949</v>
      </c>
    </row>
    <row r="83" spans="1:19" x14ac:dyDescent="0.25">
      <c r="A83" s="90" t="s">
        <v>284</v>
      </c>
      <c r="B83" s="101">
        <f>+COS_Rate_Base_MDS!B83-'COS_Rate_Base_AS FILED'!B83</f>
        <v>0</v>
      </c>
      <c r="C83" s="101">
        <f>+COS_Rate_Base_MDS!C83-'COS_Rate_Base_AS FILED'!C83</f>
        <v>8200.6452987771481</v>
      </c>
      <c r="D83" s="101">
        <f>+COS_Rate_Base_MDS!D83-'COS_Rate_Base_AS FILED'!D83</f>
        <v>298.10011322292848</v>
      </c>
      <c r="E83" s="101">
        <f>+COS_Rate_Base_MDS!E83-'COS_Rate_Base_AS FILED'!E83</f>
        <v>9577.3969622580335</v>
      </c>
      <c r="F83" s="101">
        <f>+COS_Rate_Base_MDS!F83-'COS_Rate_Base_AS FILED'!F83</f>
        <v>11864.862597528845</v>
      </c>
      <c r="G83" s="101">
        <f>+COS_Rate_Base_MDS!G83-'COS_Rate_Base_AS FILED'!G83</f>
        <v>474.30224074576108</v>
      </c>
      <c r="H83" s="101">
        <f>+COS_Rate_Base_MDS!H83-'COS_Rate_Base_AS FILED'!H83</f>
        <v>45751.609785713255</v>
      </c>
      <c r="I83" s="101">
        <f>+COS_Rate_Base_MDS!I83-'COS_Rate_Base_AS FILED'!I83</f>
        <v>20220.951724173501</v>
      </c>
      <c r="J83" s="101">
        <f>+COS_Rate_Base_MDS!J83-'COS_Rate_Base_AS FILED'!J83</f>
        <v>4806.2198382467031</v>
      </c>
      <c r="K83" s="101">
        <f>+COS_Rate_Base_MDS!K83-'COS_Rate_Base_AS FILED'!K83</f>
        <v>1159.0347173961927</v>
      </c>
      <c r="L83" s="101">
        <f>+COS_Rate_Base_MDS!L83-'COS_Rate_Base_AS FILED'!L83</f>
        <v>792.62742744424031</v>
      </c>
      <c r="M83" s="101">
        <f>+COS_Rate_Base_MDS!M83-'COS_Rate_Base_AS FILED'!M83</f>
        <v>86.037746624184365</v>
      </c>
      <c r="N83" s="101">
        <f>+COS_Rate_Base_MDS!N83-'COS_Rate_Base_AS FILED'!N83</f>
        <v>73.825152350167627</v>
      </c>
      <c r="O83" s="101">
        <f>+COS_Rate_Base_MDS!O83-'COS_Rate_Base_AS FILED'!O83</f>
        <v>-104565.23170487583</v>
      </c>
      <c r="P83" s="101">
        <f>+COS_Rate_Base_MDS!P83-'COS_Rate_Base_AS FILED'!P83</f>
        <v>423.25706152811472</v>
      </c>
      <c r="Q83" s="101">
        <f>+COS_Rate_Base_MDS!Q83-'COS_Rate_Base_AS FILED'!Q83</f>
        <v>221.00813849446422</v>
      </c>
      <c r="R83" s="101">
        <f>+COS_Rate_Base_MDS!R83-'COS_Rate_Base_AS FILED'!R83</f>
        <v>99.154456314121489</v>
      </c>
      <c r="S83" s="101">
        <f>+COS_Rate_Base_MDS!S83-'COS_Rate_Base_AS FILED'!S83</f>
        <v>516.1984440003871</v>
      </c>
    </row>
    <row r="84" spans="1:19" x14ac:dyDescent="0.25">
      <c r="A84" s="90" t="s">
        <v>285</v>
      </c>
      <c r="B84" s="101">
        <f>+COS_Rate_Base_MDS!B84-'COS_Rate_Base_AS FILED'!B84</f>
        <v>0</v>
      </c>
      <c r="C84" s="101">
        <f>+COS_Rate_Base_MDS!C84-'COS_Rate_Base_AS FILED'!C84</f>
        <v>-343835.81588182901</v>
      </c>
      <c r="D84" s="101">
        <f>+COS_Rate_Base_MDS!D84-'COS_Rate_Base_AS FILED'!D84</f>
        <v>-12059.34206479643</v>
      </c>
      <c r="E84" s="101">
        <f>+COS_Rate_Base_MDS!E84-'COS_Rate_Base_AS FILED'!E84</f>
        <v>0</v>
      </c>
      <c r="F84" s="101">
        <f>+COS_Rate_Base_MDS!F84-'COS_Rate_Base_AS FILED'!F84</f>
        <v>698321.16547347978</v>
      </c>
      <c r="G84" s="101">
        <f>+COS_Rate_Base_MDS!G84-'COS_Rate_Base_AS FILED'!G84</f>
        <v>40890.674330732945</v>
      </c>
      <c r="H84" s="101">
        <f>+COS_Rate_Base_MDS!H84-'COS_Rate_Base_AS FILED'!H84</f>
        <v>-3714381.8788699843</v>
      </c>
      <c r="I84" s="101">
        <f>+COS_Rate_Base_MDS!I84-'COS_Rate_Base_AS FILED'!I84</f>
        <v>-1681705.4140855381</v>
      </c>
      <c r="J84" s="101">
        <f>+COS_Rate_Base_MDS!J84-'COS_Rate_Base_AS FILED'!J84</f>
        <v>-345600.81435475894</v>
      </c>
      <c r="K84" s="101">
        <f>+COS_Rate_Base_MDS!K84-'COS_Rate_Base_AS FILED'!K84</f>
        <v>0</v>
      </c>
      <c r="L84" s="101">
        <f>+COS_Rate_Base_MDS!L84-'COS_Rate_Base_AS FILED'!L84</f>
        <v>-20633.751009534004</v>
      </c>
      <c r="M84" s="101">
        <f>+COS_Rate_Base_MDS!M84-'COS_Rate_Base_AS FILED'!M84</f>
        <v>155545.17956855462</v>
      </c>
      <c r="N84" s="101">
        <f>+COS_Rate_Base_MDS!N84-'COS_Rate_Base_AS FILED'!N84</f>
        <v>-17068.604078476645</v>
      </c>
      <c r="O84" s="101">
        <f>+COS_Rate_Base_MDS!O84-'COS_Rate_Base_AS FILED'!O84</f>
        <v>5379495.311781317</v>
      </c>
      <c r="P84" s="101">
        <f>+COS_Rate_Base_MDS!P84-'COS_Rate_Base_AS FILED'!P84</f>
        <v>-126747.08387328777</v>
      </c>
      <c r="Q84" s="101">
        <f>+COS_Rate_Base_MDS!Q84-'COS_Rate_Base_AS FILED'!Q84</f>
        <v>-3234.6567929377234</v>
      </c>
      <c r="R84" s="101">
        <f>+COS_Rate_Base_MDS!R84-'COS_Rate_Base_AS FILED'!R84</f>
        <v>-8984.9701429847119</v>
      </c>
      <c r="S84" s="101">
        <f>+COS_Rate_Base_MDS!S84-'COS_Rate_Base_AS FILED'!S84</f>
        <v>0</v>
      </c>
    </row>
    <row r="85" spans="1:19" x14ac:dyDescent="0.25">
      <c r="A85" s="90" t="s">
        <v>286</v>
      </c>
      <c r="B85" s="101">
        <f>+COS_Rate_Base_MDS!B85-'COS_Rate_Base_AS FILED'!B85</f>
        <v>2.9802322387695313E-7</v>
      </c>
      <c r="C85" s="101">
        <f>+COS_Rate_Base_MDS!C85-'COS_Rate_Base_AS FILED'!C85</f>
        <v>-17138.08286427008</v>
      </c>
      <c r="D85" s="101">
        <f>+COS_Rate_Base_MDS!D85-'COS_Rate_Base_AS FILED'!D85</f>
        <v>-595.39059916391852</v>
      </c>
      <c r="E85" s="101">
        <f>+COS_Rate_Base_MDS!E85-'COS_Rate_Base_AS FILED'!E85</f>
        <v>2404.0468161196914</v>
      </c>
      <c r="F85" s="101">
        <f>+COS_Rate_Base_MDS!F85-'COS_Rate_Base_AS FILED'!F85</f>
        <v>43626.933311562054</v>
      </c>
      <c r="G85" s="101">
        <f>+COS_Rate_Base_MDS!G85-'COS_Rate_Base_AS FILED'!G85</f>
        <v>2515.760171246613</v>
      </c>
      <c r="H85" s="101">
        <f>+COS_Rate_Base_MDS!H85-'COS_Rate_Base_AS FILED'!H85</f>
        <v>-205378.94116855972</v>
      </c>
      <c r="I85" s="101">
        <f>+COS_Rate_Base_MDS!I85-'COS_Rate_Base_AS FILED'!I85</f>
        <v>-93009.019824143499</v>
      </c>
      <c r="J85" s="101">
        <f>+COS_Rate_Base_MDS!J85-'COS_Rate_Base_AS FILED'!J85</f>
        <v>-18852.308590940898</v>
      </c>
      <c r="K85" s="101">
        <f>+COS_Rate_Base_MDS!K85-'COS_Rate_Base_AS FILED'!K85</f>
        <v>285.56501175501035</v>
      </c>
      <c r="L85" s="101">
        <f>+COS_Rate_Base_MDS!L85-'COS_Rate_Base_AS FILED'!L85</f>
        <v>-994.08456995680172</v>
      </c>
      <c r="M85" s="101">
        <f>+COS_Rate_Base_MDS!M85-'COS_Rate_Base_AS FILED'!M85</f>
        <v>9179.3026315529132</v>
      </c>
      <c r="N85" s="101">
        <f>+COS_Rate_Base_MDS!N85-'COS_Rate_Base_AS FILED'!N85</f>
        <v>-950.42725019915815</v>
      </c>
      <c r="O85" s="101">
        <f>+COS_Rate_Base_MDS!O85-'COS_Rate_Base_AS FILED'!O85</f>
        <v>285891.92145246267</v>
      </c>
      <c r="P85" s="101">
        <f>+COS_Rate_Base_MDS!P85-'COS_Rate_Base_AS FILED'!P85</f>
        <v>-6525.8402787107043</v>
      </c>
      <c r="Q85" s="101">
        <f>+COS_Rate_Base_MDS!Q85-'COS_Rate_Base_AS FILED'!Q85</f>
        <v>-116.96656972650271</v>
      </c>
      <c r="R85" s="101">
        <f>+COS_Rate_Base_MDS!R85-'COS_Rate_Base_AS FILED'!R85</f>
        <v>-485.90445147392529</v>
      </c>
      <c r="S85" s="101">
        <f>+COS_Rate_Base_MDS!S85-'COS_Rate_Base_AS FILED'!S85</f>
        <v>143.43677273406502</v>
      </c>
    </row>
    <row r="86" spans="1:19" x14ac:dyDescent="0.25">
      <c r="A86" s="89" t="s">
        <v>287</v>
      </c>
      <c r="B86" s="101">
        <f>+COS_Rate_Base_MDS!B86-'COS_Rate_Base_AS FILED'!B86</f>
        <v>0</v>
      </c>
      <c r="C86" s="101">
        <f>+COS_Rate_Base_MDS!C86-'COS_Rate_Base_AS FILED'!C86</f>
        <v>-370523.50582282059</v>
      </c>
      <c r="D86" s="101">
        <f>+COS_Rate_Base_MDS!D86-'COS_Rate_Base_AS FILED'!D86</f>
        <v>-12958.381634404534</v>
      </c>
      <c r="E86" s="101">
        <f>+COS_Rate_Base_MDS!E86-'COS_Rate_Base_AS FILED'!E86</f>
        <v>29611.539956389926</v>
      </c>
      <c r="F86" s="101">
        <f>+COS_Rate_Base_MDS!F86-'COS_Rate_Base_AS FILED'!F86</f>
        <v>842596.27490916848</v>
      </c>
      <c r="G86" s="101">
        <f>+COS_Rate_Base_MDS!G86-'COS_Rate_Base_AS FILED'!G86</f>
        <v>48830.746746820281</v>
      </c>
      <c r="H86" s="101">
        <f>+COS_Rate_Base_MDS!H86-'COS_Rate_Base_AS FILED'!H86</f>
        <v>-4164194.0303598046</v>
      </c>
      <c r="I86" s="101">
        <f>+COS_Rate_Base_MDS!I86-'COS_Rate_Base_AS FILED'!I86</f>
        <v>-1886394.8308791891</v>
      </c>
      <c r="J86" s="101">
        <f>+COS_Rate_Base_MDS!J86-'COS_Rate_Base_AS FILED'!J86</f>
        <v>-385115.6126391571</v>
      </c>
      <c r="K86" s="101">
        <f>+COS_Rate_Base_MDS!K86-'COS_Rate_Base_AS FILED'!K86</f>
        <v>3551.8615397345275</v>
      </c>
      <c r="L86" s="101">
        <f>+COS_Rate_Base_MDS!L86-'COS_Rate_Base_AS FILED'!L86</f>
        <v>-21473.728700764594</v>
      </c>
      <c r="M86" s="101">
        <f>+COS_Rate_Base_MDS!M86-'COS_Rate_Base_AS FILED'!M86</f>
        <v>180779.53260390135</v>
      </c>
      <c r="N86" s="101">
        <f>+COS_Rate_Base_MDS!N86-'COS_Rate_Base_AS FILED'!N86</f>
        <v>-19453.632353113484</v>
      </c>
      <c r="O86" s="101">
        <f>+COS_Rate_Base_MDS!O86-'COS_Rate_Base_AS FILED'!O86</f>
        <v>5908175.2216519713</v>
      </c>
      <c r="P86" s="101">
        <f>+COS_Rate_Base_MDS!P86-'COS_Rate_Base_AS FILED'!P86</f>
        <v>-142031.37965601683</v>
      </c>
      <c r="Q86" s="101">
        <f>+COS_Rate_Base_MDS!Q86-'COS_Rate_Base_AS FILED'!Q86</f>
        <v>-3012.1337309510272</v>
      </c>
      <c r="R86" s="101">
        <f>+COS_Rate_Base_MDS!R86-'COS_Rate_Base_AS FILED'!R86</f>
        <v>-10063.873140525597</v>
      </c>
      <c r="S86" s="101">
        <f>+COS_Rate_Base_MDS!S86-'COS_Rate_Base_AS FILED'!S86</f>
        <v>1675.9315094674239</v>
      </c>
    </row>
    <row r="87" spans="1:19" x14ac:dyDescent="0.25">
      <c r="B87" s="102">
        <f>+COS_Rate_Base_MDS!B87-'COS_Rate_Base_AS FILED'!B87</f>
        <v>0</v>
      </c>
      <c r="C87" s="102">
        <f>+COS_Rate_Base_MDS!C87-'COS_Rate_Base_AS FILED'!C87</f>
        <v>0</v>
      </c>
      <c r="D87" s="102">
        <f>+COS_Rate_Base_MDS!D87-'COS_Rate_Base_AS FILED'!D87</f>
        <v>0</v>
      </c>
      <c r="E87" s="102">
        <f>+COS_Rate_Base_MDS!E87-'COS_Rate_Base_AS FILED'!E87</f>
        <v>0</v>
      </c>
      <c r="F87" s="102">
        <f>+COS_Rate_Base_MDS!F87-'COS_Rate_Base_AS FILED'!F87</f>
        <v>0</v>
      </c>
      <c r="G87" s="102">
        <f>+COS_Rate_Base_MDS!G87-'COS_Rate_Base_AS FILED'!G87</f>
        <v>0</v>
      </c>
      <c r="H87" s="102">
        <f>+COS_Rate_Base_MDS!H87-'COS_Rate_Base_AS FILED'!H87</f>
        <v>0</v>
      </c>
      <c r="I87" s="102">
        <f>+COS_Rate_Base_MDS!I87-'COS_Rate_Base_AS FILED'!I87</f>
        <v>0</v>
      </c>
      <c r="J87" s="102">
        <f>+COS_Rate_Base_MDS!J87-'COS_Rate_Base_AS FILED'!J87</f>
        <v>0</v>
      </c>
      <c r="K87" s="102">
        <f>+COS_Rate_Base_MDS!K87-'COS_Rate_Base_AS FILED'!K87</f>
        <v>0</v>
      </c>
      <c r="L87" s="102">
        <f>+COS_Rate_Base_MDS!L87-'COS_Rate_Base_AS FILED'!L87</f>
        <v>0</v>
      </c>
      <c r="M87" s="102">
        <f>+COS_Rate_Base_MDS!M87-'COS_Rate_Base_AS FILED'!M87</f>
        <v>0</v>
      </c>
      <c r="N87" s="102">
        <f>+COS_Rate_Base_MDS!N87-'COS_Rate_Base_AS FILED'!N87</f>
        <v>0</v>
      </c>
      <c r="O87" s="102">
        <f>+COS_Rate_Base_MDS!O87-'COS_Rate_Base_AS FILED'!O87</f>
        <v>0</v>
      </c>
      <c r="P87" s="102">
        <f>+COS_Rate_Base_MDS!P87-'COS_Rate_Base_AS FILED'!P87</f>
        <v>0</v>
      </c>
      <c r="Q87" s="102">
        <f>+COS_Rate_Base_MDS!Q87-'COS_Rate_Base_AS FILED'!Q87</f>
        <v>0</v>
      </c>
      <c r="R87" s="102">
        <f>+COS_Rate_Base_MDS!R87-'COS_Rate_Base_AS FILED'!R87</f>
        <v>0</v>
      </c>
      <c r="S87" s="102">
        <f>+COS_Rate_Base_MDS!S87-'COS_Rate_Base_AS FILED'!S87</f>
        <v>0</v>
      </c>
    </row>
    <row r="88" spans="1:19" x14ac:dyDescent="0.25">
      <c r="A88" s="88" t="s">
        <v>288</v>
      </c>
      <c r="B88" s="101">
        <f>+COS_Rate_Base_MDS!B88-'COS_Rate_Base_AS FILED'!B88</f>
        <v>0</v>
      </c>
      <c r="C88" s="101">
        <f>+COS_Rate_Base_MDS!C88-'COS_Rate_Base_AS FILED'!C88</f>
        <v>-370523.50582282059</v>
      </c>
      <c r="D88" s="101">
        <f>+COS_Rate_Base_MDS!D88-'COS_Rate_Base_AS FILED'!D88</f>
        <v>-12958.381634404534</v>
      </c>
      <c r="E88" s="101">
        <f>+COS_Rate_Base_MDS!E88-'COS_Rate_Base_AS FILED'!E88</f>
        <v>29611.539956389926</v>
      </c>
      <c r="F88" s="101">
        <f>+COS_Rate_Base_MDS!F88-'COS_Rate_Base_AS FILED'!F88</f>
        <v>842596.27490916848</v>
      </c>
      <c r="G88" s="101">
        <f>+COS_Rate_Base_MDS!G88-'COS_Rate_Base_AS FILED'!G88</f>
        <v>48830.746746820281</v>
      </c>
      <c r="H88" s="101">
        <f>+COS_Rate_Base_MDS!H88-'COS_Rate_Base_AS FILED'!H88</f>
        <v>-4164194.0303598046</v>
      </c>
      <c r="I88" s="101">
        <f>+COS_Rate_Base_MDS!I88-'COS_Rate_Base_AS FILED'!I88</f>
        <v>-1886394.8308791891</v>
      </c>
      <c r="J88" s="101">
        <f>+COS_Rate_Base_MDS!J88-'COS_Rate_Base_AS FILED'!J88</f>
        <v>-385115.6126391571</v>
      </c>
      <c r="K88" s="101">
        <f>+COS_Rate_Base_MDS!K88-'COS_Rate_Base_AS FILED'!K88</f>
        <v>3551.8615397345275</v>
      </c>
      <c r="L88" s="101">
        <f>+COS_Rate_Base_MDS!L88-'COS_Rate_Base_AS FILED'!L88</f>
        <v>-21473.728700764594</v>
      </c>
      <c r="M88" s="101">
        <f>+COS_Rate_Base_MDS!M88-'COS_Rate_Base_AS FILED'!M88</f>
        <v>180779.53260390135</v>
      </c>
      <c r="N88" s="101">
        <f>+COS_Rate_Base_MDS!N88-'COS_Rate_Base_AS FILED'!N88</f>
        <v>-19453.632353113484</v>
      </c>
      <c r="O88" s="101">
        <f>+COS_Rate_Base_MDS!O88-'COS_Rate_Base_AS FILED'!O88</f>
        <v>5908175.2216519713</v>
      </c>
      <c r="P88" s="101">
        <f>+COS_Rate_Base_MDS!P88-'COS_Rate_Base_AS FILED'!P88</f>
        <v>-142031.37965601683</v>
      </c>
      <c r="Q88" s="101">
        <f>+COS_Rate_Base_MDS!Q88-'COS_Rate_Base_AS FILED'!Q88</f>
        <v>-3012.1337309510272</v>
      </c>
      <c r="R88" s="101">
        <f>+COS_Rate_Base_MDS!R88-'COS_Rate_Base_AS FILED'!R88</f>
        <v>-10063.873140525597</v>
      </c>
      <c r="S88" s="101">
        <f>+COS_Rate_Base_MDS!S88-'COS_Rate_Base_AS FILED'!S88</f>
        <v>1675.9315094674239</v>
      </c>
    </row>
    <row r="89" spans="1:19" x14ac:dyDescent="0.25">
      <c r="B89" s="102">
        <f>+COS_Rate_Base_MDS!B89-'COS_Rate_Base_AS FILED'!B89</f>
        <v>0</v>
      </c>
      <c r="C89" s="102">
        <f>+COS_Rate_Base_MDS!C89-'COS_Rate_Base_AS FILED'!C89</f>
        <v>0</v>
      </c>
      <c r="D89" s="102">
        <f>+COS_Rate_Base_MDS!D89-'COS_Rate_Base_AS FILED'!D89</f>
        <v>0</v>
      </c>
      <c r="E89" s="102">
        <f>+COS_Rate_Base_MDS!E89-'COS_Rate_Base_AS FILED'!E89</f>
        <v>0</v>
      </c>
      <c r="F89" s="102">
        <f>+COS_Rate_Base_MDS!F89-'COS_Rate_Base_AS FILED'!F89</f>
        <v>0</v>
      </c>
      <c r="G89" s="102">
        <f>+COS_Rate_Base_MDS!G89-'COS_Rate_Base_AS FILED'!G89</f>
        <v>0</v>
      </c>
      <c r="H89" s="102">
        <f>+COS_Rate_Base_MDS!H89-'COS_Rate_Base_AS FILED'!H89</f>
        <v>0</v>
      </c>
      <c r="I89" s="102">
        <f>+COS_Rate_Base_MDS!I89-'COS_Rate_Base_AS FILED'!I89</f>
        <v>0</v>
      </c>
      <c r="J89" s="102">
        <f>+COS_Rate_Base_MDS!J89-'COS_Rate_Base_AS FILED'!J89</f>
        <v>0</v>
      </c>
      <c r="K89" s="102">
        <f>+COS_Rate_Base_MDS!K89-'COS_Rate_Base_AS FILED'!K89</f>
        <v>0</v>
      </c>
      <c r="L89" s="102">
        <f>+COS_Rate_Base_MDS!L89-'COS_Rate_Base_AS FILED'!L89</f>
        <v>0</v>
      </c>
      <c r="M89" s="102">
        <f>+COS_Rate_Base_MDS!M89-'COS_Rate_Base_AS FILED'!M89</f>
        <v>0</v>
      </c>
      <c r="N89" s="102">
        <f>+COS_Rate_Base_MDS!N89-'COS_Rate_Base_AS FILED'!N89</f>
        <v>0</v>
      </c>
      <c r="O89" s="102">
        <f>+COS_Rate_Base_MDS!O89-'COS_Rate_Base_AS FILED'!O89</f>
        <v>0</v>
      </c>
      <c r="P89" s="102">
        <f>+COS_Rate_Base_MDS!P89-'COS_Rate_Base_AS FILED'!P89</f>
        <v>0</v>
      </c>
      <c r="Q89" s="102">
        <f>+COS_Rate_Base_MDS!Q89-'COS_Rate_Base_AS FILED'!Q89</f>
        <v>0</v>
      </c>
      <c r="R89" s="102">
        <f>+COS_Rate_Base_MDS!R89-'COS_Rate_Base_AS FILED'!R89</f>
        <v>0</v>
      </c>
      <c r="S89" s="102">
        <f>+COS_Rate_Base_MDS!S89-'COS_Rate_Base_AS FILED'!S89</f>
        <v>0</v>
      </c>
    </row>
    <row r="90" spans="1:19" x14ac:dyDescent="0.25">
      <c r="A90" s="87" t="s">
        <v>288</v>
      </c>
      <c r="B90" s="101">
        <f>+COS_Rate_Base_MDS!B90-'COS_Rate_Base_AS FILED'!B90</f>
        <v>0</v>
      </c>
      <c r="C90" s="101">
        <f>+COS_Rate_Base_MDS!C90-'COS_Rate_Base_AS FILED'!C90</f>
        <v>-370523.50582282059</v>
      </c>
      <c r="D90" s="101">
        <f>+COS_Rate_Base_MDS!D90-'COS_Rate_Base_AS FILED'!D90</f>
        <v>-12958.381634404534</v>
      </c>
      <c r="E90" s="101">
        <f>+COS_Rate_Base_MDS!E90-'COS_Rate_Base_AS FILED'!E90</f>
        <v>29611.539956389926</v>
      </c>
      <c r="F90" s="101">
        <f>+COS_Rate_Base_MDS!F90-'COS_Rate_Base_AS FILED'!F90</f>
        <v>842596.27490916848</v>
      </c>
      <c r="G90" s="101">
        <f>+COS_Rate_Base_MDS!G90-'COS_Rate_Base_AS FILED'!G90</f>
        <v>48830.746746820281</v>
      </c>
      <c r="H90" s="101">
        <f>+COS_Rate_Base_MDS!H90-'COS_Rate_Base_AS FILED'!H90</f>
        <v>-4164194.0303598046</v>
      </c>
      <c r="I90" s="101">
        <f>+COS_Rate_Base_MDS!I90-'COS_Rate_Base_AS FILED'!I90</f>
        <v>-1886394.8308791891</v>
      </c>
      <c r="J90" s="101">
        <f>+COS_Rate_Base_MDS!J90-'COS_Rate_Base_AS FILED'!J90</f>
        <v>-385115.6126391571</v>
      </c>
      <c r="K90" s="101">
        <f>+COS_Rate_Base_MDS!K90-'COS_Rate_Base_AS FILED'!K90</f>
        <v>3551.8615397345275</v>
      </c>
      <c r="L90" s="101">
        <f>+COS_Rate_Base_MDS!L90-'COS_Rate_Base_AS FILED'!L90</f>
        <v>-21473.728700764594</v>
      </c>
      <c r="M90" s="101">
        <f>+COS_Rate_Base_MDS!M90-'COS_Rate_Base_AS FILED'!M90</f>
        <v>180779.53260390135</v>
      </c>
      <c r="N90" s="101">
        <f>+COS_Rate_Base_MDS!N90-'COS_Rate_Base_AS FILED'!N90</f>
        <v>-19453.632353113484</v>
      </c>
      <c r="O90" s="101">
        <f>+COS_Rate_Base_MDS!O90-'COS_Rate_Base_AS FILED'!O90</f>
        <v>5908175.2216519713</v>
      </c>
      <c r="P90" s="101">
        <f>+COS_Rate_Base_MDS!P90-'COS_Rate_Base_AS FILED'!P90</f>
        <v>-142031.37965601683</v>
      </c>
      <c r="Q90" s="101">
        <f>+COS_Rate_Base_MDS!Q90-'COS_Rate_Base_AS FILED'!Q90</f>
        <v>-3012.1337309510272</v>
      </c>
      <c r="R90" s="101">
        <f>+COS_Rate_Base_MDS!R90-'COS_Rate_Base_AS FILED'!R90</f>
        <v>-10063.873140525597</v>
      </c>
      <c r="S90" s="101">
        <f>+COS_Rate_Base_MDS!S90-'COS_Rate_Base_AS FILED'!S90</f>
        <v>1675.9315094674239</v>
      </c>
    </row>
    <row r="91" spans="1:19" x14ac:dyDescent="0.25">
      <c r="B91" s="102">
        <f>+COS_Rate_Base_MDS!B91-'COS_Rate_Base_AS FILED'!B91</f>
        <v>0</v>
      </c>
      <c r="C91" s="102">
        <f>+COS_Rate_Base_MDS!C91-'COS_Rate_Base_AS FILED'!C91</f>
        <v>0</v>
      </c>
      <c r="D91" s="102">
        <f>+COS_Rate_Base_MDS!D91-'COS_Rate_Base_AS FILED'!D91</f>
        <v>0</v>
      </c>
      <c r="E91" s="102">
        <f>+COS_Rate_Base_MDS!E91-'COS_Rate_Base_AS FILED'!E91</f>
        <v>0</v>
      </c>
      <c r="F91" s="102">
        <f>+COS_Rate_Base_MDS!F91-'COS_Rate_Base_AS FILED'!F91</f>
        <v>0</v>
      </c>
      <c r="G91" s="102">
        <f>+COS_Rate_Base_MDS!G91-'COS_Rate_Base_AS FILED'!G91</f>
        <v>0</v>
      </c>
      <c r="H91" s="102">
        <f>+COS_Rate_Base_MDS!H91-'COS_Rate_Base_AS FILED'!H91</f>
        <v>0</v>
      </c>
      <c r="I91" s="102">
        <f>+COS_Rate_Base_MDS!I91-'COS_Rate_Base_AS FILED'!I91</f>
        <v>0</v>
      </c>
      <c r="J91" s="102">
        <f>+COS_Rate_Base_MDS!J91-'COS_Rate_Base_AS FILED'!J91</f>
        <v>0</v>
      </c>
      <c r="K91" s="102">
        <f>+COS_Rate_Base_MDS!K91-'COS_Rate_Base_AS FILED'!K91</f>
        <v>0</v>
      </c>
      <c r="L91" s="102">
        <f>+COS_Rate_Base_MDS!L91-'COS_Rate_Base_AS FILED'!L91</f>
        <v>0</v>
      </c>
      <c r="M91" s="102">
        <f>+COS_Rate_Base_MDS!M91-'COS_Rate_Base_AS FILED'!M91</f>
        <v>0</v>
      </c>
      <c r="N91" s="102">
        <f>+COS_Rate_Base_MDS!N91-'COS_Rate_Base_AS FILED'!N91</f>
        <v>0</v>
      </c>
      <c r="O91" s="102">
        <f>+COS_Rate_Base_MDS!O91-'COS_Rate_Base_AS FILED'!O91</f>
        <v>0</v>
      </c>
      <c r="P91" s="102">
        <f>+COS_Rate_Base_MDS!P91-'COS_Rate_Base_AS FILED'!P91</f>
        <v>0</v>
      </c>
      <c r="Q91" s="102">
        <f>+COS_Rate_Base_MDS!Q91-'COS_Rate_Base_AS FILED'!Q91</f>
        <v>0</v>
      </c>
      <c r="R91" s="102">
        <f>+COS_Rate_Base_MDS!R91-'COS_Rate_Base_AS FILED'!R91</f>
        <v>0</v>
      </c>
      <c r="S91" s="102">
        <f>+COS_Rate_Base_MDS!S91-'COS_Rate_Base_AS FILED'!S91</f>
        <v>0</v>
      </c>
    </row>
    <row r="92" spans="1:19" x14ac:dyDescent="0.25">
      <c r="A92" s="87" t="s">
        <v>289</v>
      </c>
      <c r="B92" s="101">
        <f>+COS_Rate_Base_MDS!B92-'COS_Rate_Base_AS FILED'!B92</f>
        <v>0</v>
      </c>
      <c r="C92" s="101">
        <f>+COS_Rate_Base_MDS!C92-'COS_Rate_Base_AS FILED'!C92</f>
        <v>0</v>
      </c>
      <c r="D92" s="101">
        <f>+COS_Rate_Base_MDS!D92-'COS_Rate_Base_AS FILED'!D92</f>
        <v>0</v>
      </c>
      <c r="E92" s="101">
        <f>+COS_Rate_Base_MDS!E92-'COS_Rate_Base_AS FILED'!E92</f>
        <v>0</v>
      </c>
      <c r="F92" s="101">
        <f>+COS_Rate_Base_MDS!F92-'COS_Rate_Base_AS FILED'!F92</f>
        <v>0</v>
      </c>
      <c r="G92" s="101">
        <f>+COS_Rate_Base_MDS!G92-'COS_Rate_Base_AS FILED'!G92</f>
        <v>0</v>
      </c>
      <c r="H92" s="101">
        <f>+COS_Rate_Base_MDS!H92-'COS_Rate_Base_AS FILED'!H92</f>
        <v>0</v>
      </c>
      <c r="I92" s="101">
        <f>+COS_Rate_Base_MDS!I92-'COS_Rate_Base_AS FILED'!I92</f>
        <v>0</v>
      </c>
      <c r="J92" s="101">
        <f>+COS_Rate_Base_MDS!J92-'COS_Rate_Base_AS FILED'!J92</f>
        <v>0</v>
      </c>
      <c r="K92" s="101">
        <f>+COS_Rate_Base_MDS!K92-'COS_Rate_Base_AS FILED'!K92</f>
        <v>0</v>
      </c>
      <c r="L92" s="101">
        <f>+COS_Rate_Base_MDS!L92-'COS_Rate_Base_AS FILED'!L92</f>
        <v>0</v>
      </c>
      <c r="M92" s="101">
        <f>+COS_Rate_Base_MDS!M92-'COS_Rate_Base_AS FILED'!M92</f>
        <v>0</v>
      </c>
      <c r="N92" s="101">
        <f>+COS_Rate_Base_MDS!N92-'COS_Rate_Base_AS FILED'!N92</f>
        <v>0</v>
      </c>
      <c r="O92" s="101">
        <f>+COS_Rate_Base_MDS!O92-'COS_Rate_Base_AS FILED'!O92</f>
        <v>0</v>
      </c>
      <c r="P92" s="101">
        <f>+COS_Rate_Base_MDS!P92-'COS_Rate_Base_AS FILED'!P92</f>
        <v>0</v>
      </c>
      <c r="Q92" s="101">
        <f>+COS_Rate_Base_MDS!Q92-'COS_Rate_Base_AS FILED'!Q92</f>
        <v>0</v>
      </c>
      <c r="R92" s="101">
        <f>+COS_Rate_Base_MDS!R92-'COS_Rate_Base_AS FILED'!R92</f>
        <v>0</v>
      </c>
      <c r="S92" s="101">
        <f>+COS_Rate_Base_MDS!S92-'COS_Rate_Base_AS FILED'!S92</f>
        <v>0</v>
      </c>
    </row>
    <row r="93" spans="1:19" x14ac:dyDescent="0.25">
      <c r="A93" s="88" t="s">
        <v>290</v>
      </c>
      <c r="B93" s="101">
        <f>+COS_Rate_Base_MDS!B93-'COS_Rate_Base_AS FILED'!B93</f>
        <v>0</v>
      </c>
      <c r="C93" s="101">
        <f>+COS_Rate_Base_MDS!C93-'COS_Rate_Base_AS FILED'!C93</f>
        <v>0</v>
      </c>
      <c r="D93" s="101">
        <f>+COS_Rate_Base_MDS!D93-'COS_Rate_Base_AS FILED'!D93</f>
        <v>0</v>
      </c>
      <c r="E93" s="101">
        <f>+COS_Rate_Base_MDS!E93-'COS_Rate_Base_AS FILED'!E93</f>
        <v>0</v>
      </c>
      <c r="F93" s="101">
        <f>+COS_Rate_Base_MDS!F93-'COS_Rate_Base_AS FILED'!F93</f>
        <v>0</v>
      </c>
      <c r="G93" s="101">
        <f>+COS_Rate_Base_MDS!G93-'COS_Rate_Base_AS FILED'!G93</f>
        <v>0</v>
      </c>
      <c r="H93" s="101">
        <f>+COS_Rate_Base_MDS!H93-'COS_Rate_Base_AS FILED'!H93</f>
        <v>0</v>
      </c>
      <c r="I93" s="101">
        <f>+COS_Rate_Base_MDS!I93-'COS_Rate_Base_AS FILED'!I93</f>
        <v>0</v>
      </c>
      <c r="J93" s="101">
        <f>+COS_Rate_Base_MDS!J93-'COS_Rate_Base_AS FILED'!J93</f>
        <v>0</v>
      </c>
      <c r="K93" s="101">
        <f>+COS_Rate_Base_MDS!K93-'COS_Rate_Base_AS FILED'!K93</f>
        <v>0</v>
      </c>
      <c r="L93" s="101">
        <f>+COS_Rate_Base_MDS!L93-'COS_Rate_Base_AS FILED'!L93</f>
        <v>0</v>
      </c>
      <c r="M93" s="101">
        <f>+COS_Rate_Base_MDS!M93-'COS_Rate_Base_AS FILED'!M93</f>
        <v>0</v>
      </c>
      <c r="N93" s="101">
        <f>+COS_Rate_Base_MDS!N93-'COS_Rate_Base_AS FILED'!N93</f>
        <v>0</v>
      </c>
      <c r="O93" s="101">
        <f>+COS_Rate_Base_MDS!O93-'COS_Rate_Base_AS FILED'!O93</f>
        <v>0</v>
      </c>
      <c r="P93" s="101">
        <f>+COS_Rate_Base_MDS!P93-'COS_Rate_Base_AS FILED'!P93</f>
        <v>0</v>
      </c>
      <c r="Q93" s="101">
        <f>+COS_Rate_Base_MDS!Q93-'COS_Rate_Base_AS FILED'!Q93</f>
        <v>0</v>
      </c>
      <c r="R93" s="101">
        <f>+COS_Rate_Base_MDS!R93-'COS_Rate_Base_AS FILED'!R93</f>
        <v>0</v>
      </c>
      <c r="S93" s="101">
        <f>+COS_Rate_Base_MDS!S93-'COS_Rate_Base_AS FILED'!S93</f>
        <v>0</v>
      </c>
    </row>
    <row r="94" spans="1:19" x14ac:dyDescent="0.25">
      <c r="A94" s="89" t="s">
        <v>291</v>
      </c>
      <c r="B94" s="101">
        <f>+COS_Rate_Base_MDS!B94-'COS_Rate_Base_AS FILED'!B94</f>
        <v>0</v>
      </c>
      <c r="C94" s="101">
        <f>+COS_Rate_Base_MDS!C94-'COS_Rate_Base_AS FILED'!C94</f>
        <v>0</v>
      </c>
      <c r="D94" s="101">
        <f>+COS_Rate_Base_MDS!D94-'COS_Rate_Base_AS FILED'!D94</f>
        <v>0</v>
      </c>
      <c r="E94" s="101">
        <f>+COS_Rate_Base_MDS!E94-'COS_Rate_Base_AS FILED'!E94</f>
        <v>0</v>
      </c>
      <c r="F94" s="101">
        <f>+COS_Rate_Base_MDS!F94-'COS_Rate_Base_AS FILED'!F94</f>
        <v>0</v>
      </c>
      <c r="G94" s="101">
        <f>+COS_Rate_Base_MDS!G94-'COS_Rate_Base_AS FILED'!G94</f>
        <v>0</v>
      </c>
      <c r="H94" s="101">
        <f>+COS_Rate_Base_MDS!H94-'COS_Rate_Base_AS FILED'!H94</f>
        <v>0</v>
      </c>
      <c r="I94" s="101">
        <f>+COS_Rate_Base_MDS!I94-'COS_Rate_Base_AS FILED'!I94</f>
        <v>0</v>
      </c>
      <c r="J94" s="101">
        <f>+COS_Rate_Base_MDS!J94-'COS_Rate_Base_AS FILED'!J94</f>
        <v>0</v>
      </c>
      <c r="K94" s="101">
        <f>+COS_Rate_Base_MDS!K94-'COS_Rate_Base_AS FILED'!K94</f>
        <v>0</v>
      </c>
      <c r="L94" s="101">
        <f>+COS_Rate_Base_MDS!L94-'COS_Rate_Base_AS FILED'!L94</f>
        <v>0</v>
      </c>
      <c r="M94" s="101">
        <f>+COS_Rate_Base_MDS!M94-'COS_Rate_Base_AS FILED'!M94</f>
        <v>0</v>
      </c>
      <c r="N94" s="101">
        <f>+COS_Rate_Base_MDS!N94-'COS_Rate_Base_AS FILED'!N94</f>
        <v>0</v>
      </c>
      <c r="O94" s="101">
        <f>+COS_Rate_Base_MDS!O94-'COS_Rate_Base_AS FILED'!O94</f>
        <v>0</v>
      </c>
      <c r="P94" s="101">
        <f>+COS_Rate_Base_MDS!P94-'COS_Rate_Base_AS FILED'!P94</f>
        <v>0</v>
      </c>
      <c r="Q94" s="101">
        <f>+COS_Rate_Base_MDS!Q94-'COS_Rate_Base_AS FILED'!Q94</f>
        <v>0</v>
      </c>
      <c r="R94" s="101">
        <f>+COS_Rate_Base_MDS!R94-'COS_Rate_Base_AS FILED'!R94</f>
        <v>0</v>
      </c>
      <c r="S94" s="101">
        <f>+COS_Rate_Base_MDS!S94-'COS_Rate_Base_AS FILED'!S94</f>
        <v>0</v>
      </c>
    </row>
    <row r="95" spans="1:19" x14ac:dyDescent="0.25">
      <c r="A95" s="90" t="s">
        <v>292</v>
      </c>
      <c r="B95" s="101">
        <f>+COS_Rate_Base_MDS!B95-'COS_Rate_Base_AS FILED'!B95</f>
        <v>-1.430511474609375E-6</v>
      </c>
      <c r="C95" s="101">
        <f>+COS_Rate_Base_MDS!C95-'COS_Rate_Base_AS FILED'!C95</f>
        <v>79705.501158616506</v>
      </c>
      <c r="D95" s="101">
        <f>+COS_Rate_Base_MDS!D95-'COS_Rate_Base_AS FILED'!D95</f>
        <v>2769.032363032049</v>
      </c>
      <c r="E95" s="101">
        <f>+COS_Rate_Base_MDS!E95-'COS_Rate_Base_AS FILED'!E95</f>
        <v>-11180.699603634421</v>
      </c>
      <c r="F95" s="101">
        <f>+COS_Rate_Base_MDS!F95-'COS_Rate_Base_AS FILED'!F95</f>
        <v>-202899.39144018292</v>
      </c>
      <c r="G95" s="101">
        <f>+COS_Rate_Base_MDS!G95-'COS_Rate_Base_AS FILED'!G95</f>
        <v>-11700.25415515693</v>
      </c>
      <c r="H95" s="101">
        <f>+COS_Rate_Base_MDS!H95-'COS_Rate_Base_AS FILED'!H95</f>
        <v>955172.84884845465</v>
      </c>
      <c r="I95" s="101">
        <f>+COS_Rate_Base_MDS!I95-'COS_Rate_Base_AS FILED'!I95</f>
        <v>432564.75044888631</v>
      </c>
      <c r="J95" s="101">
        <f>+COS_Rate_Base_MDS!J95-'COS_Rate_Base_AS FILED'!J95</f>
        <v>87677.992698387243</v>
      </c>
      <c r="K95" s="101">
        <f>+COS_Rate_Base_MDS!K95-'COS_Rate_Base_AS FILED'!K95</f>
        <v>-1328.1008474261907</v>
      </c>
      <c r="L95" s="101">
        <f>+COS_Rate_Base_MDS!L95-'COS_Rate_Base_AS FILED'!L95</f>
        <v>4623.2714283138339</v>
      </c>
      <c r="M95" s="101">
        <f>+COS_Rate_Base_MDS!M95-'COS_Rate_Base_AS FILED'!M95</f>
        <v>-42690.942874356057</v>
      </c>
      <c r="N95" s="101">
        <f>+COS_Rate_Base_MDS!N95-'COS_Rate_Base_AS FILED'!N95</f>
        <v>4420.2307161126228</v>
      </c>
      <c r="O95" s="101">
        <f>+COS_Rate_Base_MDS!O95-'COS_Rate_Base_AS FILED'!O95</f>
        <v>-1329621.2334272861</v>
      </c>
      <c r="P95" s="101">
        <f>+COS_Rate_Base_MDS!P95-'COS_Rate_Base_AS FILED'!P95</f>
        <v>30350.265780322254</v>
      </c>
      <c r="Q95" s="101">
        <f>+COS_Rate_Base_MDS!Q95-'COS_Rate_Base_AS FILED'!Q95</f>
        <v>543.98611167244962</v>
      </c>
      <c r="R95" s="101">
        <f>+COS_Rate_Base_MDS!R95-'COS_Rate_Base_AS FILED'!R95</f>
        <v>2259.8360695685333</v>
      </c>
      <c r="S95" s="101">
        <f>+COS_Rate_Base_MDS!S95-'COS_Rate_Base_AS FILED'!S95</f>
        <v>-667.09327676198154</v>
      </c>
    </row>
    <row r="96" spans="1:19" x14ac:dyDescent="0.25">
      <c r="A96" s="90" t="s">
        <v>293</v>
      </c>
      <c r="B96" s="101">
        <f>+COS_Rate_Base_MDS!B96-'COS_Rate_Base_AS FILED'!B96</f>
        <v>-2.7008354663848877E-8</v>
      </c>
      <c r="C96" s="101">
        <f>+COS_Rate_Base_MDS!C96-'COS_Rate_Base_AS FILED'!C96</f>
        <v>1685.8400384388951</v>
      </c>
      <c r="D96" s="101">
        <f>+COS_Rate_Base_MDS!D96-'COS_Rate_Base_AS FILED'!D96</f>
        <v>58.567420786211187</v>
      </c>
      <c r="E96" s="101">
        <f>+COS_Rate_Base_MDS!E96-'COS_Rate_Base_AS FILED'!E96</f>
        <v>-236.48143196611636</v>
      </c>
      <c r="F96" s="101">
        <f>+COS_Rate_Base_MDS!F96-'COS_Rate_Base_AS FILED'!F96</f>
        <v>-4291.4969844307052</v>
      </c>
      <c r="G96" s="101">
        <f>+COS_Rate_Base_MDS!G96-'COS_Rate_Base_AS FILED'!G96</f>
        <v>-247.47045847465688</v>
      </c>
      <c r="H96" s="101">
        <f>+COS_Rate_Base_MDS!H96-'COS_Rate_Base_AS FILED'!H96</f>
        <v>20202.728905926459</v>
      </c>
      <c r="I96" s="101">
        <f>+COS_Rate_Base_MDS!I96-'COS_Rate_Base_AS FILED'!I96</f>
        <v>9149.1172494213097</v>
      </c>
      <c r="J96" s="101">
        <f>+COS_Rate_Base_MDS!J96-'COS_Rate_Base_AS FILED'!J96</f>
        <v>1854.4651050716202</v>
      </c>
      <c r="K96" s="101">
        <f>+COS_Rate_Base_MDS!K96-'COS_Rate_Base_AS FILED'!K96</f>
        <v>-28.090477459269096</v>
      </c>
      <c r="L96" s="101">
        <f>+COS_Rate_Base_MDS!L96-'COS_Rate_Base_AS FILED'!L96</f>
        <v>97.78617497067944</v>
      </c>
      <c r="M96" s="101">
        <f>+COS_Rate_Base_MDS!M96-'COS_Rate_Base_AS FILED'!M96</f>
        <v>-902.95023216874688</v>
      </c>
      <c r="N96" s="101">
        <f>+COS_Rate_Base_MDS!N96-'COS_Rate_Base_AS FILED'!N96</f>
        <v>93.491688930366308</v>
      </c>
      <c r="O96" s="101">
        <f>+COS_Rate_Base_MDS!O96-'COS_Rate_Base_AS FILED'!O96</f>
        <v>-28122.634933433495</v>
      </c>
      <c r="P96" s="101">
        <f>+COS_Rate_Base_MDS!P96-'COS_Rate_Base_AS FILED'!P96</f>
        <v>641.93427663049079</v>
      </c>
      <c r="Q96" s="101">
        <f>+COS_Rate_Base_MDS!Q96-'COS_Rate_Base_AS FILED'!Q96</f>
        <v>11.505775060458745</v>
      </c>
      <c r="R96" s="101">
        <f>+COS_Rate_Base_MDS!R96-'COS_Rate_Base_AS FILED'!R96</f>
        <v>47.797480362185638</v>
      </c>
      <c r="S96" s="101">
        <f>+COS_Rate_Base_MDS!S96-'COS_Rate_Base_AS FILED'!S96</f>
        <v>-14.109597693899104</v>
      </c>
    </row>
    <row r="97" spans="1:19" x14ac:dyDescent="0.25">
      <c r="A97" s="89" t="s">
        <v>294</v>
      </c>
      <c r="B97" s="101">
        <f>+COS_Rate_Base_MDS!B97-'COS_Rate_Base_AS FILED'!B97</f>
        <v>-1.430511474609375E-6</v>
      </c>
      <c r="C97" s="101">
        <f>+COS_Rate_Base_MDS!C97-'COS_Rate_Base_AS FILED'!C97</f>
        <v>81391.341197054833</v>
      </c>
      <c r="D97" s="101">
        <f>+COS_Rate_Base_MDS!D97-'COS_Rate_Base_AS FILED'!D97</f>
        <v>2827.5997838182666</v>
      </c>
      <c r="E97" s="101">
        <f>+COS_Rate_Base_MDS!E97-'COS_Rate_Base_AS FILED'!E97</f>
        <v>-11417.181035600603</v>
      </c>
      <c r="F97" s="101">
        <f>+COS_Rate_Base_MDS!F97-'COS_Rate_Base_AS FILED'!F97</f>
        <v>-207190.88842461258</v>
      </c>
      <c r="G97" s="101">
        <f>+COS_Rate_Base_MDS!G97-'COS_Rate_Base_AS FILED'!G97</f>
        <v>-11947.724613631581</v>
      </c>
      <c r="H97" s="101">
        <f>+COS_Rate_Base_MDS!H97-'COS_Rate_Base_AS FILED'!H97</f>
        <v>975375.57775438577</v>
      </c>
      <c r="I97" s="101">
        <f>+COS_Rate_Base_MDS!I97-'COS_Rate_Base_AS FILED'!I97</f>
        <v>441713.86769830808</v>
      </c>
      <c r="J97" s="101">
        <f>+COS_Rate_Base_MDS!J97-'COS_Rate_Base_AS FILED'!J97</f>
        <v>89532.457803458907</v>
      </c>
      <c r="K97" s="101">
        <f>+COS_Rate_Base_MDS!K97-'COS_Rate_Base_AS FILED'!K97</f>
        <v>-1356.1913248854689</v>
      </c>
      <c r="L97" s="101">
        <f>+COS_Rate_Base_MDS!L97-'COS_Rate_Base_AS FILED'!L97</f>
        <v>4721.0576032845129</v>
      </c>
      <c r="M97" s="101">
        <f>+COS_Rate_Base_MDS!M97-'COS_Rate_Base_AS FILED'!M97</f>
        <v>-43593.893106524774</v>
      </c>
      <c r="N97" s="101">
        <f>+COS_Rate_Base_MDS!N97-'COS_Rate_Base_AS FILED'!N97</f>
        <v>4513.7224050429868</v>
      </c>
      <c r="O97" s="101">
        <f>+COS_Rate_Base_MDS!O97-'COS_Rate_Base_AS FILED'!O97</f>
        <v>-1357743.8683606982</v>
      </c>
      <c r="P97" s="101">
        <f>+COS_Rate_Base_MDS!P97-'COS_Rate_Base_AS FILED'!P97</f>
        <v>30992.200056952424</v>
      </c>
      <c r="Q97" s="101">
        <f>+COS_Rate_Base_MDS!Q97-'COS_Rate_Base_AS FILED'!Q97</f>
        <v>555.49188673291064</v>
      </c>
      <c r="R97" s="101">
        <f>+COS_Rate_Base_MDS!R97-'COS_Rate_Base_AS FILED'!R97</f>
        <v>2307.633549930717</v>
      </c>
      <c r="S97" s="101">
        <f>+COS_Rate_Base_MDS!S97-'COS_Rate_Base_AS FILED'!S97</f>
        <v>-681.20287445586291</v>
      </c>
    </row>
    <row r="98" spans="1:19" x14ac:dyDescent="0.25">
      <c r="B98" s="102">
        <f>+COS_Rate_Base_MDS!B98-'COS_Rate_Base_AS FILED'!B98</f>
        <v>0</v>
      </c>
      <c r="C98" s="102">
        <f>+COS_Rate_Base_MDS!C98-'COS_Rate_Base_AS FILED'!C98</f>
        <v>0</v>
      </c>
      <c r="D98" s="102">
        <f>+COS_Rate_Base_MDS!D98-'COS_Rate_Base_AS FILED'!D98</f>
        <v>0</v>
      </c>
      <c r="E98" s="102">
        <f>+COS_Rate_Base_MDS!E98-'COS_Rate_Base_AS FILED'!E98</f>
        <v>0</v>
      </c>
      <c r="F98" s="102">
        <f>+COS_Rate_Base_MDS!F98-'COS_Rate_Base_AS FILED'!F98</f>
        <v>0</v>
      </c>
      <c r="G98" s="102">
        <f>+COS_Rate_Base_MDS!G98-'COS_Rate_Base_AS FILED'!G98</f>
        <v>0</v>
      </c>
      <c r="H98" s="102">
        <f>+COS_Rate_Base_MDS!H98-'COS_Rate_Base_AS FILED'!H98</f>
        <v>0</v>
      </c>
      <c r="I98" s="102">
        <f>+COS_Rate_Base_MDS!I98-'COS_Rate_Base_AS FILED'!I98</f>
        <v>0</v>
      </c>
      <c r="J98" s="102">
        <f>+COS_Rate_Base_MDS!J98-'COS_Rate_Base_AS FILED'!J98</f>
        <v>0</v>
      </c>
      <c r="K98" s="102">
        <f>+COS_Rate_Base_MDS!K98-'COS_Rate_Base_AS FILED'!K98</f>
        <v>0</v>
      </c>
      <c r="L98" s="102">
        <f>+COS_Rate_Base_MDS!L98-'COS_Rate_Base_AS FILED'!L98</f>
        <v>0</v>
      </c>
      <c r="M98" s="102">
        <f>+COS_Rate_Base_MDS!M98-'COS_Rate_Base_AS FILED'!M98</f>
        <v>0</v>
      </c>
      <c r="N98" s="102">
        <f>+COS_Rate_Base_MDS!N98-'COS_Rate_Base_AS FILED'!N98</f>
        <v>0</v>
      </c>
      <c r="O98" s="102">
        <f>+COS_Rate_Base_MDS!O98-'COS_Rate_Base_AS FILED'!O98</f>
        <v>0</v>
      </c>
      <c r="P98" s="102">
        <f>+COS_Rate_Base_MDS!P98-'COS_Rate_Base_AS FILED'!P98</f>
        <v>0</v>
      </c>
      <c r="Q98" s="102">
        <f>+COS_Rate_Base_MDS!Q98-'COS_Rate_Base_AS FILED'!Q98</f>
        <v>0</v>
      </c>
      <c r="R98" s="102">
        <f>+COS_Rate_Base_MDS!R98-'COS_Rate_Base_AS FILED'!R98</f>
        <v>0</v>
      </c>
      <c r="S98" s="102">
        <f>+COS_Rate_Base_MDS!S98-'COS_Rate_Base_AS FILED'!S98</f>
        <v>0</v>
      </c>
    </row>
    <row r="99" spans="1:19" x14ac:dyDescent="0.25">
      <c r="A99" s="89" t="s">
        <v>295</v>
      </c>
      <c r="B99" s="101">
        <f>+COS_Rate_Base_MDS!B99-'COS_Rate_Base_AS FILED'!B99</f>
        <v>0</v>
      </c>
      <c r="C99" s="101">
        <f>+COS_Rate_Base_MDS!C99-'COS_Rate_Base_AS FILED'!C99</f>
        <v>0</v>
      </c>
      <c r="D99" s="101">
        <f>+COS_Rate_Base_MDS!D99-'COS_Rate_Base_AS FILED'!D99</f>
        <v>0</v>
      </c>
      <c r="E99" s="101">
        <f>+COS_Rate_Base_MDS!E99-'COS_Rate_Base_AS FILED'!E99</f>
        <v>0</v>
      </c>
      <c r="F99" s="101">
        <f>+COS_Rate_Base_MDS!F99-'COS_Rate_Base_AS FILED'!F99</f>
        <v>0</v>
      </c>
      <c r="G99" s="101">
        <f>+COS_Rate_Base_MDS!G99-'COS_Rate_Base_AS FILED'!G99</f>
        <v>0</v>
      </c>
      <c r="H99" s="101">
        <f>+COS_Rate_Base_MDS!H99-'COS_Rate_Base_AS FILED'!H99</f>
        <v>0</v>
      </c>
      <c r="I99" s="101">
        <f>+COS_Rate_Base_MDS!I99-'COS_Rate_Base_AS FILED'!I99</f>
        <v>0</v>
      </c>
      <c r="J99" s="101">
        <f>+COS_Rate_Base_MDS!J99-'COS_Rate_Base_AS FILED'!J99</f>
        <v>0</v>
      </c>
      <c r="K99" s="101">
        <f>+COS_Rate_Base_MDS!K99-'COS_Rate_Base_AS FILED'!K99</f>
        <v>0</v>
      </c>
      <c r="L99" s="101">
        <f>+COS_Rate_Base_MDS!L99-'COS_Rate_Base_AS FILED'!L99</f>
        <v>0</v>
      </c>
      <c r="M99" s="101">
        <f>+COS_Rate_Base_MDS!M99-'COS_Rate_Base_AS FILED'!M99</f>
        <v>0</v>
      </c>
      <c r="N99" s="101">
        <f>+COS_Rate_Base_MDS!N99-'COS_Rate_Base_AS FILED'!N99</f>
        <v>0</v>
      </c>
      <c r="O99" s="101">
        <f>+COS_Rate_Base_MDS!O99-'COS_Rate_Base_AS FILED'!O99</f>
        <v>0</v>
      </c>
      <c r="P99" s="101">
        <f>+COS_Rate_Base_MDS!P99-'COS_Rate_Base_AS FILED'!P99</f>
        <v>0</v>
      </c>
      <c r="Q99" s="101">
        <f>+COS_Rate_Base_MDS!Q99-'COS_Rate_Base_AS FILED'!Q99</f>
        <v>0</v>
      </c>
      <c r="R99" s="101">
        <f>+COS_Rate_Base_MDS!R99-'COS_Rate_Base_AS FILED'!R99</f>
        <v>0</v>
      </c>
      <c r="S99" s="101">
        <f>+COS_Rate_Base_MDS!S99-'COS_Rate_Base_AS FILED'!S99</f>
        <v>0</v>
      </c>
    </row>
    <row r="100" spans="1:19" x14ac:dyDescent="0.25">
      <c r="A100" s="90" t="s">
        <v>296</v>
      </c>
      <c r="B100" s="101">
        <f>+COS_Rate_Base_MDS!B100-'COS_Rate_Base_AS FILED'!B100</f>
        <v>0</v>
      </c>
      <c r="C100" s="101">
        <f>+COS_Rate_Base_MDS!C100-'COS_Rate_Base_AS FILED'!C100</f>
        <v>-58177.165506131947</v>
      </c>
      <c r="D100" s="101">
        <f>+COS_Rate_Base_MDS!D100-'COS_Rate_Base_AS FILED'!D100</f>
        <v>-2097.6230215571122</v>
      </c>
      <c r="E100" s="101">
        <f>+COS_Rate_Base_MDS!E100-'COS_Rate_Base_AS FILED'!E100</f>
        <v>-69528.744885919616</v>
      </c>
      <c r="F100" s="101">
        <f>+COS_Rate_Base_MDS!F100-'COS_Rate_Base_AS FILED'!F100</f>
        <v>-75620.213940650225</v>
      </c>
      <c r="G100" s="101">
        <f>+COS_Rate_Base_MDS!G100-'COS_Rate_Base_AS FILED'!G100</f>
        <v>-3489.8395197970094</v>
      </c>
      <c r="H100" s="101">
        <f>+COS_Rate_Base_MDS!H100-'COS_Rate_Base_AS FILED'!H100</f>
        <v>-299657.53248268366</v>
      </c>
      <c r="I100" s="101">
        <f>+COS_Rate_Base_MDS!I100-'COS_Rate_Base_AS FILED'!I100</f>
        <v>-133207.21216391027</v>
      </c>
      <c r="J100" s="101">
        <f>+COS_Rate_Base_MDS!J100-'COS_Rate_Base_AS FILED'!J100</f>
        <v>-33500.685881577432</v>
      </c>
      <c r="K100" s="101">
        <f>+COS_Rate_Base_MDS!K100-'COS_Rate_Base_AS FILED'!K100</f>
        <v>-8326.0402952609584</v>
      </c>
      <c r="L100" s="101">
        <f>+COS_Rate_Base_MDS!L100-'COS_Rate_Base_AS FILED'!L100</f>
        <v>-5381.2631221633637</v>
      </c>
      <c r="M100" s="101">
        <f>+COS_Rate_Base_MDS!M100-'COS_Rate_Base_AS FILED'!M100</f>
        <v>-1997.7141670765122</v>
      </c>
      <c r="N100" s="101">
        <f>+COS_Rate_Base_MDS!N100-'COS_Rate_Base_AS FILED'!N100</f>
        <v>-537.24980637579574</v>
      </c>
      <c r="O100" s="101">
        <f>+COS_Rate_Base_MDS!O100-'COS_Rate_Base_AS FILED'!O100</f>
        <v>707514.49878048897</v>
      </c>
      <c r="P100" s="101">
        <f>+COS_Rate_Base_MDS!P100-'COS_Rate_Base_AS FILED'!P100</f>
        <v>-9720.6211991882883</v>
      </c>
      <c r="Q100" s="101">
        <f>+COS_Rate_Base_MDS!Q100-'COS_Rate_Base_AS FILED'!Q100</f>
        <v>-1626.6617149218218</v>
      </c>
      <c r="R100" s="101">
        <f>+COS_Rate_Base_MDS!R100-'COS_Rate_Base_AS FILED'!R100</f>
        <v>-680.18608128416236</v>
      </c>
      <c r="S100" s="101">
        <f>+COS_Rate_Base_MDS!S100-'COS_Rate_Base_AS FILED'!S100</f>
        <v>-3965.7449916952755</v>
      </c>
    </row>
    <row r="101" spans="1:19" x14ac:dyDescent="0.25">
      <c r="A101" s="90" t="s">
        <v>297</v>
      </c>
      <c r="B101" s="101">
        <f>+COS_Rate_Base_MDS!B101-'COS_Rate_Base_AS FILED'!B101</f>
        <v>0</v>
      </c>
      <c r="C101" s="101">
        <f>+COS_Rate_Base_MDS!C101-'COS_Rate_Base_AS FILED'!C101</f>
        <v>-10499.831257252023</v>
      </c>
      <c r="D101" s="101">
        <f>+COS_Rate_Base_MDS!D101-'COS_Rate_Base_AS FILED'!D101</f>
        <v>-378.57959520828445</v>
      </c>
      <c r="E101" s="101">
        <f>+COS_Rate_Base_MDS!E101-'COS_Rate_Base_AS FILED'!E101</f>
        <v>-12548.567508910317</v>
      </c>
      <c r="F101" s="101">
        <f>+COS_Rate_Base_MDS!F101-'COS_Rate_Base_AS FILED'!F101</f>
        <v>-13647.95756387338</v>
      </c>
      <c r="G101" s="101">
        <f>+COS_Rate_Base_MDS!G101-'COS_Rate_Base_AS FILED'!G101</f>
        <v>-629.84722191216133</v>
      </c>
      <c r="H101" s="101">
        <f>+COS_Rate_Base_MDS!H101-'COS_Rate_Base_AS FILED'!H101</f>
        <v>-54082.276072748005</v>
      </c>
      <c r="I101" s="101">
        <f>+COS_Rate_Base_MDS!I101-'COS_Rate_Base_AS FILED'!I101</f>
        <v>-24041.275263275951</v>
      </c>
      <c r="J101" s="101">
        <f>+COS_Rate_Base_MDS!J101-'COS_Rate_Base_AS FILED'!J101</f>
        <v>-6046.2132470468059</v>
      </c>
      <c r="K101" s="101">
        <f>+COS_Rate_Base_MDS!K101-'COS_Rate_Base_AS FILED'!K101</f>
        <v>-1502.6861034010653</v>
      </c>
      <c r="L101" s="101">
        <f>+COS_Rate_Base_MDS!L101-'COS_Rate_Base_AS FILED'!L101</f>
        <v>-971.21188772315509</v>
      </c>
      <c r="M101" s="101">
        <f>+COS_Rate_Base_MDS!M101-'COS_Rate_Base_AS FILED'!M101</f>
        <v>-360.54801694174239</v>
      </c>
      <c r="N101" s="101">
        <f>+COS_Rate_Base_MDS!N101-'COS_Rate_Base_AS FILED'!N101</f>
        <v>-96.962996750731691</v>
      </c>
      <c r="O101" s="101">
        <f>+COS_Rate_Base_MDS!O101-'COS_Rate_Base_AS FILED'!O101</f>
        <v>127692.41651125252</v>
      </c>
      <c r="P101" s="101">
        <f>+COS_Rate_Base_MDS!P101-'COS_Rate_Base_AS FILED'!P101</f>
        <v>-1754.380458710948</v>
      </c>
      <c r="Q101" s="101">
        <f>+COS_Rate_Base_MDS!Q101-'COS_Rate_Base_AS FILED'!Q101</f>
        <v>-293.58036560775508</v>
      </c>
      <c r="R101" s="101">
        <f>+COS_Rate_Base_MDS!R101-'COS_Rate_Base_AS FILED'!R101</f>
        <v>-122.76017600518389</v>
      </c>
      <c r="S101" s="101">
        <f>+COS_Rate_Base_MDS!S101-'COS_Rate_Base_AS FILED'!S101</f>
        <v>-715.73877585542505</v>
      </c>
    </row>
    <row r="102" spans="1:19" x14ac:dyDescent="0.25">
      <c r="A102" s="90" t="s">
        <v>298</v>
      </c>
      <c r="B102" s="101">
        <f>+COS_Rate_Base_MDS!B102-'COS_Rate_Base_AS FILED'!B102</f>
        <v>0</v>
      </c>
      <c r="C102" s="101">
        <f>+COS_Rate_Base_MDS!C102-'COS_Rate_Base_AS FILED'!C102</f>
        <v>6504.4846907006577</v>
      </c>
      <c r="D102" s="101">
        <f>+COS_Rate_Base_MDS!D102-'COS_Rate_Base_AS FILED'!D102</f>
        <v>234.52426242976799</v>
      </c>
      <c r="E102" s="101">
        <f>+COS_Rate_Base_MDS!E102-'COS_Rate_Base_AS FILED'!E102</f>
        <v>7773.6454284018837</v>
      </c>
      <c r="F102" s="101">
        <f>+COS_Rate_Base_MDS!F102-'COS_Rate_Base_AS FILED'!F102</f>
        <v>8454.7007336160168</v>
      </c>
      <c r="G102" s="101">
        <f>+COS_Rate_Base_MDS!G102-'COS_Rate_Base_AS FILED'!G102</f>
        <v>390.18070976885792</v>
      </c>
      <c r="H102" s="101">
        <f>+COS_Rate_Base_MDS!H102-'COS_Rate_Base_AS FILED'!H102</f>
        <v>33503.141920536757</v>
      </c>
      <c r="I102" s="101">
        <f>+COS_Rate_Base_MDS!I102-'COS_Rate_Base_AS FILED'!I102</f>
        <v>14893.201906161383</v>
      </c>
      <c r="J102" s="101">
        <f>+COS_Rate_Base_MDS!J102-'COS_Rate_Base_AS FILED'!J102</f>
        <v>3745.5365270716138</v>
      </c>
      <c r="K102" s="101">
        <f>+COS_Rate_Base_MDS!K102-'COS_Rate_Base_AS FILED'!K102</f>
        <v>930.89103196296492</v>
      </c>
      <c r="L102" s="101">
        <f>+COS_Rate_Base_MDS!L102-'COS_Rate_Base_AS FILED'!L102</f>
        <v>601.65089327110036</v>
      </c>
      <c r="M102" s="101">
        <f>+COS_Rate_Base_MDS!M102-'COS_Rate_Base_AS FILED'!M102</f>
        <v>223.35397579271375</v>
      </c>
      <c r="N102" s="101">
        <f>+COS_Rate_Base_MDS!N102-'COS_Rate_Base_AS FILED'!N102</f>
        <v>60.067091791970597</v>
      </c>
      <c r="O102" s="101">
        <f>+COS_Rate_Base_MDS!O102-'COS_Rate_Base_AS FILED'!O102</f>
        <v>-79103.496805474162</v>
      </c>
      <c r="P102" s="101">
        <f>+COS_Rate_Base_MDS!P102-'COS_Rate_Base_AS FILED'!P102</f>
        <v>1086.8118311394937</v>
      </c>
      <c r="Q102" s="101">
        <f>+COS_Rate_Base_MDS!Q102-'COS_Rate_Base_AS FILED'!Q102</f>
        <v>181.86854119840427</v>
      </c>
      <c r="R102" s="101">
        <f>+COS_Rate_Base_MDS!R102-'COS_Rate_Base_AS FILED'!R102</f>
        <v>76.048049334309326</v>
      </c>
      <c r="S102" s="101">
        <f>+COS_Rate_Base_MDS!S102-'COS_Rate_Base_AS FILED'!S102</f>
        <v>443.38921226728417</v>
      </c>
    </row>
    <row r="103" spans="1:19" x14ac:dyDescent="0.25">
      <c r="A103" s="90" t="s">
        <v>299</v>
      </c>
      <c r="B103" s="101">
        <f>+COS_Rate_Base_MDS!B103-'COS_Rate_Base_AS FILED'!B103</f>
        <v>0</v>
      </c>
      <c r="C103" s="101">
        <f>+COS_Rate_Base_MDS!C103-'COS_Rate_Base_AS FILED'!C103</f>
        <v>-3180.6630462547764</v>
      </c>
      <c r="D103" s="101">
        <f>+COS_Rate_Base_MDS!D103-'COS_Rate_Base_AS FILED'!D103</f>
        <v>-114.68128382667783</v>
      </c>
      <c r="E103" s="101">
        <f>+COS_Rate_Base_MDS!E103-'COS_Rate_Base_AS FILED'!E103</f>
        <v>-3801.2767997060437</v>
      </c>
      <c r="F103" s="101">
        <f>+COS_Rate_Base_MDS!F103-'COS_Rate_Base_AS FILED'!F103</f>
        <v>-4134.3097061943263</v>
      </c>
      <c r="G103" s="101">
        <f>+COS_Rate_Base_MDS!G103-'COS_Rate_Base_AS FILED'!G103</f>
        <v>-190.79656943424197</v>
      </c>
      <c r="H103" s="101">
        <f>+COS_Rate_Base_MDS!H103-'COS_Rate_Base_AS FILED'!H103</f>
        <v>-16382.88204328157</v>
      </c>
      <c r="I103" s="101">
        <f>+COS_Rate_Base_MDS!I103-'COS_Rate_Base_AS FILED'!I103</f>
        <v>-7282.7071160711348</v>
      </c>
      <c r="J103" s="101">
        <f>+COS_Rate_Base_MDS!J103-'COS_Rate_Base_AS FILED'!J103</f>
        <v>-1831.550105281407</v>
      </c>
      <c r="K103" s="101">
        <f>+COS_Rate_Base_MDS!K103-'COS_Rate_Base_AS FILED'!K103</f>
        <v>-455.20142582355766</v>
      </c>
      <c r="L103" s="101">
        <f>+COS_Rate_Base_MDS!L103-'COS_Rate_Base_AS FILED'!L103</f>
        <v>-294.20451488022809</v>
      </c>
      <c r="M103" s="101">
        <f>+COS_Rate_Base_MDS!M103-'COS_Rate_Base_AS FILED'!M103</f>
        <v>-109.21906512496571</v>
      </c>
      <c r="N103" s="101">
        <f>+COS_Rate_Base_MDS!N103-'COS_Rate_Base_AS FILED'!N103</f>
        <v>-29.372531144835193</v>
      </c>
      <c r="O103" s="101">
        <f>+COS_Rate_Base_MDS!O103-'COS_Rate_Base_AS FILED'!O103</f>
        <v>38681.245491810143</v>
      </c>
      <c r="P103" s="101">
        <f>+COS_Rate_Base_MDS!P103-'COS_Rate_Base_AS FILED'!P103</f>
        <v>-531.44597826170502</v>
      </c>
      <c r="Q103" s="101">
        <f>+COS_Rate_Base_MDS!Q103-'COS_Rate_Base_AS FILED'!Q103</f>
        <v>-88.932878740270098</v>
      </c>
      <c r="R103" s="101">
        <f>+COS_Rate_Base_MDS!R103-'COS_Rate_Base_AS FILED'!R103</f>
        <v>-37.187145755482561</v>
      </c>
      <c r="S103" s="101">
        <f>+COS_Rate_Base_MDS!S103-'COS_Rate_Base_AS FILED'!S103</f>
        <v>-216.81528201345645</v>
      </c>
    </row>
    <row r="104" spans="1:19" x14ac:dyDescent="0.25">
      <c r="A104" s="89" t="s">
        <v>300</v>
      </c>
      <c r="B104" s="101">
        <f>+COS_Rate_Base_MDS!B104-'COS_Rate_Base_AS FILED'!B104</f>
        <v>0</v>
      </c>
      <c r="C104" s="101">
        <f>+COS_Rate_Base_MDS!C104-'COS_Rate_Base_AS FILED'!C104</f>
        <v>-65353.175118941814</v>
      </c>
      <c r="D104" s="101">
        <f>+COS_Rate_Base_MDS!D104-'COS_Rate_Base_AS FILED'!D104</f>
        <v>-2356.3596381626558</v>
      </c>
      <c r="E104" s="101">
        <f>+COS_Rate_Base_MDS!E104-'COS_Rate_Base_AS FILED'!E104</f>
        <v>-78104.94376613386</v>
      </c>
      <c r="F104" s="101">
        <f>+COS_Rate_Base_MDS!F104-'COS_Rate_Base_AS FILED'!F104</f>
        <v>-84947.780477106571</v>
      </c>
      <c r="G104" s="101">
        <f>+COS_Rate_Base_MDS!G104-'COS_Rate_Base_AS FILED'!G104</f>
        <v>-3920.3026013744529</v>
      </c>
      <c r="H104" s="101">
        <f>+COS_Rate_Base_MDS!H104-'COS_Rate_Base_AS FILED'!H104</f>
        <v>-336619.54867821932</v>
      </c>
      <c r="I104" s="101">
        <f>+COS_Rate_Base_MDS!I104-'COS_Rate_Base_AS FILED'!I104</f>
        <v>-149637.99263709784</v>
      </c>
      <c r="J104" s="101">
        <f>+COS_Rate_Base_MDS!J104-'COS_Rate_Base_AS FILED'!J104</f>
        <v>-37632.912706833333</v>
      </c>
      <c r="K104" s="101">
        <f>+COS_Rate_Base_MDS!K104-'COS_Rate_Base_AS FILED'!K104</f>
        <v>-9353.0367925225291</v>
      </c>
      <c r="L104" s="101">
        <f>+COS_Rate_Base_MDS!L104-'COS_Rate_Base_AS FILED'!L104</f>
        <v>-6045.0286314957775</v>
      </c>
      <c r="M104" s="101">
        <f>+COS_Rate_Base_MDS!M104-'COS_Rate_Base_AS FILED'!M104</f>
        <v>-2244.1272733505466</v>
      </c>
      <c r="N104" s="101">
        <f>+COS_Rate_Base_MDS!N104-'COS_Rate_Base_AS FILED'!N104</f>
        <v>-603.5182424793893</v>
      </c>
      <c r="O104" s="101">
        <f>+COS_Rate_Base_MDS!O104-'COS_Rate_Base_AS FILED'!O104</f>
        <v>794784.66397809982</v>
      </c>
      <c r="P104" s="101">
        <f>+COS_Rate_Base_MDS!P104-'COS_Rate_Base_AS FILED'!P104</f>
        <v>-10919.635805021506</v>
      </c>
      <c r="Q104" s="101">
        <f>+COS_Rate_Base_MDS!Q104-'COS_Rate_Base_AS FILED'!Q104</f>
        <v>-1827.3064180714427</v>
      </c>
      <c r="R104" s="101">
        <f>+COS_Rate_Base_MDS!R104-'COS_Rate_Base_AS FILED'!R104</f>
        <v>-764.08535371048492</v>
      </c>
      <c r="S104" s="101">
        <f>+COS_Rate_Base_MDS!S104-'COS_Rate_Base_AS FILED'!S104</f>
        <v>-4454.9098372968147</v>
      </c>
    </row>
    <row r="105" spans="1:19" x14ac:dyDescent="0.25">
      <c r="B105" s="102">
        <f>+COS_Rate_Base_MDS!B105-'COS_Rate_Base_AS FILED'!B105</f>
        <v>0</v>
      </c>
      <c r="C105" s="102">
        <f>+COS_Rate_Base_MDS!C105-'COS_Rate_Base_AS FILED'!C105</f>
        <v>0</v>
      </c>
      <c r="D105" s="102">
        <f>+COS_Rate_Base_MDS!D105-'COS_Rate_Base_AS FILED'!D105</f>
        <v>0</v>
      </c>
      <c r="E105" s="102">
        <f>+COS_Rate_Base_MDS!E105-'COS_Rate_Base_AS FILED'!E105</f>
        <v>0</v>
      </c>
      <c r="F105" s="102">
        <f>+COS_Rate_Base_MDS!F105-'COS_Rate_Base_AS FILED'!F105</f>
        <v>0</v>
      </c>
      <c r="G105" s="102">
        <f>+COS_Rate_Base_MDS!G105-'COS_Rate_Base_AS FILED'!G105</f>
        <v>0</v>
      </c>
      <c r="H105" s="102">
        <f>+COS_Rate_Base_MDS!H105-'COS_Rate_Base_AS FILED'!H105</f>
        <v>0</v>
      </c>
      <c r="I105" s="102">
        <f>+COS_Rate_Base_MDS!I105-'COS_Rate_Base_AS FILED'!I105</f>
        <v>0</v>
      </c>
      <c r="J105" s="102">
        <f>+COS_Rate_Base_MDS!J105-'COS_Rate_Base_AS FILED'!J105</f>
        <v>0</v>
      </c>
      <c r="K105" s="102">
        <f>+COS_Rate_Base_MDS!K105-'COS_Rate_Base_AS FILED'!K105</f>
        <v>0</v>
      </c>
      <c r="L105" s="102">
        <f>+COS_Rate_Base_MDS!L105-'COS_Rate_Base_AS FILED'!L105</f>
        <v>0</v>
      </c>
      <c r="M105" s="102">
        <f>+COS_Rate_Base_MDS!M105-'COS_Rate_Base_AS FILED'!M105</f>
        <v>0</v>
      </c>
      <c r="N105" s="102">
        <f>+COS_Rate_Base_MDS!N105-'COS_Rate_Base_AS FILED'!N105</f>
        <v>0</v>
      </c>
      <c r="O105" s="102">
        <f>+COS_Rate_Base_MDS!O105-'COS_Rate_Base_AS FILED'!O105</f>
        <v>0</v>
      </c>
      <c r="P105" s="102">
        <f>+COS_Rate_Base_MDS!P105-'COS_Rate_Base_AS FILED'!P105</f>
        <v>0</v>
      </c>
      <c r="Q105" s="102">
        <f>+COS_Rate_Base_MDS!Q105-'COS_Rate_Base_AS FILED'!Q105</f>
        <v>0</v>
      </c>
      <c r="R105" s="102">
        <f>+COS_Rate_Base_MDS!R105-'COS_Rate_Base_AS FILED'!R105</f>
        <v>0</v>
      </c>
      <c r="S105" s="102">
        <f>+COS_Rate_Base_MDS!S105-'COS_Rate_Base_AS FILED'!S105</f>
        <v>0</v>
      </c>
    </row>
    <row r="106" spans="1:19" x14ac:dyDescent="0.25">
      <c r="A106" s="89" t="s">
        <v>301</v>
      </c>
      <c r="B106" s="101">
        <f>+COS_Rate_Base_MDS!B106-'COS_Rate_Base_AS FILED'!B106</f>
        <v>0</v>
      </c>
      <c r="C106" s="101">
        <f>+COS_Rate_Base_MDS!C106-'COS_Rate_Base_AS FILED'!C106</f>
        <v>0</v>
      </c>
      <c r="D106" s="101">
        <f>+COS_Rate_Base_MDS!D106-'COS_Rate_Base_AS FILED'!D106</f>
        <v>0</v>
      </c>
      <c r="E106" s="101">
        <f>+COS_Rate_Base_MDS!E106-'COS_Rate_Base_AS FILED'!E106</f>
        <v>0</v>
      </c>
      <c r="F106" s="101">
        <f>+COS_Rate_Base_MDS!F106-'COS_Rate_Base_AS FILED'!F106</f>
        <v>0</v>
      </c>
      <c r="G106" s="101">
        <f>+COS_Rate_Base_MDS!G106-'COS_Rate_Base_AS FILED'!G106</f>
        <v>0</v>
      </c>
      <c r="H106" s="101">
        <f>+COS_Rate_Base_MDS!H106-'COS_Rate_Base_AS FILED'!H106</f>
        <v>0</v>
      </c>
      <c r="I106" s="101">
        <f>+COS_Rate_Base_MDS!I106-'COS_Rate_Base_AS FILED'!I106</f>
        <v>0</v>
      </c>
      <c r="J106" s="101">
        <f>+COS_Rate_Base_MDS!J106-'COS_Rate_Base_AS FILED'!J106</f>
        <v>0</v>
      </c>
      <c r="K106" s="101">
        <f>+COS_Rate_Base_MDS!K106-'COS_Rate_Base_AS FILED'!K106</f>
        <v>0</v>
      </c>
      <c r="L106" s="101">
        <f>+COS_Rate_Base_MDS!L106-'COS_Rate_Base_AS FILED'!L106</f>
        <v>0</v>
      </c>
      <c r="M106" s="101">
        <f>+COS_Rate_Base_MDS!M106-'COS_Rate_Base_AS FILED'!M106</f>
        <v>0</v>
      </c>
      <c r="N106" s="101">
        <f>+COS_Rate_Base_MDS!N106-'COS_Rate_Base_AS FILED'!N106</f>
        <v>0</v>
      </c>
      <c r="O106" s="101">
        <f>+COS_Rate_Base_MDS!O106-'COS_Rate_Base_AS FILED'!O106</f>
        <v>0</v>
      </c>
      <c r="P106" s="101">
        <f>+COS_Rate_Base_MDS!P106-'COS_Rate_Base_AS FILED'!P106</f>
        <v>0</v>
      </c>
      <c r="Q106" s="101">
        <f>+COS_Rate_Base_MDS!Q106-'COS_Rate_Base_AS FILED'!Q106</f>
        <v>0</v>
      </c>
      <c r="R106" s="101">
        <f>+COS_Rate_Base_MDS!R106-'COS_Rate_Base_AS FILED'!R106</f>
        <v>0</v>
      </c>
      <c r="S106" s="101">
        <f>+COS_Rate_Base_MDS!S106-'COS_Rate_Base_AS FILED'!S106</f>
        <v>0</v>
      </c>
    </row>
    <row r="107" spans="1:19" x14ac:dyDescent="0.25">
      <c r="A107" s="90" t="s">
        <v>302</v>
      </c>
      <c r="B107" s="101">
        <f>+COS_Rate_Base_MDS!B107-'COS_Rate_Base_AS FILED'!B107</f>
        <v>0</v>
      </c>
      <c r="C107" s="101">
        <f>+COS_Rate_Base_MDS!C107-'COS_Rate_Base_AS FILED'!C107</f>
        <v>-51600.313404578716</v>
      </c>
      <c r="D107" s="101">
        <f>+COS_Rate_Base_MDS!D107-'COS_Rate_Base_AS FILED'!D107</f>
        <v>-1860.4894957557553</v>
      </c>
      <c r="E107" s="101">
        <f>+COS_Rate_Base_MDS!E107-'COS_Rate_Base_AS FILED'!E107</f>
        <v>-61668.611654208973</v>
      </c>
      <c r="F107" s="101">
        <f>+COS_Rate_Base_MDS!F107-'COS_Rate_Base_AS FILED'!F107</f>
        <v>-67071.448137961328</v>
      </c>
      <c r="G107" s="101">
        <f>+COS_Rate_Base_MDS!G107-'COS_Rate_Base_AS FILED'!G107</f>
        <v>-3095.3177485800115</v>
      </c>
      <c r="H107" s="101">
        <f>+COS_Rate_Base_MDS!H107-'COS_Rate_Base_AS FILED'!H107</f>
        <v>-265781.64225822687</v>
      </c>
      <c r="I107" s="101">
        <f>+COS_Rate_Base_MDS!I107-'COS_Rate_Base_AS FILED'!I107</f>
        <v>-118148.31189535558</v>
      </c>
      <c r="J107" s="101">
        <f>+COS_Rate_Base_MDS!J107-'COS_Rate_Base_AS FILED'!J107</f>
        <v>-29713.47737069428</v>
      </c>
      <c r="K107" s="101">
        <f>+COS_Rate_Base_MDS!K107-'COS_Rate_Base_AS FILED'!K107</f>
        <v>-7384.792382319225</v>
      </c>
      <c r="L107" s="101">
        <f>+COS_Rate_Base_MDS!L107-'COS_Rate_Base_AS FILED'!L107</f>
        <v>-4772.918398488313</v>
      </c>
      <c r="M107" s="101">
        <f>+COS_Rate_Base_MDS!M107-'COS_Rate_Base_AS FILED'!M107</f>
        <v>-1771.8752059697872</v>
      </c>
      <c r="N107" s="101">
        <f>+COS_Rate_Base_MDS!N107-'COS_Rate_Base_AS FILED'!N107</f>
        <v>-476.51442184165353</v>
      </c>
      <c r="O107" s="101">
        <f>+COS_Rate_Base_MDS!O107-'COS_Rate_Base_AS FILED'!O107</f>
        <v>627530.91453897953</v>
      </c>
      <c r="P107" s="101">
        <f>+COS_Rate_Base_MDS!P107-'COS_Rate_Base_AS FILED'!P107</f>
        <v>-8621.7177478754893</v>
      </c>
      <c r="Q107" s="101">
        <f>+COS_Rate_Base_MDS!Q107-'COS_Rate_Base_AS FILED'!Q107</f>
        <v>-1442.7697458781768</v>
      </c>
      <c r="R107" s="101">
        <f>+COS_Rate_Base_MDS!R107-'COS_Rate_Base_AS FILED'!R107</f>
        <v>-603.29193872456381</v>
      </c>
      <c r="S107" s="101">
        <f>+COS_Rate_Base_MDS!S107-'COS_Rate_Base_AS FILED'!S107</f>
        <v>-3517.4227323355153</v>
      </c>
    </row>
    <row r="108" spans="1:19" x14ac:dyDescent="0.25">
      <c r="A108" s="90" t="s">
        <v>303</v>
      </c>
      <c r="B108" s="101">
        <f>+COS_Rate_Base_MDS!B108-'COS_Rate_Base_AS FILED'!B108</f>
        <v>0</v>
      </c>
      <c r="C108" s="101">
        <f>+COS_Rate_Base_MDS!C108-'COS_Rate_Base_AS FILED'!C108</f>
        <v>-23644.68383173272</v>
      </c>
      <c r="D108" s="101">
        <f>+COS_Rate_Base_MDS!D108-'COS_Rate_Base_AS FILED'!D108</f>
        <v>-852.52749444538495</v>
      </c>
      <c r="E108" s="101">
        <f>+COS_Rate_Base_MDS!E108-'COS_Rate_Base_AS FILED'!E108</f>
        <v>-28258.25520618353</v>
      </c>
      <c r="F108" s="101">
        <f>+COS_Rate_Base_MDS!F108-'COS_Rate_Base_AS FILED'!F108</f>
        <v>-30733.983588900417</v>
      </c>
      <c r="G108" s="101">
        <f>+COS_Rate_Base_MDS!G108-'COS_Rate_Base_AS FILED'!G108</f>
        <v>-1418.3597868889919</v>
      </c>
      <c r="H108" s="101">
        <f>+COS_Rate_Base_MDS!H108-'COS_Rate_Base_AS FILED'!H108</f>
        <v>-121788.46376766264</v>
      </c>
      <c r="I108" s="101">
        <f>+COS_Rate_Base_MDS!I108-'COS_Rate_Base_AS FILED'!I108</f>
        <v>-54138.808385051787</v>
      </c>
      <c r="J108" s="101">
        <f>+COS_Rate_Base_MDS!J108-'COS_Rate_Base_AS FILED'!J108</f>
        <v>-13615.533155057579</v>
      </c>
      <c r="K108" s="101">
        <f>+COS_Rate_Base_MDS!K108-'COS_Rate_Base_AS FILED'!K108</f>
        <v>-3383.9151261321967</v>
      </c>
      <c r="L108" s="101">
        <f>+COS_Rate_Base_MDS!L108-'COS_Rate_Base_AS FILED'!L108</f>
        <v>-2187.082578395668</v>
      </c>
      <c r="M108" s="101">
        <f>+COS_Rate_Base_MDS!M108-'COS_Rate_Base_AS FILED'!M108</f>
        <v>-811.92198787539382</v>
      </c>
      <c r="N108" s="101">
        <f>+COS_Rate_Base_MDS!N108-'COS_Rate_Base_AS FILED'!N108</f>
        <v>-218.352023511281</v>
      </c>
      <c r="O108" s="101">
        <f>+COS_Rate_Base_MDS!O108-'COS_Rate_Base_AS FILED'!O108</f>
        <v>287551.93699258566</v>
      </c>
      <c r="P108" s="101">
        <f>+COS_Rate_Base_MDS!P108-'COS_Rate_Base_AS FILED'!P108</f>
        <v>-3950.7083733496256</v>
      </c>
      <c r="Q108" s="101">
        <f>+COS_Rate_Base_MDS!Q108-'COS_Rate_Base_AS FILED'!Q108</f>
        <v>-661.11680787293881</v>
      </c>
      <c r="R108" s="101">
        <f>+COS_Rate_Base_MDS!R108-'COS_Rate_Base_AS FILED'!R108</f>
        <v>-276.44497112897807</v>
      </c>
      <c r="S108" s="101">
        <f>+COS_Rate_Base_MDS!S108-'COS_Rate_Base_AS FILED'!S108</f>
        <v>-1611.7799083220307</v>
      </c>
    </row>
    <row r="109" spans="1:19" x14ac:dyDescent="0.25">
      <c r="A109" s="90" t="s">
        <v>304</v>
      </c>
      <c r="B109" s="101">
        <f>+COS_Rate_Base_MDS!B109-'COS_Rate_Base_AS FILED'!B109</f>
        <v>0</v>
      </c>
      <c r="C109" s="101">
        <f>+COS_Rate_Base_MDS!C109-'COS_Rate_Base_AS FILED'!C109</f>
        <v>-10763.562219561078</v>
      </c>
      <c r="D109" s="101">
        <f>+COS_Rate_Base_MDS!D109-'COS_Rate_Base_AS FILED'!D109</f>
        <v>-388.08862049723393</v>
      </c>
      <c r="E109" s="101">
        <f>+COS_Rate_Base_MDS!E109-'COS_Rate_Base_AS FILED'!E109</f>
        <v>-12863.757887082174</v>
      </c>
      <c r="F109" s="101">
        <f>+COS_Rate_Base_MDS!F109-'COS_Rate_Base_AS FILED'!F109</f>
        <v>-13990.762023646384</v>
      </c>
      <c r="G109" s="101">
        <f>+COS_Rate_Base_MDS!G109-'COS_Rate_Base_AS FILED'!G109</f>
        <v>-645.66749653109582</v>
      </c>
      <c r="H109" s="101">
        <f>+COS_Rate_Base_MDS!H109-'COS_Rate_Base_AS FILED'!H109</f>
        <v>-55440.695114254951</v>
      </c>
      <c r="I109" s="101">
        <f>+COS_Rate_Base_MDS!I109-'COS_Rate_Base_AS FILED'!I109</f>
        <v>-24645.135316353291</v>
      </c>
      <c r="J109" s="101">
        <f>+COS_Rate_Base_MDS!J109-'COS_Rate_Base_AS FILED'!J109</f>
        <v>-6198.0798436524346</v>
      </c>
      <c r="K109" s="101">
        <f>+COS_Rate_Base_MDS!K109-'COS_Rate_Base_AS FILED'!K109</f>
        <v>-1540.4300292211701</v>
      </c>
      <c r="L109" s="101">
        <f>+COS_Rate_Base_MDS!L109-'COS_Rate_Base_AS FILED'!L109</f>
        <v>-995.60643650006386</v>
      </c>
      <c r="M109" s="101">
        <f>+COS_Rate_Base_MDS!M109-'COS_Rate_Base_AS FILED'!M109</f>
        <v>-369.60413157222501</v>
      </c>
      <c r="N109" s="101">
        <f>+COS_Rate_Base_MDS!N109-'COS_Rate_Base_AS FILED'!N109</f>
        <v>-99.398478218463424</v>
      </c>
      <c r="O109" s="101">
        <f>+COS_Rate_Base_MDS!O109-'COS_Rate_Base_AS FILED'!O109</f>
        <v>130899.74842554331</v>
      </c>
      <c r="P109" s="101">
        <f>+COS_Rate_Base_MDS!P109-'COS_Rate_Base_AS FILED'!P109</f>
        <v>-1798.4463522757869</v>
      </c>
      <c r="Q109" s="101">
        <f>+COS_Rate_Base_MDS!Q109-'COS_Rate_Base_AS FILED'!Q109</f>
        <v>-300.95441100330208</v>
      </c>
      <c r="R109" s="101">
        <f>+COS_Rate_Base_MDS!R109-'COS_Rate_Base_AS FILED'!R109</f>
        <v>-125.8436216871014</v>
      </c>
      <c r="S109" s="101">
        <f>+COS_Rate_Base_MDS!S109-'COS_Rate_Base_AS FILED'!S109</f>
        <v>-733.7164434476872</v>
      </c>
    </row>
    <row r="110" spans="1:19" x14ac:dyDescent="0.25">
      <c r="A110" s="90" t="s">
        <v>305</v>
      </c>
      <c r="B110" s="101">
        <f>+COS_Rate_Base_MDS!B110-'COS_Rate_Base_AS FILED'!B110</f>
        <v>0</v>
      </c>
      <c r="C110" s="101">
        <f>+COS_Rate_Base_MDS!C110-'COS_Rate_Base_AS FILED'!C110</f>
        <v>-30793.310279972851</v>
      </c>
      <c r="D110" s="101">
        <f>+COS_Rate_Base_MDS!D110-'COS_Rate_Base_AS FILED'!D110</f>
        <v>-1110.2767897211597</v>
      </c>
      <c r="E110" s="101">
        <f>+COS_Rate_Base_MDS!E110-'COS_Rate_Base_AS FILED'!E110</f>
        <v>-36801.727894831449</v>
      </c>
      <c r="F110" s="101">
        <f>+COS_Rate_Base_MDS!F110-'COS_Rate_Base_AS FILED'!F110</f>
        <v>-40025.956765919924</v>
      </c>
      <c r="G110" s="101">
        <f>+COS_Rate_Base_MDS!G110-'COS_Rate_Base_AS FILED'!G110</f>
        <v>-1847.1802506277454</v>
      </c>
      <c r="H110" s="101">
        <f>+COS_Rate_Base_MDS!H110-'COS_Rate_Base_AS FILED'!H110</f>
        <v>-158609.43542355299</v>
      </c>
      <c r="I110" s="101">
        <f>+COS_Rate_Base_MDS!I110-'COS_Rate_Base_AS FILED'!I110</f>
        <v>-70506.890117585659</v>
      </c>
      <c r="J110" s="101">
        <f>+COS_Rate_Base_MDS!J110-'COS_Rate_Base_AS FILED'!J110</f>
        <v>-17731.991683827713</v>
      </c>
      <c r="K110" s="101">
        <f>+COS_Rate_Base_MDS!K110-'COS_Rate_Base_AS FILED'!K110</f>
        <v>-4406.9926746175624</v>
      </c>
      <c r="L110" s="101">
        <f>+COS_Rate_Base_MDS!L110-'COS_Rate_Base_AS FILED'!L110</f>
        <v>-2848.3152036942774</v>
      </c>
      <c r="M110" s="101">
        <f>+COS_Rate_Base_MDS!M110-'COS_Rate_Base_AS FILED'!M110</f>
        <v>-1057.3947984970582</v>
      </c>
      <c r="N110" s="101">
        <f>+COS_Rate_Base_MDS!N110-'COS_Rate_Base_AS FILED'!N110</f>
        <v>-284.36758377034857</v>
      </c>
      <c r="O110" s="101">
        <f>+COS_Rate_Base_MDS!O110-'COS_Rate_Base_AS FILED'!O110</f>
        <v>374489.08517599106</v>
      </c>
      <c r="P110" s="101">
        <f>+COS_Rate_Base_MDS!P110-'COS_Rate_Base_AS FILED'!P110</f>
        <v>-5145.1476210053079</v>
      </c>
      <c r="Q110" s="101">
        <f>+COS_Rate_Base_MDS!Q110-'COS_Rate_Base_AS FILED'!Q110</f>
        <v>-860.99586448335322</v>
      </c>
      <c r="R110" s="101">
        <f>+COS_Rate_Base_MDS!R110-'COS_Rate_Base_AS FILED'!R110</f>
        <v>-360.02408963866037</v>
      </c>
      <c r="S110" s="101">
        <f>+COS_Rate_Base_MDS!S110-'COS_Rate_Base_AS FILED'!S110</f>
        <v>-2099.0781341462862</v>
      </c>
    </row>
    <row r="111" spans="1:19" x14ac:dyDescent="0.25">
      <c r="A111" s="89" t="s">
        <v>306</v>
      </c>
      <c r="B111" s="101">
        <f>+COS_Rate_Base_MDS!B111-'COS_Rate_Base_AS FILED'!B111</f>
        <v>0</v>
      </c>
      <c r="C111" s="101">
        <f>+COS_Rate_Base_MDS!C111-'COS_Rate_Base_AS FILED'!C111</f>
        <v>-116801.86973584443</v>
      </c>
      <c r="D111" s="101">
        <f>+COS_Rate_Base_MDS!D111-'COS_Rate_Base_AS FILED'!D111</f>
        <v>-4211.3824004195631</v>
      </c>
      <c r="E111" s="101">
        <f>+COS_Rate_Base_MDS!E111-'COS_Rate_Base_AS FILED'!E111</f>
        <v>-139592.35264230892</v>
      </c>
      <c r="F111" s="101">
        <f>+COS_Rate_Base_MDS!F111-'COS_Rate_Base_AS FILED'!F111</f>
        <v>-151822.15051645041</v>
      </c>
      <c r="G111" s="101">
        <f>+COS_Rate_Base_MDS!G111-'COS_Rate_Base_AS FILED'!G111</f>
        <v>-7006.5252826279029</v>
      </c>
      <c r="H111" s="101">
        <f>+COS_Rate_Base_MDS!H111-'COS_Rate_Base_AS FILED'!H111</f>
        <v>-601620.23656368256</v>
      </c>
      <c r="I111" s="101">
        <f>+COS_Rate_Base_MDS!I111-'COS_Rate_Base_AS FILED'!I111</f>
        <v>-267439.1457143724</v>
      </c>
      <c r="J111" s="101">
        <f>+COS_Rate_Base_MDS!J111-'COS_Rate_Base_AS FILED'!J111</f>
        <v>-67259.082053229213</v>
      </c>
      <c r="K111" s="101">
        <f>+COS_Rate_Base_MDS!K111-'COS_Rate_Base_AS FILED'!K111</f>
        <v>-16716.130212290213</v>
      </c>
      <c r="L111" s="101">
        <f>+COS_Rate_Base_MDS!L111-'COS_Rate_Base_AS FILED'!L111</f>
        <v>-10803.922617078293</v>
      </c>
      <c r="M111" s="101">
        <f>+COS_Rate_Base_MDS!M111-'COS_Rate_Base_AS FILED'!M111</f>
        <v>-4010.7961239144206</v>
      </c>
      <c r="N111" s="101">
        <f>+COS_Rate_Base_MDS!N111-'COS_Rate_Base_AS FILED'!N111</f>
        <v>-1078.6325073417393</v>
      </c>
      <c r="O111" s="101">
        <f>+COS_Rate_Base_MDS!O111-'COS_Rate_Base_AS FILED'!O111</f>
        <v>1420471.6851329803</v>
      </c>
      <c r="P111" s="101">
        <f>+COS_Rate_Base_MDS!P111-'COS_Rate_Base_AS FILED'!P111</f>
        <v>-19516.020094506443</v>
      </c>
      <c r="Q111" s="101">
        <f>+COS_Rate_Base_MDS!Q111-'COS_Rate_Base_AS FILED'!Q111</f>
        <v>-3265.8368292377563</v>
      </c>
      <c r="R111" s="101">
        <f>+COS_Rate_Base_MDS!R111-'COS_Rate_Base_AS FILED'!R111</f>
        <v>-1365.6046211792855</v>
      </c>
      <c r="S111" s="101">
        <f>+COS_Rate_Base_MDS!S111-'COS_Rate_Base_AS FILED'!S111</f>
        <v>-7961.9972182512283</v>
      </c>
    </row>
    <row r="112" spans="1:19" x14ac:dyDescent="0.25">
      <c r="B112" s="102">
        <f>+COS_Rate_Base_MDS!B112-'COS_Rate_Base_AS FILED'!B112</f>
        <v>0</v>
      </c>
      <c r="C112" s="102">
        <f>+COS_Rate_Base_MDS!C112-'COS_Rate_Base_AS FILED'!C112</f>
        <v>0</v>
      </c>
      <c r="D112" s="102">
        <f>+COS_Rate_Base_MDS!D112-'COS_Rate_Base_AS FILED'!D112</f>
        <v>0</v>
      </c>
      <c r="E112" s="102">
        <f>+COS_Rate_Base_MDS!E112-'COS_Rate_Base_AS FILED'!E112</f>
        <v>0</v>
      </c>
      <c r="F112" s="102">
        <f>+COS_Rate_Base_MDS!F112-'COS_Rate_Base_AS FILED'!F112</f>
        <v>0</v>
      </c>
      <c r="G112" s="102">
        <f>+COS_Rate_Base_MDS!G112-'COS_Rate_Base_AS FILED'!G112</f>
        <v>0</v>
      </c>
      <c r="H112" s="102">
        <f>+COS_Rate_Base_MDS!H112-'COS_Rate_Base_AS FILED'!H112</f>
        <v>0</v>
      </c>
      <c r="I112" s="102">
        <f>+COS_Rate_Base_MDS!I112-'COS_Rate_Base_AS FILED'!I112</f>
        <v>0</v>
      </c>
      <c r="J112" s="102">
        <f>+COS_Rate_Base_MDS!J112-'COS_Rate_Base_AS FILED'!J112</f>
        <v>0</v>
      </c>
      <c r="K112" s="102">
        <f>+COS_Rate_Base_MDS!K112-'COS_Rate_Base_AS FILED'!K112</f>
        <v>0</v>
      </c>
      <c r="L112" s="102">
        <f>+COS_Rate_Base_MDS!L112-'COS_Rate_Base_AS FILED'!L112</f>
        <v>0</v>
      </c>
      <c r="M112" s="102">
        <f>+COS_Rate_Base_MDS!M112-'COS_Rate_Base_AS FILED'!M112</f>
        <v>0</v>
      </c>
      <c r="N112" s="102">
        <f>+COS_Rate_Base_MDS!N112-'COS_Rate_Base_AS FILED'!N112</f>
        <v>0</v>
      </c>
      <c r="O112" s="102">
        <f>+COS_Rate_Base_MDS!O112-'COS_Rate_Base_AS FILED'!O112</f>
        <v>0</v>
      </c>
      <c r="P112" s="102">
        <f>+COS_Rate_Base_MDS!P112-'COS_Rate_Base_AS FILED'!P112</f>
        <v>0</v>
      </c>
      <c r="Q112" s="102">
        <f>+COS_Rate_Base_MDS!Q112-'COS_Rate_Base_AS FILED'!Q112</f>
        <v>0</v>
      </c>
      <c r="R112" s="102">
        <f>+COS_Rate_Base_MDS!R112-'COS_Rate_Base_AS FILED'!R112</f>
        <v>0</v>
      </c>
      <c r="S112" s="102">
        <f>+COS_Rate_Base_MDS!S112-'COS_Rate_Base_AS FILED'!S112</f>
        <v>0</v>
      </c>
    </row>
    <row r="113" spans="1:19" x14ac:dyDescent="0.25">
      <c r="A113" s="89" t="s">
        <v>307</v>
      </c>
      <c r="B113" s="101">
        <f>+COS_Rate_Base_MDS!B113-'COS_Rate_Base_AS FILED'!B113</f>
        <v>0</v>
      </c>
      <c r="C113" s="101">
        <f>+COS_Rate_Base_MDS!C113-'COS_Rate_Base_AS FILED'!C113</f>
        <v>0</v>
      </c>
      <c r="D113" s="101">
        <f>+COS_Rate_Base_MDS!D113-'COS_Rate_Base_AS FILED'!D113</f>
        <v>0</v>
      </c>
      <c r="E113" s="101">
        <f>+COS_Rate_Base_MDS!E113-'COS_Rate_Base_AS FILED'!E113</f>
        <v>0</v>
      </c>
      <c r="F113" s="101">
        <f>+COS_Rate_Base_MDS!F113-'COS_Rate_Base_AS FILED'!F113</f>
        <v>0</v>
      </c>
      <c r="G113" s="101">
        <f>+COS_Rate_Base_MDS!G113-'COS_Rate_Base_AS FILED'!G113</f>
        <v>0</v>
      </c>
      <c r="H113" s="101">
        <f>+COS_Rate_Base_MDS!H113-'COS_Rate_Base_AS FILED'!H113</f>
        <v>0</v>
      </c>
      <c r="I113" s="101">
        <f>+COS_Rate_Base_MDS!I113-'COS_Rate_Base_AS FILED'!I113</f>
        <v>0</v>
      </c>
      <c r="J113" s="101">
        <f>+COS_Rate_Base_MDS!J113-'COS_Rate_Base_AS FILED'!J113</f>
        <v>0</v>
      </c>
      <c r="K113" s="101">
        <f>+COS_Rate_Base_MDS!K113-'COS_Rate_Base_AS FILED'!K113</f>
        <v>0</v>
      </c>
      <c r="L113" s="101">
        <f>+COS_Rate_Base_MDS!L113-'COS_Rate_Base_AS FILED'!L113</f>
        <v>0</v>
      </c>
      <c r="M113" s="101">
        <f>+COS_Rate_Base_MDS!M113-'COS_Rate_Base_AS FILED'!M113</f>
        <v>0</v>
      </c>
      <c r="N113" s="101">
        <f>+COS_Rate_Base_MDS!N113-'COS_Rate_Base_AS FILED'!N113</f>
        <v>0</v>
      </c>
      <c r="O113" s="101">
        <f>+COS_Rate_Base_MDS!O113-'COS_Rate_Base_AS FILED'!O113</f>
        <v>0</v>
      </c>
      <c r="P113" s="101">
        <f>+COS_Rate_Base_MDS!P113-'COS_Rate_Base_AS FILED'!P113</f>
        <v>0</v>
      </c>
      <c r="Q113" s="101">
        <f>+COS_Rate_Base_MDS!Q113-'COS_Rate_Base_AS FILED'!Q113</f>
        <v>0</v>
      </c>
      <c r="R113" s="101">
        <f>+COS_Rate_Base_MDS!R113-'COS_Rate_Base_AS FILED'!R113</f>
        <v>0</v>
      </c>
      <c r="S113" s="101">
        <f>+COS_Rate_Base_MDS!S113-'COS_Rate_Base_AS FILED'!S113</f>
        <v>0</v>
      </c>
    </row>
    <row r="114" spans="1:19" x14ac:dyDescent="0.25">
      <c r="A114" s="90" t="s">
        <v>308</v>
      </c>
      <c r="B114" s="101">
        <f>+COS_Rate_Base_MDS!B114-'COS_Rate_Base_AS FILED'!B114</f>
        <v>0</v>
      </c>
      <c r="C114" s="101">
        <f>+COS_Rate_Base_MDS!C114-'COS_Rate_Base_AS FILED'!C114</f>
        <v>-72423.838499795645</v>
      </c>
      <c r="D114" s="101">
        <f>+COS_Rate_Base_MDS!D114-'COS_Rate_Base_AS FILED'!D114</f>
        <v>-2611.2979143112898</v>
      </c>
      <c r="E114" s="101">
        <f>+COS_Rate_Base_MDS!E114-'COS_Rate_Base_AS FILED'!E114</f>
        <v>-86555.241165552288</v>
      </c>
      <c r="F114" s="101">
        <f>+COS_Rate_Base_MDS!F114-'COS_Rate_Base_AS FILED'!F114</f>
        <v>-94138.415203124285</v>
      </c>
      <c r="G114" s="101">
        <f>+COS_Rate_Base_MDS!G114-'COS_Rate_Base_AS FILED'!G114</f>
        <v>-4344.4463402974652</v>
      </c>
      <c r="H114" s="101">
        <f>+COS_Rate_Base_MDS!H114-'COS_Rate_Base_AS FILED'!H114</f>
        <v>-373038.95005822182</v>
      </c>
      <c r="I114" s="101">
        <f>+COS_Rate_Base_MDS!I114-'COS_Rate_Base_AS FILED'!I114</f>
        <v>-165827.56373286247</v>
      </c>
      <c r="J114" s="101">
        <f>+COS_Rate_Base_MDS!J114-'COS_Rate_Base_AS FILED'!J114</f>
        <v>-41704.477054044604</v>
      </c>
      <c r="K114" s="101">
        <f>+COS_Rate_Base_MDS!K114-'COS_Rate_Base_AS FILED'!K114</f>
        <v>-10364.956636177842</v>
      </c>
      <c r="L114" s="101">
        <f>+COS_Rate_Base_MDS!L114-'COS_Rate_Base_AS FILED'!L114</f>
        <v>-6699.0498401541263</v>
      </c>
      <c r="M114" s="101">
        <f>+COS_Rate_Base_MDS!M114-'COS_Rate_Base_AS FILED'!M114</f>
        <v>-2486.9229524402181</v>
      </c>
      <c r="N114" s="101">
        <f>+COS_Rate_Base_MDS!N114-'COS_Rate_Base_AS FILED'!N114</f>
        <v>-668.8138356776326</v>
      </c>
      <c r="O114" s="101">
        <f>+COS_Rate_Base_MDS!O114-'COS_Rate_Base_AS FILED'!O114</f>
        <v>880773.67383134365</v>
      </c>
      <c r="P114" s="101">
        <f>+COS_Rate_Base_MDS!P114-'COS_Rate_Base_AS FILED'!P114</f>
        <v>-12101.048473624047</v>
      </c>
      <c r="Q114" s="101">
        <f>+COS_Rate_Base_MDS!Q114-'COS_Rate_Base_AS FILED'!Q114</f>
        <v>-2025.0055895708501</v>
      </c>
      <c r="R114" s="101">
        <f>+COS_Rate_Base_MDS!R114-'COS_Rate_Base_AS FILED'!R114</f>
        <v>-846.75295663109864</v>
      </c>
      <c r="S114" s="101">
        <f>+COS_Rate_Base_MDS!S114-'COS_Rate_Base_AS FILED'!S114</f>
        <v>-4936.8935786267975</v>
      </c>
    </row>
    <row r="115" spans="1:19" x14ac:dyDescent="0.25">
      <c r="A115" s="90" t="s">
        <v>309</v>
      </c>
      <c r="B115" s="101">
        <f>+COS_Rate_Base_MDS!B115-'COS_Rate_Base_AS FILED'!B115</f>
        <v>0</v>
      </c>
      <c r="C115" s="101">
        <f>+COS_Rate_Base_MDS!C115-'COS_Rate_Base_AS FILED'!C115</f>
        <v>-7207.154687371105</v>
      </c>
      <c r="D115" s="101">
        <f>+COS_Rate_Base_MDS!D115-'COS_Rate_Base_AS FILED'!D115</f>
        <v>-259.8595765302598</v>
      </c>
      <c r="E115" s="101">
        <f>+COS_Rate_Base_MDS!E115-'COS_Rate_Base_AS FILED'!E115</f>
        <v>-8613.4210089487024</v>
      </c>
      <c r="F115" s="101">
        <f>+COS_Rate_Base_MDS!F115-'COS_Rate_Base_AS FILED'!F115</f>
        <v>-9368.0497257113457</v>
      </c>
      <c r="G115" s="101">
        <f>+COS_Rate_Base_MDS!G115-'COS_Rate_Base_AS FILED'!G115</f>
        <v>-432.33136290608672</v>
      </c>
      <c r="H115" s="101">
        <f>+COS_Rate_Base_MDS!H115-'COS_Rate_Base_AS FILED'!H115</f>
        <v>-37122.43748985976</v>
      </c>
      <c r="I115" s="101">
        <f>+COS_Rate_Base_MDS!I115-'COS_Rate_Base_AS FILED'!I115</f>
        <v>-16502.092791674659</v>
      </c>
      <c r="J115" s="101">
        <f>+COS_Rate_Base_MDS!J115-'COS_Rate_Base_AS FILED'!J115</f>
        <v>-4150.1613765647635</v>
      </c>
      <c r="K115" s="101">
        <f>+COS_Rate_Base_MDS!K115-'COS_Rate_Base_AS FILED'!K115</f>
        <v>-1031.453832774132</v>
      </c>
      <c r="L115" s="101">
        <f>+COS_Rate_Base_MDS!L115-'COS_Rate_Base_AS FILED'!L115</f>
        <v>-666.64636197840446</v>
      </c>
      <c r="M115" s="101">
        <f>+COS_Rate_Base_MDS!M115-'COS_Rate_Base_AS FILED'!M115</f>
        <v>-247.48258011566941</v>
      </c>
      <c r="N115" s="101">
        <f>+COS_Rate_Base_MDS!N115-'COS_Rate_Base_AS FILED'!N115</f>
        <v>-66.556052131873003</v>
      </c>
      <c r="O115" s="101">
        <f>+COS_Rate_Base_MDS!O115-'COS_Rate_Base_AS FILED'!O115</f>
        <v>87648.932221204042</v>
      </c>
      <c r="P115" s="101">
        <f>+COS_Rate_Base_MDS!P115-'COS_Rate_Base_AS FILED'!P115</f>
        <v>-1204.2185285308515</v>
      </c>
      <c r="Q115" s="101">
        <f>+COS_Rate_Base_MDS!Q115-'COS_Rate_Base_AS FILED'!Q115</f>
        <v>-201.5155345138046</v>
      </c>
      <c r="R115" s="101">
        <f>+COS_Rate_Base_MDS!R115-'COS_Rate_Base_AS FILED'!R115</f>
        <v>-84.263409214998319</v>
      </c>
      <c r="S115" s="101">
        <f>+COS_Rate_Base_MDS!S115-'COS_Rate_Base_AS FILED'!S115</f>
        <v>-491.28790234382905</v>
      </c>
    </row>
    <row r="116" spans="1:19" x14ac:dyDescent="0.25">
      <c r="A116" s="89" t="s">
        <v>310</v>
      </c>
      <c r="B116" s="101">
        <f>+COS_Rate_Base_MDS!B116-'COS_Rate_Base_AS FILED'!B116</f>
        <v>0</v>
      </c>
      <c r="C116" s="101">
        <f>+COS_Rate_Base_MDS!C116-'COS_Rate_Base_AS FILED'!C116</f>
        <v>-79630.99318716675</v>
      </c>
      <c r="D116" s="101">
        <f>+COS_Rate_Base_MDS!D116-'COS_Rate_Base_AS FILED'!D116</f>
        <v>-2871.1574908415787</v>
      </c>
      <c r="E116" s="101">
        <f>+COS_Rate_Base_MDS!E116-'COS_Rate_Base_AS FILED'!E116</f>
        <v>-95168.662174500525</v>
      </c>
      <c r="F116" s="101">
        <f>+COS_Rate_Base_MDS!F116-'COS_Rate_Base_AS FILED'!F116</f>
        <v>-103506.46492883563</v>
      </c>
      <c r="G116" s="101">
        <f>+COS_Rate_Base_MDS!G116-'COS_Rate_Base_AS FILED'!G116</f>
        <v>-4776.7777032034937</v>
      </c>
      <c r="H116" s="101">
        <f>+COS_Rate_Base_MDS!H116-'COS_Rate_Base_AS FILED'!H116</f>
        <v>-410161.38754802942</v>
      </c>
      <c r="I116" s="101">
        <f>+COS_Rate_Base_MDS!I116-'COS_Rate_Base_AS FILED'!I116</f>
        <v>-182329.65652453899</v>
      </c>
      <c r="J116" s="101">
        <f>+COS_Rate_Base_MDS!J116-'COS_Rate_Base_AS FILED'!J116</f>
        <v>-45854.638430610299</v>
      </c>
      <c r="K116" s="101">
        <f>+COS_Rate_Base_MDS!K116-'COS_Rate_Base_AS FILED'!K116</f>
        <v>-11396.410468951799</v>
      </c>
      <c r="L116" s="101">
        <f>+COS_Rate_Base_MDS!L116-'COS_Rate_Base_AS FILED'!L116</f>
        <v>-7365.6962021326181</v>
      </c>
      <c r="M116" s="101">
        <f>+COS_Rate_Base_MDS!M116-'COS_Rate_Base_AS FILED'!M116</f>
        <v>-2734.4055325558875</v>
      </c>
      <c r="N116" s="101">
        <f>+COS_Rate_Base_MDS!N116-'COS_Rate_Base_AS FILED'!N116</f>
        <v>-735.36988780950196</v>
      </c>
      <c r="O116" s="101">
        <f>+COS_Rate_Base_MDS!O116-'COS_Rate_Base_AS FILED'!O116</f>
        <v>968422.60605251789</v>
      </c>
      <c r="P116" s="101">
        <f>+COS_Rate_Base_MDS!P116-'COS_Rate_Base_AS FILED'!P116</f>
        <v>-13305.267002155073</v>
      </c>
      <c r="Q116" s="101">
        <f>+COS_Rate_Base_MDS!Q116-'COS_Rate_Base_AS FILED'!Q116</f>
        <v>-2226.5211240846547</v>
      </c>
      <c r="R116" s="101">
        <f>+COS_Rate_Base_MDS!R116-'COS_Rate_Base_AS FILED'!R116</f>
        <v>-931.01636584609514</v>
      </c>
      <c r="S116" s="101">
        <f>+COS_Rate_Base_MDS!S116-'COS_Rate_Base_AS FILED'!S116</f>
        <v>-5428.1814809705829</v>
      </c>
    </row>
    <row r="117" spans="1:19" x14ac:dyDescent="0.25">
      <c r="B117" s="102">
        <f>+COS_Rate_Base_MDS!B117-'COS_Rate_Base_AS FILED'!B117</f>
        <v>0</v>
      </c>
      <c r="C117" s="102">
        <f>+COS_Rate_Base_MDS!C117-'COS_Rate_Base_AS FILED'!C117</f>
        <v>0</v>
      </c>
      <c r="D117" s="102">
        <f>+COS_Rate_Base_MDS!D117-'COS_Rate_Base_AS FILED'!D117</f>
        <v>0</v>
      </c>
      <c r="E117" s="102">
        <f>+COS_Rate_Base_MDS!E117-'COS_Rate_Base_AS FILED'!E117</f>
        <v>0</v>
      </c>
      <c r="F117" s="102">
        <f>+COS_Rate_Base_MDS!F117-'COS_Rate_Base_AS FILED'!F117</f>
        <v>0</v>
      </c>
      <c r="G117" s="102">
        <f>+COS_Rate_Base_MDS!G117-'COS_Rate_Base_AS FILED'!G117</f>
        <v>0</v>
      </c>
      <c r="H117" s="102">
        <f>+COS_Rate_Base_MDS!H117-'COS_Rate_Base_AS FILED'!H117</f>
        <v>0</v>
      </c>
      <c r="I117" s="102">
        <f>+COS_Rate_Base_MDS!I117-'COS_Rate_Base_AS FILED'!I117</f>
        <v>0</v>
      </c>
      <c r="J117" s="102">
        <f>+COS_Rate_Base_MDS!J117-'COS_Rate_Base_AS FILED'!J117</f>
        <v>0</v>
      </c>
      <c r="K117" s="102">
        <f>+COS_Rate_Base_MDS!K117-'COS_Rate_Base_AS FILED'!K117</f>
        <v>0</v>
      </c>
      <c r="L117" s="102">
        <f>+COS_Rate_Base_MDS!L117-'COS_Rate_Base_AS FILED'!L117</f>
        <v>0</v>
      </c>
      <c r="M117" s="102">
        <f>+COS_Rate_Base_MDS!M117-'COS_Rate_Base_AS FILED'!M117</f>
        <v>0</v>
      </c>
      <c r="N117" s="102">
        <f>+COS_Rate_Base_MDS!N117-'COS_Rate_Base_AS FILED'!N117</f>
        <v>0</v>
      </c>
      <c r="O117" s="102">
        <f>+COS_Rate_Base_MDS!O117-'COS_Rate_Base_AS FILED'!O117</f>
        <v>0</v>
      </c>
      <c r="P117" s="102">
        <f>+COS_Rate_Base_MDS!P117-'COS_Rate_Base_AS FILED'!P117</f>
        <v>0</v>
      </c>
      <c r="Q117" s="102">
        <f>+COS_Rate_Base_MDS!Q117-'COS_Rate_Base_AS FILED'!Q117</f>
        <v>0</v>
      </c>
      <c r="R117" s="102">
        <f>+COS_Rate_Base_MDS!R117-'COS_Rate_Base_AS FILED'!R117</f>
        <v>0</v>
      </c>
      <c r="S117" s="102">
        <f>+COS_Rate_Base_MDS!S117-'COS_Rate_Base_AS FILED'!S117</f>
        <v>0</v>
      </c>
    </row>
    <row r="118" spans="1:19" x14ac:dyDescent="0.25">
      <c r="A118" s="89" t="s">
        <v>311</v>
      </c>
      <c r="B118" s="101">
        <f>+COS_Rate_Base_MDS!B118-'COS_Rate_Base_AS FILED'!B118</f>
        <v>0</v>
      </c>
      <c r="C118" s="101">
        <f>+COS_Rate_Base_MDS!C118-'COS_Rate_Base_AS FILED'!C118</f>
        <v>0</v>
      </c>
      <c r="D118" s="101">
        <f>+COS_Rate_Base_MDS!D118-'COS_Rate_Base_AS FILED'!D118</f>
        <v>0</v>
      </c>
      <c r="E118" s="101">
        <f>+COS_Rate_Base_MDS!E118-'COS_Rate_Base_AS FILED'!E118</f>
        <v>0</v>
      </c>
      <c r="F118" s="101">
        <f>+COS_Rate_Base_MDS!F118-'COS_Rate_Base_AS FILED'!F118</f>
        <v>0</v>
      </c>
      <c r="G118" s="101">
        <f>+COS_Rate_Base_MDS!G118-'COS_Rate_Base_AS FILED'!G118</f>
        <v>0</v>
      </c>
      <c r="H118" s="101">
        <f>+COS_Rate_Base_MDS!H118-'COS_Rate_Base_AS FILED'!H118</f>
        <v>0</v>
      </c>
      <c r="I118" s="101">
        <f>+COS_Rate_Base_MDS!I118-'COS_Rate_Base_AS FILED'!I118</f>
        <v>0</v>
      </c>
      <c r="J118" s="101">
        <f>+COS_Rate_Base_MDS!J118-'COS_Rate_Base_AS FILED'!J118</f>
        <v>0</v>
      </c>
      <c r="K118" s="101">
        <f>+COS_Rate_Base_MDS!K118-'COS_Rate_Base_AS FILED'!K118</f>
        <v>0</v>
      </c>
      <c r="L118" s="101">
        <f>+COS_Rate_Base_MDS!L118-'COS_Rate_Base_AS FILED'!L118</f>
        <v>0</v>
      </c>
      <c r="M118" s="101">
        <f>+COS_Rate_Base_MDS!M118-'COS_Rate_Base_AS FILED'!M118</f>
        <v>0</v>
      </c>
      <c r="N118" s="101">
        <f>+COS_Rate_Base_MDS!N118-'COS_Rate_Base_AS FILED'!N118</f>
        <v>0</v>
      </c>
      <c r="O118" s="101">
        <f>+COS_Rate_Base_MDS!O118-'COS_Rate_Base_AS FILED'!O118</f>
        <v>0</v>
      </c>
      <c r="P118" s="101">
        <f>+COS_Rate_Base_MDS!P118-'COS_Rate_Base_AS FILED'!P118</f>
        <v>0</v>
      </c>
      <c r="Q118" s="101">
        <f>+COS_Rate_Base_MDS!Q118-'COS_Rate_Base_AS FILED'!Q118</f>
        <v>0</v>
      </c>
      <c r="R118" s="101">
        <f>+COS_Rate_Base_MDS!R118-'COS_Rate_Base_AS FILED'!R118</f>
        <v>0</v>
      </c>
      <c r="S118" s="101">
        <f>+COS_Rate_Base_MDS!S118-'COS_Rate_Base_AS FILED'!S118</f>
        <v>0</v>
      </c>
    </row>
    <row r="119" spans="1:19" x14ac:dyDescent="0.25">
      <c r="A119" s="90" t="s">
        <v>312</v>
      </c>
      <c r="B119" s="101">
        <f>+COS_Rate_Base_MDS!B119-'COS_Rate_Base_AS FILED'!B119</f>
        <v>0</v>
      </c>
      <c r="C119" s="101">
        <f>+COS_Rate_Base_MDS!C119-'COS_Rate_Base_AS FILED'!C119</f>
        <v>-67424.589905321598</v>
      </c>
      <c r="D119" s="101">
        <f>+COS_Rate_Base_MDS!D119-'COS_Rate_Base_AS FILED'!D119</f>
        <v>-2450.9385728195775</v>
      </c>
      <c r="E119" s="101">
        <f>+COS_Rate_Base_MDS!E119-'COS_Rate_Base_AS FILED'!E119</f>
        <v>-78744.054768105969</v>
      </c>
      <c r="F119" s="101">
        <f>+COS_Rate_Base_MDS!F119-'COS_Rate_Base_AS FILED'!F119</f>
        <v>-97551.285999491811</v>
      </c>
      <c r="G119" s="101">
        <f>+COS_Rate_Base_MDS!G119-'COS_Rate_Base_AS FILED'!G119</f>
        <v>-3899.6484920798102</v>
      </c>
      <c r="H119" s="101">
        <f>+COS_Rate_Base_MDS!H119-'COS_Rate_Base_AS FILED'!H119</f>
        <v>-376163.51090931892</v>
      </c>
      <c r="I119" s="101">
        <f>+COS_Rate_Base_MDS!I119-'COS_Rate_Base_AS FILED'!I119</f>
        <v>-166253.913908571</v>
      </c>
      <c r="J119" s="101">
        <f>+COS_Rate_Base_MDS!J119-'COS_Rate_Base_AS FILED'!J119</f>
        <v>-39516.085598398</v>
      </c>
      <c r="K119" s="101">
        <f>+COS_Rate_Base_MDS!K119-'COS_Rate_Base_AS FILED'!K119</f>
        <v>-9529.4257536190562</v>
      </c>
      <c r="L119" s="101">
        <f>+COS_Rate_Base_MDS!L119-'COS_Rate_Base_AS FILED'!L119</f>
        <v>-6516.8748672869988</v>
      </c>
      <c r="M119" s="101">
        <f>+COS_Rate_Base_MDS!M119-'COS_Rate_Base_AS FILED'!M119</f>
        <v>-707.39064685296034</v>
      </c>
      <c r="N119" s="101">
        <f>+COS_Rate_Base_MDS!N119-'COS_Rate_Base_AS FILED'!N119</f>
        <v>-606.98035832009919</v>
      </c>
      <c r="O119" s="101">
        <f>+COS_Rate_Base_MDS!O119-'COS_Rate_Base_AS FILED'!O119</f>
        <v>859721.10842382908</v>
      </c>
      <c r="P119" s="101">
        <f>+COS_Rate_Base_MDS!P119-'COS_Rate_Base_AS FILED'!P119</f>
        <v>-3479.9619735191809</v>
      </c>
      <c r="Q119" s="101">
        <f>+COS_Rate_Base_MDS!Q119-'COS_Rate_Base_AS FILED'!Q119</f>
        <v>-1817.0988453737227</v>
      </c>
      <c r="R119" s="101">
        <f>+COS_Rate_Base_MDS!R119-'COS_Rate_Base_AS FILED'!R119</f>
        <v>-815.23444932574057</v>
      </c>
      <c r="S119" s="101">
        <f>+COS_Rate_Base_MDS!S119-'COS_Rate_Base_AS FILED'!S119</f>
        <v>-4244.1133750390727</v>
      </c>
    </row>
    <row r="120" spans="1:19" x14ac:dyDescent="0.25">
      <c r="A120" s="90" t="s">
        <v>313</v>
      </c>
      <c r="B120" s="101">
        <f>+COS_Rate_Base_MDS!B120-'COS_Rate_Base_AS FILED'!B120</f>
        <v>0</v>
      </c>
      <c r="C120" s="101">
        <f>+COS_Rate_Base_MDS!C120-'COS_Rate_Base_AS FILED'!C120</f>
        <v>-3746.0442011328414</v>
      </c>
      <c r="D120" s="101">
        <f>+COS_Rate_Base_MDS!D120-'COS_Rate_Base_AS FILED'!D120</f>
        <v>-135.06654179016914</v>
      </c>
      <c r="E120" s="101">
        <f>+COS_Rate_Base_MDS!E120-'COS_Rate_Base_AS FILED'!E120</f>
        <v>-4476.9756196611561</v>
      </c>
      <c r="F120" s="101">
        <f>+COS_Rate_Base_MDS!F120-'COS_Rate_Base_AS FILED'!F120</f>
        <v>-4869.2070412216708</v>
      </c>
      <c r="G120" s="101">
        <f>+COS_Rate_Base_MDS!G120-'COS_Rate_Base_AS FILED'!G120</f>
        <v>-224.71175730694085</v>
      </c>
      <c r="H120" s="101">
        <f>+COS_Rate_Base_MDS!H120-'COS_Rate_Base_AS FILED'!H120</f>
        <v>-19295.033577464521</v>
      </c>
      <c r="I120" s="101">
        <f>+COS_Rate_Base_MDS!I120-'COS_Rate_Base_AS FILED'!I120</f>
        <v>-8577.250203486532</v>
      </c>
      <c r="J120" s="101">
        <f>+COS_Rate_Base_MDS!J120-'COS_Rate_Base_AS FILED'!J120</f>
        <v>-2157.1186734326184</v>
      </c>
      <c r="K120" s="101">
        <f>+COS_Rate_Base_MDS!K120-'COS_Rate_Base_AS FILED'!K120</f>
        <v>-536.11609804490581</v>
      </c>
      <c r="L120" s="101">
        <f>+COS_Rate_Base_MDS!L120-'COS_Rate_Base_AS FILED'!L120</f>
        <v>-346.50105996354978</v>
      </c>
      <c r="M120" s="101">
        <f>+COS_Rate_Base_MDS!M120-'COS_Rate_Base_AS FILED'!M120</f>
        <v>-128.63338228998327</v>
      </c>
      <c r="N120" s="101">
        <f>+COS_Rate_Base_MDS!N120-'COS_Rate_Base_AS FILED'!N120</f>
        <v>-34.593667536478279</v>
      </c>
      <c r="O120" s="101">
        <f>+COS_Rate_Base_MDS!O120-'COS_Rate_Base_AS FILED'!O120</f>
        <v>45557.059411808848</v>
      </c>
      <c r="P120" s="101">
        <f>+COS_Rate_Base_MDS!P120-'COS_Rate_Base_AS FILED'!P120</f>
        <v>-625.91355831507826</v>
      </c>
      <c r="Q120" s="101">
        <f>+COS_Rate_Base_MDS!Q120-'COS_Rate_Base_AS FILED'!Q120</f>
        <v>-104.74120956865227</v>
      </c>
      <c r="R120" s="101">
        <f>+COS_Rate_Base_MDS!R120-'COS_Rate_Base_AS FILED'!R120</f>
        <v>-43.797374851773384</v>
      </c>
      <c r="S120" s="101">
        <f>+COS_Rate_Base_MDS!S120-'COS_Rate_Base_AS FILED'!S120</f>
        <v>-255.35544573319203</v>
      </c>
    </row>
    <row r="121" spans="1:19" x14ac:dyDescent="0.25">
      <c r="A121" s="90" t="s">
        <v>314</v>
      </c>
      <c r="B121" s="101">
        <f>+COS_Rate_Base_MDS!B121-'COS_Rate_Base_AS FILED'!B121</f>
        <v>0</v>
      </c>
      <c r="C121" s="101">
        <f>+COS_Rate_Base_MDS!C121-'COS_Rate_Base_AS FILED'!C121</f>
        <v>-1381.0468783451943</v>
      </c>
      <c r="D121" s="101">
        <f>+COS_Rate_Base_MDS!D121-'COS_Rate_Base_AS FILED'!D121</f>
        <v>-50.20217504862012</v>
      </c>
      <c r="E121" s="101">
        <f>+COS_Rate_Base_MDS!E121-'COS_Rate_Base_AS FILED'!E121</f>
        <v>-1612.9016309694853</v>
      </c>
      <c r="F121" s="101">
        <f>+COS_Rate_Base_MDS!F121-'COS_Rate_Base_AS FILED'!F121</f>
        <v>-1998.1270808964036</v>
      </c>
      <c r="G121" s="101">
        <f>+COS_Rate_Base_MDS!G121-'COS_Rate_Base_AS FILED'!G121</f>
        <v>-79.875864045940034</v>
      </c>
      <c r="H121" s="101">
        <f>+COS_Rate_Base_MDS!H121-'COS_Rate_Base_AS FILED'!H121</f>
        <v>-7704.8958431659266</v>
      </c>
      <c r="I121" s="101">
        <f>+COS_Rate_Base_MDS!I121-'COS_Rate_Base_AS FILED'!I121</f>
        <v>-3405.3518032301217</v>
      </c>
      <c r="J121" s="101">
        <f>+COS_Rate_Base_MDS!J121-'COS_Rate_Base_AS FILED'!J121</f>
        <v>-809.40153639391065</v>
      </c>
      <c r="K121" s="101">
        <f>+COS_Rate_Base_MDS!K121-'COS_Rate_Base_AS FILED'!K121</f>
        <v>-195.18967349953164</v>
      </c>
      <c r="L121" s="101">
        <f>+COS_Rate_Base_MDS!L121-'COS_Rate_Base_AS FILED'!L121</f>
        <v>-133.48408502998427</v>
      </c>
      <c r="M121" s="101">
        <f>+COS_Rate_Base_MDS!M121-'COS_Rate_Base_AS FILED'!M121</f>
        <v>-14.489367246857</v>
      </c>
      <c r="N121" s="101">
        <f>+COS_Rate_Base_MDS!N121-'COS_Rate_Base_AS FILED'!N121</f>
        <v>-12.432679683362039</v>
      </c>
      <c r="O121" s="101">
        <f>+COS_Rate_Base_MDS!O121-'COS_Rate_Base_AS FILED'!O121</f>
        <v>17609.527246713638</v>
      </c>
      <c r="P121" s="101">
        <f>+COS_Rate_Base_MDS!P121-'COS_Rate_Base_AS FILED'!P121</f>
        <v>-71.279493535486836</v>
      </c>
      <c r="Q121" s="101">
        <f>+COS_Rate_Base_MDS!Q121-'COS_Rate_Base_AS FILED'!Q121</f>
        <v>-37.219339288116316</v>
      </c>
      <c r="R121" s="101">
        <f>+COS_Rate_Base_MDS!R121-'COS_Rate_Base_AS FILED'!R121</f>
        <v>-16.698314264006967</v>
      </c>
      <c r="S121" s="101">
        <f>+COS_Rate_Base_MDS!S121-'COS_Rate_Base_AS FILED'!S121</f>
        <v>-86.931482062725991</v>
      </c>
    </row>
    <row r="122" spans="1:19" x14ac:dyDescent="0.25">
      <c r="A122" s="89" t="s">
        <v>315</v>
      </c>
      <c r="B122" s="101">
        <f>+COS_Rate_Base_MDS!B122-'COS_Rate_Base_AS FILED'!B122</f>
        <v>0</v>
      </c>
      <c r="C122" s="101">
        <f>+COS_Rate_Base_MDS!C122-'COS_Rate_Base_AS FILED'!C122</f>
        <v>-72551.680984798819</v>
      </c>
      <c r="D122" s="101">
        <f>+COS_Rate_Base_MDS!D122-'COS_Rate_Base_AS FILED'!D122</f>
        <v>-2636.2072896584868</v>
      </c>
      <c r="E122" s="101">
        <f>+COS_Rate_Base_MDS!E122-'COS_Rate_Base_AS FILED'!E122</f>
        <v>-84833.932018734515</v>
      </c>
      <c r="F122" s="101">
        <f>+COS_Rate_Base_MDS!F122-'COS_Rate_Base_AS FILED'!F122</f>
        <v>-104418.62012159824</v>
      </c>
      <c r="G122" s="101">
        <f>+COS_Rate_Base_MDS!G122-'COS_Rate_Base_AS FILED'!G122</f>
        <v>-4204.2361134326784</v>
      </c>
      <c r="H122" s="101">
        <f>+COS_Rate_Base_MDS!H122-'COS_Rate_Base_AS FILED'!H122</f>
        <v>-403163.44033002853</v>
      </c>
      <c r="I122" s="101">
        <f>+COS_Rate_Base_MDS!I122-'COS_Rate_Base_AS FILED'!I122</f>
        <v>-178236.51591530442</v>
      </c>
      <c r="J122" s="101">
        <f>+COS_Rate_Base_MDS!J122-'COS_Rate_Base_AS FILED'!J122</f>
        <v>-42482.605808224529</v>
      </c>
      <c r="K122" s="101">
        <f>+COS_Rate_Base_MDS!K122-'COS_Rate_Base_AS FILED'!K122</f>
        <v>-10260.731525163632</v>
      </c>
      <c r="L122" s="101">
        <f>+COS_Rate_Base_MDS!L122-'COS_Rate_Base_AS FILED'!L122</f>
        <v>-6996.8600122802891</v>
      </c>
      <c r="M122" s="101">
        <f>+COS_Rate_Base_MDS!M122-'COS_Rate_Base_AS FILED'!M122</f>
        <v>-850.51339638978243</v>
      </c>
      <c r="N122" s="101">
        <f>+COS_Rate_Base_MDS!N122-'COS_Rate_Base_AS FILED'!N122</f>
        <v>-654.00670553994132</v>
      </c>
      <c r="O122" s="101">
        <f>+COS_Rate_Base_MDS!O122-'COS_Rate_Base_AS FILED'!O122</f>
        <v>922887.69508230686</v>
      </c>
      <c r="P122" s="101">
        <f>+COS_Rate_Base_MDS!P122-'COS_Rate_Base_AS FILED'!P122</f>
        <v>-4177.1550253697205</v>
      </c>
      <c r="Q122" s="101">
        <f>+COS_Rate_Base_MDS!Q122-'COS_Rate_Base_AS FILED'!Q122</f>
        <v>-1959.059394230484</v>
      </c>
      <c r="R122" s="101">
        <f>+COS_Rate_Base_MDS!R122-'COS_Rate_Base_AS FILED'!R122</f>
        <v>-875.73013844151865</v>
      </c>
      <c r="S122" s="101">
        <f>+COS_Rate_Base_MDS!S122-'COS_Rate_Base_AS FILED'!S122</f>
        <v>-4586.4003028348088</v>
      </c>
    </row>
    <row r="123" spans="1:19" x14ac:dyDescent="0.25">
      <c r="B123" s="102">
        <f>+COS_Rate_Base_MDS!B123-'COS_Rate_Base_AS FILED'!B123</f>
        <v>0</v>
      </c>
      <c r="C123" s="102">
        <f>+COS_Rate_Base_MDS!C123-'COS_Rate_Base_AS FILED'!C123</f>
        <v>0</v>
      </c>
      <c r="D123" s="102">
        <f>+COS_Rate_Base_MDS!D123-'COS_Rate_Base_AS FILED'!D123</f>
        <v>0</v>
      </c>
      <c r="E123" s="102">
        <f>+COS_Rate_Base_MDS!E123-'COS_Rate_Base_AS FILED'!E123</f>
        <v>0</v>
      </c>
      <c r="F123" s="102">
        <f>+COS_Rate_Base_MDS!F123-'COS_Rate_Base_AS FILED'!F123</f>
        <v>0</v>
      </c>
      <c r="G123" s="102">
        <f>+COS_Rate_Base_MDS!G123-'COS_Rate_Base_AS FILED'!G123</f>
        <v>0</v>
      </c>
      <c r="H123" s="102">
        <f>+COS_Rate_Base_MDS!H123-'COS_Rate_Base_AS FILED'!H123</f>
        <v>0</v>
      </c>
      <c r="I123" s="102">
        <f>+COS_Rate_Base_MDS!I123-'COS_Rate_Base_AS FILED'!I123</f>
        <v>0</v>
      </c>
      <c r="J123" s="102">
        <f>+COS_Rate_Base_MDS!J123-'COS_Rate_Base_AS FILED'!J123</f>
        <v>0</v>
      </c>
      <c r="K123" s="102">
        <f>+COS_Rate_Base_MDS!K123-'COS_Rate_Base_AS FILED'!K123</f>
        <v>0</v>
      </c>
      <c r="L123" s="102">
        <f>+COS_Rate_Base_MDS!L123-'COS_Rate_Base_AS FILED'!L123</f>
        <v>0</v>
      </c>
      <c r="M123" s="102">
        <f>+COS_Rate_Base_MDS!M123-'COS_Rate_Base_AS FILED'!M123</f>
        <v>0</v>
      </c>
      <c r="N123" s="102">
        <f>+COS_Rate_Base_MDS!N123-'COS_Rate_Base_AS FILED'!N123</f>
        <v>0</v>
      </c>
      <c r="O123" s="102">
        <f>+COS_Rate_Base_MDS!O123-'COS_Rate_Base_AS FILED'!O123</f>
        <v>0</v>
      </c>
      <c r="P123" s="102">
        <f>+COS_Rate_Base_MDS!P123-'COS_Rate_Base_AS FILED'!P123</f>
        <v>0</v>
      </c>
      <c r="Q123" s="102">
        <f>+COS_Rate_Base_MDS!Q123-'COS_Rate_Base_AS FILED'!Q123</f>
        <v>0</v>
      </c>
      <c r="R123" s="102">
        <f>+COS_Rate_Base_MDS!R123-'COS_Rate_Base_AS FILED'!R123</f>
        <v>0</v>
      </c>
      <c r="S123" s="102">
        <f>+COS_Rate_Base_MDS!S123-'COS_Rate_Base_AS FILED'!S123</f>
        <v>0</v>
      </c>
    </row>
    <row r="124" spans="1:19" x14ac:dyDescent="0.25">
      <c r="A124" s="89" t="s">
        <v>316</v>
      </c>
      <c r="B124" s="101">
        <f>+COS_Rate_Base_MDS!B124-'COS_Rate_Base_AS FILED'!B124</f>
        <v>0</v>
      </c>
      <c r="C124" s="101">
        <f>+COS_Rate_Base_MDS!C124-'COS_Rate_Base_AS FILED'!C124</f>
        <v>0</v>
      </c>
      <c r="D124" s="101">
        <f>+COS_Rate_Base_MDS!D124-'COS_Rate_Base_AS FILED'!D124</f>
        <v>0</v>
      </c>
      <c r="E124" s="101">
        <f>+COS_Rate_Base_MDS!E124-'COS_Rate_Base_AS FILED'!E124</f>
        <v>0</v>
      </c>
      <c r="F124" s="101">
        <f>+COS_Rate_Base_MDS!F124-'COS_Rate_Base_AS FILED'!F124</f>
        <v>0</v>
      </c>
      <c r="G124" s="101">
        <f>+COS_Rate_Base_MDS!G124-'COS_Rate_Base_AS FILED'!G124</f>
        <v>0</v>
      </c>
      <c r="H124" s="101">
        <f>+COS_Rate_Base_MDS!H124-'COS_Rate_Base_AS FILED'!H124</f>
        <v>0</v>
      </c>
      <c r="I124" s="101">
        <f>+COS_Rate_Base_MDS!I124-'COS_Rate_Base_AS FILED'!I124</f>
        <v>0</v>
      </c>
      <c r="J124" s="101">
        <f>+COS_Rate_Base_MDS!J124-'COS_Rate_Base_AS FILED'!J124</f>
        <v>0</v>
      </c>
      <c r="K124" s="101">
        <f>+COS_Rate_Base_MDS!K124-'COS_Rate_Base_AS FILED'!K124</f>
        <v>0</v>
      </c>
      <c r="L124" s="101">
        <f>+COS_Rate_Base_MDS!L124-'COS_Rate_Base_AS FILED'!L124</f>
        <v>0</v>
      </c>
      <c r="M124" s="101">
        <f>+COS_Rate_Base_MDS!M124-'COS_Rate_Base_AS FILED'!M124</f>
        <v>0</v>
      </c>
      <c r="N124" s="101">
        <f>+COS_Rate_Base_MDS!N124-'COS_Rate_Base_AS FILED'!N124</f>
        <v>0</v>
      </c>
      <c r="O124" s="101">
        <f>+COS_Rate_Base_MDS!O124-'COS_Rate_Base_AS FILED'!O124</f>
        <v>0</v>
      </c>
      <c r="P124" s="101">
        <f>+COS_Rate_Base_MDS!P124-'COS_Rate_Base_AS FILED'!P124</f>
        <v>0</v>
      </c>
      <c r="Q124" s="101">
        <f>+COS_Rate_Base_MDS!Q124-'COS_Rate_Base_AS FILED'!Q124</f>
        <v>0</v>
      </c>
      <c r="R124" s="101">
        <f>+COS_Rate_Base_MDS!R124-'COS_Rate_Base_AS FILED'!R124</f>
        <v>0</v>
      </c>
      <c r="S124" s="101">
        <f>+COS_Rate_Base_MDS!S124-'COS_Rate_Base_AS FILED'!S124</f>
        <v>0</v>
      </c>
    </row>
    <row r="125" spans="1:19" x14ac:dyDescent="0.25">
      <c r="A125" s="90" t="s">
        <v>317</v>
      </c>
      <c r="B125" s="101">
        <f>+COS_Rate_Base_MDS!B125-'COS_Rate_Base_AS FILED'!B125</f>
        <v>0</v>
      </c>
      <c r="C125" s="101">
        <f>+COS_Rate_Base_MDS!C125-'COS_Rate_Base_AS FILED'!C125</f>
        <v>1.9425637273250231</v>
      </c>
      <c r="D125" s="101">
        <f>+COS_Rate_Base_MDS!D125-'COS_Rate_Base_AS FILED'!D125</f>
        <v>7.4383935885222741E-2</v>
      </c>
      <c r="E125" s="101">
        <f>+COS_Rate_Base_MDS!E125-'COS_Rate_Base_AS FILED'!E125</f>
        <v>0</v>
      </c>
      <c r="F125" s="101">
        <f>+COS_Rate_Base_MDS!F125-'COS_Rate_Base_AS FILED'!F125</f>
        <v>1.6200023646332511</v>
      </c>
      <c r="G125" s="101">
        <f>+COS_Rate_Base_MDS!G125-'COS_Rate_Base_AS FILED'!G125</f>
        <v>4.2847955923306813E-2</v>
      </c>
      <c r="H125" s="101">
        <f>+COS_Rate_Base_MDS!H125-'COS_Rate_Base_AS FILED'!H125</f>
        <v>1.6649590505389824</v>
      </c>
      <c r="I125" s="101">
        <f>+COS_Rate_Base_MDS!I125-'COS_Rate_Base_AS FILED'!I125</f>
        <v>0.82058635745488573</v>
      </c>
      <c r="J125" s="101">
        <f>+COS_Rate_Base_MDS!J125-'COS_Rate_Base_AS FILED'!J125</f>
        <v>0.21285132743287249</v>
      </c>
      <c r="K125" s="101">
        <f>+COS_Rate_Base_MDS!K125-'COS_Rate_Base_AS FILED'!K125</f>
        <v>0</v>
      </c>
      <c r="L125" s="101">
        <f>+COS_Rate_Base_MDS!L125-'COS_Rate_Base_AS FILED'!L125</f>
        <v>6.5060224681568357E-2</v>
      </c>
      <c r="M125" s="101">
        <f>+COS_Rate_Base_MDS!M125-'COS_Rate_Base_AS FILED'!M125</f>
        <v>0.1032176992053202</v>
      </c>
      <c r="N125" s="101">
        <f>+COS_Rate_Base_MDS!N125-'COS_Rate_Base_AS FILED'!N125</f>
        <v>4.568130891533162E-2</v>
      </c>
      <c r="O125" s="101">
        <f>+COS_Rate_Base_MDS!O125-'COS_Rate_Base_AS FILED'!O125</f>
        <v>-7.1673990243689332</v>
      </c>
      <c r="P125" s="101">
        <f>+COS_Rate_Base_MDS!P125-'COS_Rate_Base_AS FILED'!P125</f>
        <v>0.51462509834740899</v>
      </c>
      <c r="Q125" s="101">
        <f>+COS_Rate_Base_MDS!Q125-'COS_Rate_Base_AS FILED'!Q125</f>
        <v>2.9488099913450583E-2</v>
      </c>
      <c r="R125" s="101">
        <f>+COS_Rate_Base_MDS!R125-'COS_Rate_Base_AS FILED'!R125</f>
        <v>3.1131874115377656E-2</v>
      </c>
      <c r="S125" s="101">
        <f>+COS_Rate_Base_MDS!S125-'COS_Rate_Base_AS FILED'!S125</f>
        <v>0</v>
      </c>
    </row>
    <row r="126" spans="1:19" x14ac:dyDescent="0.25">
      <c r="A126" s="90" t="s">
        <v>318</v>
      </c>
      <c r="B126" s="101">
        <f>+COS_Rate_Base_MDS!B126-'COS_Rate_Base_AS FILED'!B126</f>
        <v>0</v>
      </c>
      <c r="C126" s="101">
        <f>+COS_Rate_Base_MDS!C126-'COS_Rate_Base_AS FILED'!C126</f>
        <v>-7435.6041465731105</v>
      </c>
      <c r="D126" s="101">
        <f>+COS_Rate_Base_MDS!D126-'COS_Rate_Base_AS FILED'!D126</f>
        <v>-284.72141959955479</v>
      </c>
      <c r="E126" s="101">
        <f>+COS_Rate_Base_MDS!E126-'COS_Rate_Base_AS FILED'!E126</f>
        <v>0</v>
      </c>
      <c r="F126" s="101">
        <f>+COS_Rate_Base_MDS!F126-'COS_Rate_Base_AS FILED'!F126</f>
        <v>-6200.9272233829834</v>
      </c>
      <c r="G126" s="101">
        <f>+COS_Rate_Base_MDS!G126-'COS_Rate_Base_AS FILED'!G126</f>
        <v>-164.01028921416219</v>
      </c>
      <c r="H126" s="101">
        <f>+COS_Rate_Base_MDS!H126-'COS_Rate_Base_AS FILED'!H126</f>
        <v>-6373.0091558489949</v>
      </c>
      <c r="I126" s="101">
        <f>+COS_Rate_Base_MDS!I126-'COS_Rate_Base_AS FILED'!I126</f>
        <v>-3140.98077519238</v>
      </c>
      <c r="J126" s="101">
        <f>+COS_Rate_Base_MDS!J126-'COS_Rate_Base_AS FILED'!J126</f>
        <v>-814.73682978877332</v>
      </c>
      <c r="K126" s="101">
        <f>+COS_Rate_Base_MDS!K126-'COS_Rate_Base_AS FILED'!K126</f>
        <v>0</v>
      </c>
      <c r="L126" s="101">
        <f>+COS_Rate_Base_MDS!L126-'COS_Rate_Base_AS FILED'!L126</f>
        <v>-249.03279599758389</v>
      </c>
      <c r="M126" s="101">
        <f>+COS_Rate_Base_MDS!M126-'COS_Rate_Base_AS FILED'!M126</f>
        <v>-395.08920166427561</v>
      </c>
      <c r="N126" s="101">
        <f>+COS_Rate_Base_MDS!N126-'COS_Rate_Base_AS FILED'!N126</f>
        <v>-174.85559171819841</v>
      </c>
      <c r="O126" s="101">
        <f>+COS_Rate_Base_MDS!O126-'COS_Rate_Base_AS FILED'!O126</f>
        <v>27434.848677590489</v>
      </c>
      <c r="P126" s="101">
        <f>+COS_Rate_Base_MDS!P126-'COS_Rate_Base_AS FILED'!P126</f>
        <v>-1969.8445211225189</v>
      </c>
      <c r="Q126" s="101">
        <f>+COS_Rate_Base_MDS!Q126-'COS_Rate_Base_AS FILED'!Q126</f>
        <v>-112.87240408475554</v>
      </c>
      <c r="R126" s="101">
        <f>+COS_Rate_Base_MDS!R126-'COS_Rate_Base_AS FILED'!R126</f>
        <v>-119.16432341792461</v>
      </c>
      <c r="S126" s="101">
        <f>+COS_Rate_Base_MDS!S126-'COS_Rate_Base_AS FILED'!S126</f>
        <v>0</v>
      </c>
    </row>
    <row r="127" spans="1:19" x14ac:dyDescent="0.25">
      <c r="A127" s="90" t="s">
        <v>319</v>
      </c>
      <c r="B127" s="101">
        <f>+COS_Rate_Base_MDS!B127-'COS_Rate_Base_AS FILED'!B127</f>
        <v>0</v>
      </c>
      <c r="C127" s="101">
        <f>+COS_Rate_Base_MDS!C127-'COS_Rate_Base_AS FILED'!C127</f>
        <v>-72568.74472357519</v>
      </c>
      <c r="D127" s="101">
        <f>+COS_Rate_Base_MDS!D127-'COS_Rate_Base_AS FILED'!D127</f>
        <v>-2778.7756864083349</v>
      </c>
      <c r="E127" s="101">
        <f>+COS_Rate_Base_MDS!E127-'COS_Rate_Base_AS FILED'!E127</f>
        <v>0</v>
      </c>
      <c r="F127" s="101">
        <f>+COS_Rate_Base_MDS!F127-'COS_Rate_Base_AS FILED'!F127</f>
        <v>-60518.754878915846</v>
      </c>
      <c r="G127" s="101">
        <f>+COS_Rate_Base_MDS!G127-'COS_Rate_Base_AS FILED'!G127</f>
        <v>-1600.6797262745094</v>
      </c>
      <c r="H127" s="101">
        <f>+COS_Rate_Base_MDS!H127-'COS_Rate_Base_AS FILED'!H127</f>
        <v>-62198.210856199265</v>
      </c>
      <c r="I127" s="101">
        <f>+COS_Rate_Base_MDS!I127-'COS_Rate_Base_AS FILED'!I127</f>
        <v>-30654.809960752726</v>
      </c>
      <c r="J127" s="101">
        <f>+COS_Rate_Base_MDS!J127-'COS_Rate_Base_AS FILED'!J127</f>
        <v>-7951.5299432761967</v>
      </c>
      <c r="K127" s="101">
        <f>+COS_Rate_Base_MDS!K127-'COS_Rate_Base_AS FILED'!K127</f>
        <v>0</v>
      </c>
      <c r="L127" s="101">
        <f>+COS_Rate_Base_MDS!L127-'COS_Rate_Base_AS FILED'!L127</f>
        <v>-2430.4679275961826</v>
      </c>
      <c r="M127" s="101">
        <f>+COS_Rate_Base_MDS!M127-'COS_Rate_Base_AS FILED'!M127</f>
        <v>-3855.9243947687792</v>
      </c>
      <c r="N127" s="101">
        <f>+COS_Rate_Base_MDS!N127-'COS_Rate_Base_AS FILED'!N127</f>
        <v>-1706.5258651155746</v>
      </c>
      <c r="O127" s="101">
        <f>+COS_Rate_Base_MDS!O127-'COS_Rate_Base_AS FILED'!O127</f>
        <v>267753.97008341551</v>
      </c>
      <c r="P127" s="101">
        <f>+COS_Rate_Base_MDS!P127-'COS_Rate_Base_AS FILED'!P127</f>
        <v>-19224.953531765845</v>
      </c>
      <c r="Q127" s="101">
        <f>+COS_Rate_Base_MDS!Q127-'COS_Rate_Base_AS FILED'!Q127</f>
        <v>-1101.5928923728061</v>
      </c>
      <c r="R127" s="101">
        <f>+COS_Rate_Base_MDS!R127-'COS_Rate_Base_AS FILED'!R127</f>
        <v>-1162.999696569168</v>
      </c>
      <c r="S127" s="101">
        <f>+COS_Rate_Base_MDS!S127-'COS_Rate_Base_AS FILED'!S127</f>
        <v>0</v>
      </c>
    </row>
    <row r="128" spans="1:19" x14ac:dyDescent="0.25">
      <c r="A128" s="90" t="s">
        <v>320</v>
      </c>
      <c r="B128" s="101">
        <f>+COS_Rate_Base_MDS!B128-'COS_Rate_Base_AS FILED'!B128</f>
        <v>0</v>
      </c>
      <c r="C128" s="101">
        <f>+COS_Rate_Base_MDS!C128-'COS_Rate_Base_AS FILED'!C128</f>
        <v>6763308.3509668</v>
      </c>
      <c r="D128" s="101">
        <f>+COS_Rate_Base_MDS!D128-'COS_Rate_Base_AS FILED'!D128</f>
        <v>257247.86283437844</v>
      </c>
      <c r="E128" s="101">
        <f>+COS_Rate_Base_MDS!E128-'COS_Rate_Base_AS FILED'!E128</f>
        <v>0</v>
      </c>
      <c r="F128" s="101">
        <f>+COS_Rate_Base_MDS!F128-'COS_Rate_Base_AS FILED'!F128</f>
        <v>-11354641.517236494</v>
      </c>
      <c r="G128" s="101">
        <f>+COS_Rate_Base_MDS!G128-'COS_Rate_Base_AS FILED'!G128</f>
        <v>-724198.68739886186</v>
      </c>
      <c r="H128" s="101">
        <f>+COS_Rate_Base_MDS!H128-'COS_Rate_Base_AS FILED'!H128</f>
        <v>76678465.041772962</v>
      </c>
      <c r="I128" s="101">
        <f>+COS_Rate_Base_MDS!I128-'COS_Rate_Base_AS FILED'!I128</f>
        <v>34871631.400591597</v>
      </c>
      <c r="J128" s="101">
        <f>+COS_Rate_Base_MDS!J128-'COS_Rate_Base_AS FILED'!J128</f>
        <v>6698902.0616004942</v>
      </c>
      <c r="K128" s="101">
        <f>+COS_Rate_Base_MDS!K128-'COS_Rate_Base_AS FILED'!K128</f>
        <v>0</v>
      </c>
      <c r="L128" s="101">
        <f>+COS_Rate_Base_MDS!L128-'COS_Rate_Base_AS FILED'!L128</f>
        <v>353918.39947060251</v>
      </c>
      <c r="M128" s="101">
        <f>+COS_Rate_Base_MDS!M128-'COS_Rate_Base_AS FILED'!M128</f>
        <v>-3581302.8941903976</v>
      </c>
      <c r="N128" s="101">
        <f>+COS_Rate_Base_MDS!N128-'COS_Rate_Base_AS FILED'!N128</f>
        <v>314673.10618476418</v>
      </c>
      <c r="O128" s="101">
        <f>+COS_Rate_Base_MDS!O128-'COS_Rate_Base_AS FILED'!O128</f>
        <v>-113287991.1968081</v>
      </c>
      <c r="P128" s="101">
        <f>+COS_Rate_Base_MDS!P128-'COS_Rate_Base_AS FILED'!P128</f>
        <v>2781872.5574359279</v>
      </c>
      <c r="Q128" s="101">
        <f>+COS_Rate_Base_MDS!Q128-'COS_Rate_Base_AS FILED'!Q128</f>
        <v>72999.197887431044</v>
      </c>
      <c r="R128" s="101">
        <f>+COS_Rate_Base_MDS!R128-'COS_Rate_Base_AS FILED'!R128</f>
        <v>155116.31688884803</v>
      </c>
      <c r="S128" s="101">
        <f>+COS_Rate_Base_MDS!S128-'COS_Rate_Base_AS FILED'!S128</f>
        <v>0</v>
      </c>
    </row>
    <row r="129" spans="1:19" x14ac:dyDescent="0.25">
      <c r="A129" s="90" t="s">
        <v>321</v>
      </c>
      <c r="B129" s="101">
        <f>+COS_Rate_Base_MDS!B129-'COS_Rate_Base_AS FILED'!B129</f>
        <v>0</v>
      </c>
      <c r="C129" s="101">
        <f>+COS_Rate_Base_MDS!C129-'COS_Rate_Base_AS FILED'!C129</f>
        <v>1204119.748673657</v>
      </c>
      <c r="D129" s="101">
        <f>+COS_Rate_Base_MDS!D129-'COS_Rate_Base_AS FILED'!D129</f>
        <v>53597.996066402004</v>
      </c>
      <c r="E129" s="101">
        <f>+COS_Rate_Base_MDS!E129-'COS_Rate_Base_AS FILED'!E129</f>
        <v>0</v>
      </c>
      <c r="F129" s="101">
        <f>+COS_Rate_Base_MDS!F129-'COS_Rate_Base_AS FILED'!F129</f>
        <v>-2522183.9423125312</v>
      </c>
      <c r="G129" s="101">
        <f>+COS_Rate_Base_MDS!G129-'COS_Rate_Base_AS FILED'!G129</f>
        <v>-158704.34840311861</v>
      </c>
      <c r="H129" s="101">
        <f>+COS_Rate_Base_MDS!H129-'COS_Rate_Base_AS FILED'!H129</f>
        <v>16784815.234609425</v>
      </c>
      <c r="I129" s="101">
        <f>+COS_Rate_Base_MDS!I129-'COS_Rate_Base_AS FILED'!I129</f>
        <v>7526565.2078688443</v>
      </c>
      <c r="J129" s="101">
        <f>+COS_Rate_Base_MDS!J129-'COS_Rate_Base_AS FILED'!J129</f>
        <v>1273996.8905760702</v>
      </c>
      <c r="K129" s="101">
        <f>+COS_Rate_Base_MDS!K129-'COS_Rate_Base_AS FILED'!K129</f>
        <v>0</v>
      </c>
      <c r="L129" s="101">
        <f>+COS_Rate_Base_MDS!L129-'COS_Rate_Base_AS FILED'!L129</f>
        <v>94183.773294078012</v>
      </c>
      <c r="M129" s="101">
        <f>+COS_Rate_Base_MDS!M129-'COS_Rate_Base_AS FILED'!M129</f>
        <v>-911131.39352095663</v>
      </c>
      <c r="N129" s="101">
        <f>+COS_Rate_Base_MDS!N129-'COS_Rate_Base_AS FILED'!N129</f>
        <v>174992.32750672864</v>
      </c>
      <c r="O129" s="101">
        <f>+COS_Rate_Base_MDS!O129-'COS_Rate_Base_AS FILED'!O129</f>
        <v>-24143703.367009759</v>
      </c>
      <c r="P129" s="101">
        <f>+COS_Rate_Base_MDS!P129-'COS_Rate_Base_AS FILED'!P129</f>
        <v>581176.36733853631</v>
      </c>
      <c r="Q129" s="101">
        <f>+COS_Rate_Base_MDS!Q129-'COS_Rate_Base_AS FILED'!Q129</f>
        <v>14552.451068689188</v>
      </c>
      <c r="R129" s="101">
        <f>+COS_Rate_Base_MDS!R129-'COS_Rate_Base_AS FILED'!R129</f>
        <v>27723.054244499072</v>
      </c>
      <c r="S129" s="101">
        <f>+COS_Rate_Base_MDS!S129-'COS_Rate_Base_AS FILED'!S129</f>
        <v>0</v>
      </c>
    </row>
    <row r="130" spans="1:19" x14ac:dyDescent="0.25">
      <c r="A130" s="90" t="s">
        <v>322</v>
      </c>
      <c r="B130" s="101">
        <f>+COS_Rate_Base_MDS!B130-'COS_Rate_Base_AS FILED'!B130</f>
        <v>0</v>
      </c>
      <c r="C130" s="101">
        <f>+COS_Rate_Base_MDS!C130-'COS_Rate_Base_AS FILED'!C130</f>
        <v>921430.4579296466</v>
      </c>
      <c r="D130" s="101">
        <f>+COS_Rate_Base_MDS!D130-'COS_Rate_Base_AS FILED'!D130</f>
        <v>8926.6737308258307</v>
      </c>
      <c r="E130" s="101">
        <f>+COS_Rate_Base_MDS!E130-'COS_Rate_Base_AS FILED'!E130</f>
        <v>0</v>
      </c>
      <c r="F130" s="101">
        <f>+COS_Rate_Base_MDS!F130-'COS_Rate_Base_AS FILED'!F130</f>
        <v>-630991.68522332609</v>
      </c>
      <c r="G130" s="101">
        <f>+COS_Rate_Base_MDS!G130-'COS_Rate_Base_AS FILED'!G130</f>
        <v>-32692.045435121894</v>
      </c>
      <c r="H130" s="101">
        <f>+COS_Rate_Base_MDS!H130-'COS_Rate_Base_AS FILED'!H130</f>
        <v>2904170.1678725779</v>
      </c>
      <c r="I130" s="101">
        <f>+COS_Rate_Base_MDS!I130-'COS_Rate_Base_AS FILED'!I130</f>
        <v>1672310.9255552255</v>
      </c>
      <c r="J130" s="101">
        <f>+COS_Rate_Base_MDS!J130-'COS_Rate_Base_AS FILED'!J130</f>
        <v>829649.50657608453</v>
      </c>
      <c r="K130" s="101">
        <f>+COS_Rate_Base_MDS!K130-'COS_Rate_Base_AS FILED'!K130</f>
        <v>0</v>
      </c>
      <c r="L130" s="101">
        <f>+COS_Rate_Base_MDS!L130-'COS_Rate_Base_AS FILED'!L130</f>
        <v>92973.197330664552</v>
      </c>
      <c r="M130" s="101">
        <f>+COS_Rate_Base_MDS!M130-'COS_Rate_Base_AS FILED'!M130</f>
        <v>-183393.05990745989</v>
      </c>
      <c r="N130" s="101">
        <f>+COS_Rate_Base_MDS!N130-'COS_Rate_Base_AS FILED'!N130</f>
        <v>20647.869473482773</v>
      </c>
      <c r="O130" s="101">
        <f>+COS_Rate_Base_MDS!O130-'COS_Rate_Base_AS FILED'!O130</f>
        <v>-5743221.3312191665</v>
      </c>
      <c r="P130" s="101">
        <f>+COS_Rate_Base_MDS!P130-'COS_Rate_Base_AS FILED'!P130</f>
        <v>93612.528590168338</v>
      </c>
      <c r="Q130" s="101">
        <f>+COS_Rate_Base_MDS!Q130-'COS_Rate_Base_AS FILED'!Q130</f>
        <v>2064.3213469132024</v>
      </c>
      <c r="R130" s="101">
        <f>+COS_Rate_Base_MDS!R130-'COS_Rate_Base_AS FILED'!R130</f>
        <v>44512.473379494171</v>
      </c>
      <c r="S130" s="101">
        <f>+COS_Rate_Base_MDS!S130-'COS_Rate_Base_AS FILED'!S130</f>
        <v>0</v>
      </c>
    </row>
    <row r="131" spans="1:19" x14ac:dyDescent="0.25">
      <c r="A131" s="90" t="s">
        <v>323</v>
      </c>
      <c r="B131" s="101">
        <f>+COS_Rate_Base_MDS!B131-'COS_Rate_Base_AS FILED'!B131</f>
        <v>0</v>
      </c>
      <c r="C131" s="101">
        <f>+COS_Rate_Base_MDS!C131-'COS_Rate_Base_AS FILED'!C131</f>
        <v>1330510.0185425468</v>
      </c>
      <c r="D131" s="101">
        <f>+COS_Rate_Base_MDS!D131-'COS_Rate_Base_AS FILED'!D131</f>
        <v>19759.566867057001</v>
      </c>
      <c r="E131" s="101">
        <f>+COS_Rate_Base_MDS!E131-'COS_Rate_Base_AS FILED'!E131</f>
        <v>0</v>
      </c>
      <c r="F131" s="101">
        <f>+COS_Rate_Base_MDS!F131-'COS_Rate_Base_AS FILED'!F131</f>
        <v>-1252802.550400801</v>
      </c>
      <c r="G131" s="101">
        <f>+COS_Rate_Base_MDS!G131-'COS_Rate_Base_AS FILED'!G131</f>
        <v>-69899.283176408091</v>
      </c>
      <c r="H131" s="101">
        <f>+COS_Rate_Base_MDS!H131-'COS_Rate_Base_AS FILED'!H131</f>
        <v>6615952.7534613907</v>
      </c>
      <c r="I131" s="101">
        <f>+COS_Rate_Base_MDS!I131-'COS_Rate_Base_AS FILED'!I131</f>
        <v>3420236.6571064815</v>
      </c>
      <c r="J131" s="101">
        <f>+COS_Rate_Base_MDS!J131-'COS_Rate_Base_AS FILED'!J131</f>
        <v>1254127.9477254245</v>
      </c>
      <c r="K131" s="101">
        <f>+COS_Rate_Base_MDS!K131-'COS_Rate_Base_AS FILED'!K131</f>
        <v>0</v>
      </c>
      <c r="L131" s="101">
        <f>+COS_Rate_Base_MDS!L131-'COS_Rate_Base_AS FILED'!L131</f>
        <v>121215.28505368851</v>
      </c>
      <c r="M131" s="101">
        <f>+COS_Rate_Base_MDS!M131-'COS_Rate_Base_AS FILED'!M131</f>
        <v>-394463.54338098259</v>
      </c>
      <c r="N131" s="101">
        <f>+COS_Rate_Base_MDS!N131-'COS_Rate_Base_AS FILED'!N131</f>
        <v>31715.490167034965</v>
      </c>
      <c r="O131" s="101">
        <f>+COS_Rate_Base_MDS!O131-'COS_Rate_Base_AS FILED'!O131</f>
        <v>-11356245.851983011</v>
      </c>
      <c r="P131" s="101">
        <f>+COS_Rate_Base_MDS!P131-'COS_Rate_Base_AS FILED'!P131</f>
        <v>216945.22318113688</v>
      </c>
      <c r="Q131" s="101">
        <f>+COS_Rate_Base_MDS!Q131-'COS_Rate_Base_AS FILED'!Q131</f>
        <v>4893.7806662645016</v>
      </c>
      <c r="R131" s="101">
        <f>+COS_Rate_Base_MDS!R131-'COS_Rate_Base_AS FILED'!R131</f>
        <v>58054.506170261418</v>
      </c>
      <c r="S131" s="101">
        <f>+COS_Rate_Base_MDS!S131-'COS_Rate_Base_AS FILED'!S131</f>
        <v>0</v>
      </c>
    </row>
    <row r="132" spans="1:19" x14ac:dyDescent="0.25">
      <c r="A132" s="90" t="s">
        <v>324</v>
      </c>
      <c r="B132" s="101">
        <f>+COS_Rate_Base_MDS!B132-'COS_Rate_Base_AS FILED'!B132</f>
        <v>0</v>
      </c>
      <c r="C132" s="101">
        <f>+COS_Rate_Base_MDS!C132-'COS_Rate_Base_AS FILED'!C132</f>
        <v>1190347.8647602331</v>
      </c>
      <c r="D132" s="101">
        <f>+COS_Rate_Base_MDS!D132-'COS_Rate_Base_AS FILED'!D132</f>
        <v>87350.41325323988</v>
      </c>
      <c r="E132" s="101">
        <f>+COS_Rate_Base_MDS!E132-'COS_Rate_Base_AS FILED'!E132</f>
        <v>0</v>
      </c>
      <c r="F132" s="101">
        <f>+COS_Rate_Base_MDS!F132-'COS_Rate_Base_AS FILED'!F132</f>
        <v>-10087575.702831052</v>
      </c>
      <c r="G132" s="101">
        <f>+COS_Rate_Base_MDS!G132-'COS_Rate_Base_AS FILED'!G132</f>
        <v>-509118.88654289674</v>
      </c>
      <c r="H132" s="101">
        <f>+COS_Rate_Base_MDS!H132-'COS_Rate_Base_AS FILED'!H132</f>
        <v>27775617.64654088</v>
      </c>
      <c r="I132" s="101">
        <f>+COS_Rate_Base_MDS!I132-'COS_Rate_Base_AS FILED'!I132</f>
        <v>11082002.770120628</v>
      </c>
      <c r="J132" s="101">
        <f>+COS_Rate_Base_MDS!J132-'COS_Rate_Base_AS FILED'!J132</f>
        <v>1471058.9914454231</v>
      </c>
      <c r="K132" s="101">
        <f>+COS_Rate_Base_MDS!K132-'COS_Rate_Base_AS FILED'!K132</f>
        <v>0</v>
      </c>
      <c r="L132" s="101">
        <f>+COS_Rate_Base_MDS!L132-'COS_Rate_Base_AS FILED'!L132</f>
        <v>-23107.606595618476</v>
      </c>
      <c r="M132" s="101">
        <f>+COS_Rate_Base_MDS!M132-'COS_Rate_Base_AS FILED'!M132</f>
        <v>-63031.970038048807</v>
      </c>
      <c r="N132" s="101">
        <f>+COS_Rate_Base_MDS!N132-'COS_Rate_Base_AS FILED'!N132</f>
        <v>46546.021470545384</v>
      </c>
      <c r="O132" s="101">
        <f>+COS_Rate_Base_MDS!O132-'COS_Rate_Base_AS FILED'!O132</f>
        <v>-31731945.148090363</v>
      </c>
      <c r="P132" s="101">
        <f>+COS_Rate_Base_MDS!P132-'COS_Rate_Base_AS FILED'!P132</f>
        <v>753528.49128382187</v>
      </c>
      <c r="Q132" s="101">
        <f>+COS_Rate_Base_MDS!Q132-'COS_Rate_Base_AS FILED'!Q132</f>
        <v>19361.209260482414</v>
      </c>
      <c r="R132" s="101">
        <f>+COS_Rate_Base_MDS!R132-'COS_Rate_Base_AS FILED'!R132</f>
        <v>-11034.094037596653</v>
      </c>
      <c r="S132" s="101">
        <f>+COS_Rate_Base_MDS!S132-'COS_Rate_Base_AS FILED'!S132</f>
        <v>0</v>
      </c>
    </row>
    <row r="133" spans="1:19" x14ac:dyDescent="0.25">
      <c r="A133" s="90" t="s">
        <v>325</v>
      </c>
      <c r="B133" s="101">
        <f>+COS_Rate_Base_MDS!B133-'COS_Rate_Base_AS FILED'!B133</f>
        <v>0</v>
      </c>
      <c r="C133" s="101">
        <f>+COS_Rate_Base_MDS!C133-'COS_Rate_Base_AS FILED'!C133</f>
        <v>0</v>
      </c>
      <c r="D133" s="101">
        <f>+COS_Rate_Base_MDS!D133-'COS_Rate_Base_AS FILED'!D133</f>
        <v>0</v>
      </c>
      <c r="E133" s="101">
        <f>+COS_Rate_Base_MDS!E133-'COS_Rate_Base_AS FILED'!E133</f>
        <v>0</v>
      </c>
      <c r="F133" s="101">
        <f>+COS_Rate_Base_MDS!F133-'COS_Rate_Base_AS FILED'!F133</f>
        <v>0</v>
      </c>
      <c r="G133" s="101">
        <f>+COS_Rate_Base_MDS!G133-'COS_Rate_Base_AS FILED'!G133</f>
        <v>0</v>
      </c>
      <c r="H133" s="101">
        <f>+COS_Rate_Base_MDS!H133-'COS_Rate_Base_AS FILED'!H133</f>
        <v>0</v>
      </c>
      <c r="I133" s="101">
        <f>+COS_Rate_Base_MDS!I133-'COS_Rate_Base_AS FILED'!I133</f>
        <v>0</v>
      </c>
      <c r="J133" s="101">
        <f>+COS_Rate_Base_MDS!J133-'COS_Rate_Base_AS FILED'!J133</f>
        <v>0</v>
      </c>
      <c r="K133" s="101">
        <f>+COS_Rate_Base_MDS!K133-'COS_Rate_Base_AS FILED'!K133</f>
        <v>0</v>
      </c>
      <c r="L133" s="101">
        <f>+COS_Rate_Base_MDS!L133-'COS_Rate_Base_AS FILED'!L133</f>
        <v>0</v>
      </c>
      <c r="M133" s="101">
        <f>+COS_Rate_Base_MDS!M133-'COS_Rate_Base_AS FILED'!M133</f>
        <v>0</v>
      </c>
      <c r="N133" s="101">
        <f>+COS_Rate_Base_MDS!N133-'COS_Rate_Base_AS FILED'!N133</f>
        <v>0</v>
      </c>
      <c r="O133" s="101">
        <f>+COS_Rate_Base_MDS!O133-'COS_Rate_Base_AS FILED'!O133</f>
        <v>0</v>
      </c>
      <c r="P133" s="101">
        <f>+COS_Rate_Base_MDS!P133-'COS_Rate_Base_AS FILED'!P133</f>
        <v>0</v>
      </c>
      <c r="Q133" s="101">
        <f>+COS_Rate_Base_MDS!Q133-'COS_Rate_Base_AS FILED'!Q133</f>
        <v>0</v>
      </c>
      <c r="R133" s="101">
        <f>+COS_Rate_Base_MDS!R133-'COS_Rate_Base_AS FILED'!R133</f>
        <v>0</v>
      </c>
      <c r="S133" s="101">
        <f>+COS_Rate_Base_MDS!S133-'COS_Rate_Base_AS FILED'!S133</f>
        <v>0</v>
      </c>
    </row>
    <row r="134" spans="1:19" x14ac:dyDescent="0.25">
      <c r="A134" s="90" t="s">
        <v>326</v>
      </c>
      <c r="B134" s="101">
        <f>+COS_Rate_Base_MDS!B134-'COS_Rate_Base_AS FILED'!B134</f>
        <v>0</v>
      </c>
      <c r="C134" s="101">
        <f>+COS_Rate_Base_MDS!C134-'COS_Rate_Base_AS FILED'!C134</f>
        <v>0</v>
      </c>
      <c r="D134" s="101">
        <f>+COS_Rate_Base_MDS!D134-'COS_Rate_Base_AS FILED'!D134</f>
        <v>0</v>
      </c>
      <c r="E134" s="101">
        <f>+COS_Rate_Base_MDS!E134-'COS_Rate_Base_AS FILED'!E134</f>
        <v>0</v>
      </c>
      <c r="F134" s="101">
        <f>+COS_Rate_Base_MDS!F134-'COS_Rate_Base_AS FILED'!F134</f>
        <v>0</v>
      </c>
      <c r="G134" s="101">
        <f>+COS_Rate_Base_MDS!G134-'COS_Rate_Base_AS FILED'!G134</f>
        <v>0</v>
      </c>
      <c r="H134" s="101">
        <f>+COS_Rate_Base_MDS!H134-'COS_Rate_Base_AS FILED'!H134</f>
        <v>0</v>
      </c>
      <c r="I134" s="101">
        <f>+COS_Rate_Base_MDS!I134-'COS_Rate_Base_AS FILED'!I134</f>
        <v>0</v>
      </c>
      <c r="J134" s="101">
        <f>+COS_Rate_Base_MDS!J134-'COS_Rate_Base_AS FILED'!J134</f>
        <v>0</v>
      </c>
      <c r="K134" s="101">
        <f>+COS_Rate_Base_MDS!K134-'COS_Rate_Base_AS FILED'!K134</f>
        <v>0</v>
      </c>
      <c r="L134" s="101">
        <f>+COS_Rate_Base_MDS!L134-'COS_Rate_Base_AS FILED'!L134</f>
        <v>0</v>
      </c>
      <c r="M134" s="101">
        <f>+COS_Rate_Base_MDS!M134-'COS_Rate_Base_AS FILED'!M134</f>
        <v>0</v>
      </c>
      <c r="N134" s="101">
        <f>+COS_Rate_Base_MDS!N134-'COS_Rate_Base_AS FILED'!N134</f>
        <v>0</v>
      </c>
      <c r="O134" s="101">
        <f>+COS_Rate_Base_MDS!O134-'COS_Rate_Base_AS FILED'!O134</f>
        <v>0</v>
      </c>
      <c r="P134" s="101">
        <f>+COS_Rate_Base_MDS!P134-'COS_Rate_Base_AS FILED'!P134</f>
        <v>0</v>
      </c>
      <c r="Q134" s="101">
        <f>+COS_Rate_Base_MDS!Q134-'COS_Rate_Base_AS FILED'!Q134</f>
        <v>0</v>
      </c>
      <c r="R134" s="101">
        <f>+COS_Rate_Base_MDS!R134-'COS_Rate_Base_AS FILED'!R134</f>
        <v>0</v>
      </c>
      <c r="S134" s="101">
        <f>+COS_Rate_Base_MDS!S134-'COS_Rate_Base_AS FILED'!S134</f>
        <v>0</v>
      </c>
    </row>
    <row r="135" spans="1:19" x14ac:dyDescent="0.25">
      <c r="A135" s="90" t="s">
        <v>327</v>
      </c>
      <c r="B135" s="101">
        <f>+COS_Rate_Base_MDS!B135-'COS_Rate_Base_AS FILED'!B135</f>
        <v>0</v>
      </c>
      <c r="C135" s="101">
        <f>+COS_Rate_Base_MDS!C135-'COS_Rate_Base_AS FILED'!C135</f>
        <v>0</v>
      </c>
      <c r="D135" s="101">
        <f>+COS_Rate_Base_MDS!D135-'COS_Rate_Base_AS FILED'!D135</f>
        <v>0</v>
      </c>
      <c r="E135" s="101">
        <f>+COS_Rate_Base_MDS!E135-'COS_Rate_Base_AS FILED'!E135</f>
        <v>0</v>
      </c>
      <c r="F135" s="101">
        <f>+COS_Rate_Base_MDS!F135-'COS_Rate_Base_AS FILED'!F135</f>
        <v>0</v>
      </c>
      <c r="G135" s="101">
        <f>+COS_Rate_Base_MDS!G135-'COS_Rate_Base_AS FILED'!G135</f>
        <v>0</v>
      </c>
      <c r="H135" s="101">
        <f>+COS_Rate_Base_MDS!H135-'COS_Rate_Base_AS FILED'!H135</f>
        <v>0</v>
      </c>
      <c r="I135" s="101">
        <f>+COS_Rate_Base_MDS!I135-'COS_Rate_Base_AS FILED'!I135</f>
        <v>0</v>
      </c>
      <c r="J135" s="101">
        <f>+COS_Rate_Base_MDS!J135-'COS_Rate_Base_AS FILED'!J135</f>
        <v>0</v>
      </c>
      <c r="K135" s="101">
        <f>+COS_Rate_Base_MDS!K135-'COS_Rate_Base_AS FILED'!K135</f>
        <v>0</v>
      </c>
      <c r="L135" s="101">
        <f>+COS_Rate_Base_MDS!L135-'COS_Rate_Base_AS FILED'!L135</f>
        <v>0</v>
      </c>
      <c r="M135" s="101">
        <f>+COS_Rate_Base_MDS!M135-'COS_Rate_Base_AS FILED'!M135</f>
        <v>0</v>
      </c>
      <c r="N135" s="101">
        <f>+COS_Rate_Base_MDS!N135-'COS_Rate_Base_AS FILED'!N135</f>
        <v>0</v>
      </c>
      <c r="O135" s="101">
        <f>+COS_Rate_Base_MDS!O135-'COS_Rate_Base_AS FILED'!O135</f>
        <v>0</v>
      </c>
      <c r="P135" s="101">
        <f>+COS_Rate_Base_MDS!P135-'COS_Rate_Base_AS FILED'!P135</f>
        <v>0</v>
      </c>
      <c r="Q135" s="101">
        <f>+COS_Rate_Base_MDS!Q135-'COS_Rate_Base_AS FILED'!Q135</f>
        <v>0</v>
      </c>
      <c r="R135" s="101">
        <f>+COS_Rate_Base_MDS!R135-'COS_Rate_Base_AS FILED'!R135</f>
        <v>0</v>
      </c>
      <c r="S135" s="101">
        <f>+COS_Rate_Base_MDS!S135-'COS_Rate_Base_AS FILED'!S135</f>
        <v>0</v>
      </c>
    </row>
    <row r="136" spans="1:19" x14ac:dyDescent="0.25">
      <c r="A136" s="90" t="s">
        <v>328</v>
      </c>
      <c r="B136" s="101">
        <f>+COS_Rate_Base_MDS!B136-'COS_Rate_Base_AS FILED'!B136</f>
        <v>0</v>
      </c>
      <c r="C136" s="101">
        <f>+COS_Rate_Base_MDS!C136-'COS_Rate_Base_AS FILED'!C136</f>
        <v>0</v>
      </c>
      <c r="D136" s="101">
        <f>+COS_Rate_Base_MDS!D136-'COS_Rate_Base_AS FILED'!D136</f>
        <v>0</v>
      </c>
      <c r="E136" s="101">
        <f>+COS_Rate_Base_MDS!E136-'COS_Rate_Base_AS FILED'!E136</f>
        <v>0</v>
      </c>
      <c r="F136" s="101">
        <f>+COS_Rate_Base_MDS!F136-'COS_Rate_Base_AS FILED'!F136</f>
        <v>0</v>
      </c>
      <c r="G136" s="101">
        <f>+COS_Rate_Base_MDS!G136-'COS_Rate_Base_AS FILED'!G136</f>
        <v>0</v>
      </c>
      <c r="H136" s="101">
        <f>+COS_Rate_Base_MDS!H136-'COS_Rate_Base_AS FILED'!H136</f>
        <v>0</v>
      </c>
      <c r="I136" s="101">
        <f>+COS_Rate_Base_MDS!I136-'COS_Rate_Base_AS FILED'!I136</f>
        <v>0</v>
      </c>
      <c r="J136" s="101">
        <f>+COS_Rate_Base_MDS!J136-'COS_Rate_Base_AS FILED'!J136</f>
        <v>0</v>
      </c>
      <c r="K136" s="101">
        <f>+COS_Rate_Base_MDS!K136-'COS_Rate_Base_AS FILED'!K136</f>
        <v>0</v>
      </c>
      <c r="L136" s="101">
        <f>+COS_Rate_Base_MDS!L136-'COS_Rate_Base_AS FILED'!L136</f>
        <v>0</v>
      </c>
      <c r="M136" s="101">
        <f>+COS_Rate_Base_MDS!M136-'COS_Rate_Base_AS FILED'!M136</f>
        <v>0</v>
      </c>
      <c r="N136" s="101">
        <f>+COS_Rate_Base_MDS!N136-'COS_Rate_Base_AS FILED'!N136</f>
        <v>0</v>
      </c>
      <c r="O136" s="101">
        <f>+COS_Rate_Base_MDS!O136-'COS_Rate_Base_AS FILED'!O136</f>
        <v>0</v>
      </c>
      <c r="P136" s="101">
        <f>+COS_Rate_Base_MDS!P136-'COS_Rate_Base_AS FILED'!P136</f>
        <v>0</v>
      </c>
      <c r="Q136" s="101">
        <f>+COS_Rate_Base_MDS!Q136-'COS_Rate_Base_AS FILED'!Q136</f>
        <v>0</v>
      </c>
      <c r="R136" s="101">
        <f>+COS_Rate_Base_MDS!R136-'COS_Rate_Base_AS FILED'!R136</f>
        <v>0</v>
      </c>
      <c r="S136" s="101">
        <f>+COS_Rate_Base_MDS!S136-'COS_Rate_Base_AS FILED'!S136</f>
        <v>0</v>
      </c>
    </row>
    <row r="137" spans="1:19" x14ac:dyDescent="0.25">
      <c r="A137" s="89" t="s">
        <v>329</v>
      </c>
      <c r="B137" s="101">
        <f>+COS_Rate_Base_MDS!B137-'COS_Rate_Base_AS FILED'!B137</f>
        <v>0</v>
      </c>
      <c r="C137" s="101">
        <f>+COS_Rate_Base_MDS!C137-'COS_Rate_Base_AS FILED'!C137</f>
        <v>11329714.034566462</v>
      </c>
      <c r="D137" s="101">
        <f>+COS_Rate_Base_MDS!D137-'COS_Rate_Base_AS FILED'!D137</f>
        <v>423819.09002983058</v>
      </c>
      <c r="E137" s="101">
        <f>+COS_Rate_Base_MDS!E137-'COS_Rate_Base_AS FILED'!E137</f>
        <v>0</v>
      </c>
      <c r="F137" s="101">
        <f>+COS_Rate_Base_MDS!F137-'COS_Rate_Base_AS FILED'!F137</f>
        <v>-25914913.460104108</v>
      </c>
      <c r="G137" s="101">
        <f>+COS_Rate_Base_MDS!G137-'COS_Rate_Base_AS FILED'!G137</f>
        <v>-1496377.89812394</v>
      </c>
      <c r="H137" s="101">
        <f>+COS_Rate_Base_MDS!H137-'COS_Rate_Base_AS FILED'!H137</f>
        <v>130690451.28920424</v>
      </c>
      <c r="I137" s="101">
        <f>+COS_Rate_Base_MDS!I137-'COS_Rate_Base_AS FILED'!I137</f>
        <v>58538951.991093159</v>
      </c>
      <c r="J137" s="101">
        <f>+COS_Rate_Base_MDS!J137-'COS_Rate_Base_AS FILED'!J137</f>
        <v>11518969.344001763</v>
      </c>
      <c r="K137" s="101">
        <f>+COS_Rate_Base_MDS!K137-'COS_Rate_Base_AS FILED'!K137</f>
        <v>0</v>
      </c>
      <c r="L137" s="101">
        <f>+COS_Rate_Base_MDS!L137-'COS_Rate_Base_AS FILED'!L137</f>
        <v>636503.61289004632</v>
      </c>
      <c r="M137" s="101">
        <f>+COS_Rate_Base_MDS!M137-'COS_Rate_Base_AS FILED'!M137</f>
        <v>-5137573.7714165822</v>
      </c>
      <c r="N137" s="101">
        <f>+COS_Rate_Base_MDS!N137-'COS_Rate_Base_AS FILED'!N137</f>
        <v>586693.47902703099</v>
      </c>
      <c r="O137" s="101">
        <f>+COS_Rate_Base_MDS!O137-'COS_Rate_Base_AS FILED'!O137</f>
        <v>-185967925.24374866</v>
      </c>
      <c r="P137" s="101">
        <f>+COS_Rate_Base_MDS!P137-'COS_Rate_Base_AS FILED'!P137</f>
        <v>4405940.8844017982</v>
      </c>
      <c r="Q137" s="101">
        <f>+COS_Rate_Base_MDS!Q137-'COS_Rate_Base_AS FILED'!Q137</f>
        <v>112656.52442142274</v>
      </c>
      <c r="R137" s="101">
        <f>+COS_Rate_Base_MDS!R137-'COS_Rate_Base_AS FILED'!R137</f>
        <v>273090.12375739298</v>
      </c>
      <c r="S137" s="101">
        <f>+COS_Rate_Base_MDS!S137-'COS_Rate_Base_AS FILED'!S137</f>
        <v>0</v>
      </c>
    </row>
    <row r="138" spans="1:19" x14ac:dyDescent="0.25">
      <c r="B138" s="102">
        <f>+COS_Rate_Base_MDS!B138-'COS_Rate_Base_AS FILED'!B138</f>
        <v>0</v>
      </c>
      <c r="C138" s="102">
        <f>+COS_Rate_Base_MDS!C138-'COS_Rate_Base_AS FILED'!C138</f>
        <v>0</v>
      </c>
      <c r="D138" s="102">
        <f>+COS_Rate_Base_MDS!D138-'COS_Rate_Base_AS FILED'!D138</f>
        <v>0</v>
      </c>
      <c r="E138" s="102">
        <f>+COS_Rate_Base_MDS!E138-'COS_Rate_Base_AS FILED'!E138</f>
        <v>0</v>
      </c>
      <c r="F138" s="102">
        <f>+COS_Rate_Base_MDS!F138-'COS_Rate_Base_AS FILED'!F138</f>
        <v>0</v>
      </c>
      <c r="G138" s="102">
        <f>+COS_Rate_Base_MDS!G138-'COS_Rate_Base_AS FILED'!G138</f>
        <v>0</v>
      </c>
      <c r="H138" s="102">
        <f>+COS_Rate_Base_MDS!H138-'COS_Rate_Base_AS FILED'!H138</f>
        <v>0</v>
      </c>
      <c r="I138" s="102">
        <f>+COS_Rate_Base_MDS!I138-'COS_Rate_Base_AS FILED'!I138</f>
        <v>0</v>
      </c>
      <c r="J138" s="102">
        <f>+COS_Rate_Base_MDS!J138-'COS_Rate_Base_AS FILED'!J138</f>
        <v>0</v>
      </c>
      <c r="K138" s="102">
        <f>+COS_Rate_Base_MDS!K138-'COS_Rate_Base_AS FILED'!K138</f>
        <v>0</v>
      </c>
      <c r="L138" s="102">
        <f>+COS_Rate_Base_MDS!L138-'COS_Rate_Base_AS FILED'!L138</f>
        <v>0</v>
      </c>
      <c r="M138" s="102">
        <f>+COS_Rate_Base_MDS!M138-'COS_Rate_Base_AS FILED'!M138</f>
        <v>0</v>
      </c>
      <c r="N138" s="102">
        <f>+COS_Rate_Base_MDS!N138-'COS_Rate_Base_AS FILED'!N138</f>
        <v>0</v>
      </c>
      <c r="O138" s="102">
        <f>+COS_Rate_Base_MDS!O138-'COS_Rate_Base_AS FILED'!O138</f>
        <v>0</v>
      </c>
      <c r="P138" s="102">
        <f>+COS_Rate_Base_MDS!P138-'COS_Rate_Base_AS FILED'!P138</f>
        <v>0</v>
      </c>
      <c r="Q138" s="102">
        <f>+COS_Rate_Base_MDS!Q138-'COS_Rate_Base_AS FILED'!Q138</f>
        <v>0</v>
      </c>
      <c r="R138" s="102">
        <f>+COS_Rate_Base_MDS!R138-'COS_Rate_Base_AS FILED'!R138</f>
        <v>0</v>
      </c>
      <c r="S138" s="102">
        <f>+COS_Rate_Base_MDS!S138-'COS_Rate_Base_AS FILED'!S138</f>
        <v>0</v>
      </c>
    </row>
    <row r="139" spans="1:19" x14ac:dyDescent="0.25">
      <c r="A139" s="89" t="s">
        <v>330</v>
      </c>
      <c r="B139" s="101">
        <f>+COS_Rate_Base_MDS!B139-'COS_Rate_Base_AS FILED'!B139</f>
        <v>0</v>
      </c>
      <c r="C139" s="101">
        <f>+COS_Rate_Base_MDS!C139-'COS_Rate_Base_AS FILED'!C139</f>
        <v>0</v>
      </c>
      <c r="D139" s="101">
        <f>+COS_Rate_Base_MDS!D139-'COS_Rate_Base_AS FILED'!D139</f>
        <v>0</v>
      </c>
      <c r="E139" s="101">
        <f>+COS_Rate_Base_MDS!E139-'COS_Rate_Base_AS FILED'!E139</f>
        <v>0</v>
      </c>
      <c r="F139" s="101">
        <f>+COS_Rate_Base_MDS!F139-'COS_Rate_Base_AS FILED'!F139</f>
        <v>0</v>
      </c>
      <c r="G139" s="101">
        <f>+COS_Rate_Base_MDS!G139-'COS_Rate_Base_AS FILED'!G139</f>
        <v>0</v>
      </c>
      <c r="H139" s="101">
        <f>+COS_Rate_Base_MDS!H139-'COS_Rate_Base_AS FILED'!H139</f>
        <v>0</v>
      </c>
      <c r="I139" s="101">
        <f>+COS_Rate_Base_MDS!I139-'COS_Rate_Base_AS FILED'!I139</f>
        <v>0</v>
      </c>
      <c r="J139" s="101">
        <f>+COS_Rate_Base_MDS!J139-'COS_Rate_Base_AS FILED'!J139</f>
        <v>0</v>
      </c>
      <c r="K139" s="101">
        <f>+COS_Rate_Base_MDS!K139-'COS_Rate_Base_AS FILED'!K139</f>
        <v>0</v>
      </c>
      <c r="L139" s="101">
        <f>+COS_Rate_Base_MDS!L139-'COS_Rate_Base_AS FILED'!L139</f>
        <v>0</v>
      </c>
      <c r="M139" s="101">
        <f>+COS_Rate_Base_MDS!M139-'COS_Rate_Base_AS FILED'!M139</f>
        <v>0</v>
      </c>
      <c r="N139" s="101">
        <f>+COS_Rate_Base_MDS!N139-'COS_Rate_Base_AS FILED'!N139</f>
        <v>0</v>
      </c>
      <c r="O139" s="101">
        <f>+COS_Rate_Base_MDS!O139-'COS_Rate_Base_AS FILED'!O139</f>
        <v>0</v>
      </c>
      <c r="P139" s="101">
        <f>+COS_Rate_Base_MDS!P139-'COS_Rate_Base_AS FILED'!P139</f>
        <v>0</v>
      </c>
      <c r="Q139" s="101">
        <f>+COS_Rate_Base_MDS!Q139-'COS_Rate_Base_AS FILED'!Q139</f>
        <v>0</v>
      </c>
      <c r="R139" s="101">
        <f>+COS_Rate_Base_MDS!R139-'COS_Rate_Base_AS FILED'!R139</f>
        <v>0</v>
      </c>
      <c r="S139" s="101">
        <f>+COS_Rate_Base_MDS!S139-'COS_Rate_Base_AS FILED'!S139</f>
        <v>0</v>
      </c>
    </row>
    <row r="140" spans="1:19" x14ac:dyDescent="0.25">
      <c r="A140" s="90" t="s">
        <v>331</v>
      </c>
      <c r="B140" s="101">
        <f>+COS_Rate_Base_MDS!B140-'COS_Rate_Base_AS FILED'!B140</f>
        <v>-6.2584877014160156E-7</v>
      </c>
      <c r="C140" s="101">
        <f>+COS_Rate_Base_MDS!C140-'COS_Rate_Base_AS FILED'!C140</f>
        <v>38130.602265962865</v>
      </c>
      <c r="D140" s="101">
        <f>+COS_Rate_Base_MDS!D140-'COS_Rate_Base_AS FILED'!D140</f>
        <v>1324.6873824461072</v>
      </c>
      <c r="E140" s="101">
        <f>+COS_Rate_Base_MDS!E140-'COS_Rate_Base_AS FILED'!E140</f>
        <v>-5348.7752218386158</v>
      </c>
      <c r="F140" s="101">
        <f>+COS_Rate_Base_MDS!F140-'COS_Rate_Base_AS FILED'!F140</f>
        <v>-97065.771904693916</v>
      </c>
      <c r="G140" s="101">
        <f>+COS_Rate_Base_MDS!G140-'COS_Rate_Base_AS FILED'!G140</f>
        <v>-5597.3267982238467</v>
      </c>
      <c r="H140" s="101">
        <f>+COS_Rate_Base_MDS!H140-'COS_Rate_Base_AS FILED'!H140</f>
        <v>456948.58529538289</v>
      </c>
      <c r="I140" s="101">
        <f>+COS_Rate_Base_MDS!I140-'COS_Rate_Base_AS FILED'!I140</f>
        <v>206936.21160249598</v>
      </c>
      <c r="J140" s="101">
        <f>+COS_Rate_Base_MDS!J140-'COS_Rate_Base_AS FILED'!J140</f>
        <v>41944.591257349588</v>
      </c>
      <c r="K140" s="101">
        <f>+COS_Rate_Base_MDS!K140-'COS_Rate_Base_AS FILED'!K140</f>
        <v>-635.3549560088577</v>
      </c>
      <c r="L140" s="101">
        <f>+COS_Rate_Base_MDS!L140-'COS_Rate_Base_AS FILED'!L140</f>
        <v>2211.7434987305169</v>
      </c>
      <c r="M140" s="101">
        <f>+COS_Rate_Base_MDS!M140-'COS_Rate_Base_AS FILED'!M140</f>
        <v>-20423.074184825004</v>
      </c>
      <c r="N140" s="101">
        <f>+COS_Rate_Base_MDS!N140-'COS_Rate_Base_AS FILED'!N140</f>
        <v>2114.6101198771321</v>
      </c>
      <c r="O140" s="101">
        <f>+COS_Rate_Base_MDS!O140-'COS_Rate_Base_AS FILED'!O140</f>
        <v>-636082.29895320535</v>
      </c>
      <c r="P140" s="101">
        <f>+COS_Rate_Base_MDS!P140-'COS_Rate_Base_AS FILED'!P140</f>
        <v>14519.373146312311</v>
      </c>
      <c r="Q140" s="101">
        <f>+COS_Rate_Base_MDS!Q140-'COS_Rate_Base_AS FILED'!Q140</f>
        <v>260.23947859147665</v>
      </c>
      <c r="R140" s="101">
        <f>+COS_Rate_Base_MDS!R140-'COS_Rate_Base_AS FILED'!R140</f>
        <v>1081.0911305045192</v>
      </c>
      <c r="S140" s="101">
        <f>+COS_Rate_Base_MDS!S140-'COS_Rate_Base_AS FILED'!S140</f>
        <v>-319.13315945267823</v>
      </c>
    </row>
    <row r="141" spans="1:19" x14ac:dyDescent="0.25">
      <c r="A141" s="90" t="s">
        <v>332</v>
      </c>
      <c r="B141" s="101">
        <f>+COS_Rate_Base_MDS!B141-'COS_Rate_Base_AS FILED'!B141</f>
        <v>-5.0663948059082031E-7</v>
      </c>
      <c r="C141" s="101">
        <f>+COS_Rate_Base_MDS!C141-'COS_Rate_Base_AS FILED'!C141</f>
        <v>31620.360200686613</v>
      </c>
      <c r="D141" s="101">
        <f>+COS_Rate_Base_MDS!D141-'COS_Rate_Base_AS FILED'!D141</f>
        <v>1098.5164066930156</v>
      </c>
      <c r="E141" s="101">
        <f>+COS_Rate_Base_MDS!E141-'COS_Rate_Base_AS FILED'!E141</f>
        <v>-4435.5501643364551</v>
      </c>
      <c r="F141" s="101">
        <f>+COS_Rate_Base_MDS!F141-'COS_Rate_Base_AS FILED'!F141</f>
        <v>-80493.212495724671</v>
      </c>
      <c r="G141" s="101">
        <f>+COS_Rate_Base_MDS!G141-'COS_Rate_Base_AS FILED'!G141</f>
        <v>-4641.6651981072355</v>
      </c>
      <c r="H141" s="101">
        <f>+COS_Rate_Base_MDS!H141-'COS_Rate_Base_AS FILED'!H141</f>
        <v>378931.30455826968</v>
      </c>
      <c r="I141" s="101">
        <f>+COS_Rate_Base_MDS!I141-'COS_Rate_Base_AS FILED'!I141</f>
        <v>171604.88323251531</v>
      </c>
      <c r="J141" s="101">
        <f>+COS_Rate_Base_MDS!J141-'COS_Rate_Base_AS FILED'!J141</f>
        <v>34783.166412554216</v>
      </c>
      <c r="K141" s="101">
        <f>+COS_Rate_Base_MDS!K141-'COS_Rate_Base_AS FILED'!K141</f>
        <v>-526.87739952704578</v>
      </c>
      <c r="L141" s="101">
        <f>+COS_Rate_Base_MDS!L141-'COS_Rate_Base_AS FILED'!L141</f>
        <v>1834.120678545165</v>
      </c>
      <c r="M141" s="101">
        <f>+COS_Rate_Base_MDS!M141-'COS_Rate_Base_AS FILED'!M141</f>
        <v>-16936.133282792289</v>
      </c>
      <c r="N141" s="101">
        <f>+COS_Rate_Base_MDS!N141-'COS_Rate_Base_AS FILED'!N141</f>
        <v>1753.5714019974075</v>
      </c>
      <c r="O141" s="101">
        <f>+COS_Rate_Base_MDS!O141-'COS_Rate_Base_AS FILED'!O141</f>
        <v>-527480.55931268632</v>
      </c>
      <c r="P141" s="101">
        <f>+COS_Rate_Base_MDS!P141-'COS_Rate_Base_AS FILED'!P141</f>
        <v>12040.402760287747</v>
      </c>
      <c r="Q141" s="101">
        <f>+COS_Rate_Base_MDS!Q141-'COS_Rate_Base_AS FILED'!Q141</f>
        <v>215.80739779835858</v>
      </c>
      <c r="R141" s="101">
        <f>+COS_Rate_Base_MDS!R141-'COS_Rate_Base_AS FILED'!R141</f>
        <v>896.51064826831134</v>
      </c>
      <c r="S141" s="101">
        <f>+COS_Rate_Base_MDS!S141-'COS_Rate_Base_AS FILED'!S141</f>
        <v>-264.6458449171696</v>
      </c>
    </row>
    <row r="142" spans="1:19" x14ac:dyDescent="0.25">
      <c r="A142" s="90" t="s">
        <v>333</v>
      </c>
      <c r="B142" s="101">
        <f>+COS_Rate_Base_MDS!B142-'COS_Rate_Base_AS FILED'!B142</f>
        <v>-6.8545341491699219E-7</v>
      </c>
      <c r="C142" s="101">
        <f>+COS_Rate_Base_MDS!C142-'COS_Rate_Base_AS FILED'!C142</f>
        <v>43048.055279354565</v>
      </c>
      <c r="D142" s="101">
        <f>+COS_Rate_Base_MDS!D142-'COS_Rate_Base_AS FILED'!D142</f>
        <v>1495.5236025291524</v>
      </c>
      <c r="E142" s="101">
        <f>+COS_Rate_Base_MDS!E142-'COS_Rate_Base_AS FILED'!E142</f>
        <v>-6038.5715866875835</v>
      </c>
      <c r="F142" s="101">
        <f>+COS_Rate_Base_MDS!F142-'COS_Rate_Base_AS FILED'!F142</f>
        <v>-109583.70616706647</v>
      </c>
      <c r="G142" s="101">
        <f>+COS_Rate_Base_MDS!G142-'COS_Rate_Base_AS FILED'!G142</f>
        <v>-6319.1772253131057</v>
      </c>
      <c r="H142" s="101">
        <f>+COS_Rate_Base_MDS!H142-'COS_Rate_Base_AS FILED'!H142</f>
        <v>515878.23927913606</v>
      </c>
      <c r="I142" s="101">
        <f>+COS_Rate_Base_MDS!I142-'COS_Rate_Base_AS FILED'!I142</f>
        <v>233623.41392430477</v>
      </c>
      <c r="J142" s="101">
        <f>+COS_Rate_Base_MDS!J142-'COS_Rate_Base_AS FILED'!J142</f>
        <v>47353.909348765388</v>
      </c>
      <c r="K142" s="101">
        <f>+COS_Rate_Base_MDS!K142-'COS_Rate_Base_AS FILED'!K142</f>
        <v>-717.29250635765493</v>
      </c>
      <c r="L142" s="101">
        <f>+COS_Rate_Base_MDS!L142-'COS_Rate_Base_AS FILED'!L142</f>
        <v>2496.9775125239394</v>
      </c>
      <c r="M142" s="101">
        <f>+COS_Rate_Base_MDS!M142-'COS_Rate_Base_AS FILED'!M142</f>
        <v>-23056.903752802144</v>
      </c>
      <c r="N142" s="101">
        <f>+COS_Rate_Base_MDS!N142-'COS_Rate_Base_AS FILED'!N142</f>
        <v>2387.317480584592</v>
      </c>
      <c r="O142" s="101">
        <f>+COS_Rate_Base_MDS!O142-'COS_Rate_Base_AS FILED'!O142</f>
        <v>-718113.64993831515</v>
      </c>
      <c r="P142" s="101">
        <f>+COS_Rate_Base_MDS!P142-'COS_Rate_Base_AS FILED'!P142</f>
        <v>16391.841216260567</v>
      </c>
      <c r="Q142" s="101">
        <f>+COS_Rate_Base_MDS!Q142-'COS_Rate_Base_AS FILED'!Q142</f>
        <v>293.80085271499411</v>
      </c>
      <c r="R142" s="101">
        <f>+COS_Rate_Base_MDS!R142-'COS_Rate_Base_AS FILED'!R142</f>
        <v>1220.5123439531926</v>
      </c>
      <c r="S142" s="101">
        <f>+COS_Rate_Base_MDS!S142-'COS_Rate_Base_AS FILED'!S142</f>
        <v>-360.28966429037973</v>
      </c>
    </row>
    <row r="143" spans="1:19" x14ac:dyDescent="0.25">
      <c r="A143" s="89" t="s">
        <v>334</v>
      </c>
      <c r="B143" s="101">
        <f>+COS_Rate_Base_MDS!B143-'COS_Rate_Base_AS FILED'!B143</f>
        <v>-1.7285346984863281E-6</v>
      </c>
      <c r="C143" s="101">
        <f>+COS_Rate_Base_MDS!C143-'COS_Rate_Base_AS FILED'!C143</f>
        <v>112799.01774600334</v>
      </c>
      <c r="D143" s="101">
        <f>+COS_Rate_Base_MDS!D143-'COS_Rate_Base_AS FILED'!D143</f>
        <v>3918.7273916683043</v>
      </c>
      <c r="E143" s="101">
        <f>+COS_Rate_Base_MDS!E143-'COS_Rate_Base_AS FILED'!E143</f>
        <v>-15822.896972862538</v>
      </c>
      <c r="F143" s="101">
        <f>+COS_Rate_Base_MDS!F143-'COS_Rate_Base_AS FILED'!F143</f>
        <v>-287142.69056748226</v>
      </c>
      <c r="G143" s="101">
        <f>+COS_Rate_Base_MDS!G143-'COS_Rate_Base_AS FILED'!G143</f>
        <v>-16558.169221644173</v>
      </c>
      <c r="H143" s="101">
        <f>+COS_Rate_Base_MDS!H143-'COS_Rate_Base_AS FILED'!H143</f>
        <v>1351758.1291327924</v>
      </c>
      <c r="I143" s="101">
        <f>+COS_Rate_Base_MDS!I143-'COS_Rate_Base_AS FILED'!I143</f>
        <v>612164.50875931978</v>
      </c>
      <c r="J143" s="101">
        <f>+COS_Rate_Base_MDS!J143-'COS_Rate_Base_AS FILED'!J143</f>
        <v>124081.66701866873</v>
      </c>
      <c r="K143" s="101">
        <f>+COS_Rate_Base_MDS!K143-'COS_Rate_Base_AS FILED'!K143</f>
        <v>-1879.5248618935584</v>
      </c>
      <c r="L143" s="101">
        <f>+COS_Rate_Base_MDS!L143-'COS_Rate_Base_AS FILED'!L143</f>
        <v>6542.8416897996794</v>
      </c>
      <c r="M143" s="101">
        <f>+COS_Rate_Base_MDS!M143-'COS_Rate_Base_AS FILED'!M143</f>
        <v>-60416.111220419407</v>
      </c>
      <c r="N143" s="101">
        <f>+COS_Rate_Base_MDS!N143-'COS_Rate_Base_AS FILED'!N143</f>
        <v>6255.4990024591243</v>
      </c>
      <c r="O143" s="101">
        <f>+COS_Rate_Base_MDS!O143-'COS_Rate_Base_AS FILED'!O143</f>
        <v>-1881676.5082042217</v>
      </c>
      <c r="P143" s="101">
        <f>+COS_Rate_Base_MDS!P143-'COS_Rate_Base_AS FILED'!P143</f>
        <v>42951.617122860625</v>
      </c>
      <c r="Q143" s="101">
        <f>+COS_Rate_Base_MDS!Q143-'COS_Rate_Base_AS FILED'!Q143</f>
        <v>769.84772910483298</v>
      </c>
      <c r="R143" s="101">
        <f>+COS_Rate_Base_MDS!R143-'COS_Rate_Base_AS FILED'!R143</f>
        <v>3198.1141227260232</v>
      </c>
      <c r="S143" s="101">
        <f>+COS_Rate_Base_MDS!S143-'COS_Rate_Base_AS FILED'!S143</f>
        <v>-944.06866866024211</v>
      </c>
    </row>
    <row r="144" spans="1:19" x14ac:dyDescent="0.25">
      <c r="B144" s="102">
        <f>+COS_Rate_Base_MDS!B144-'COS_Rate_Base_AS FILED'!B144</f>
        <v>0</v>
      </c>
      <c r="C144" s="102">
        <f>+COS_Rate_Base_MDS!C144-'COS_Rate_Base_AS FILED'!C144</f>
        <v>0</v>
      </c>
      <c r="D144" s="102">
        <f>+COS_Rate_Base_MDS!D144-'COS_Rate_Base_AS FILED'!D144</f>
        <v>0</v>
      </c>
      <c r="E144" s="102">
        <f>+COS_Rate_Base_MDS!E144-'COS_Rate_Base_AS FILED'!E144</f>
        <v>0</v>
      </c>
      <c r="F144" s="102">
        <f>+COS_Rate_Base_MDS!F144-'COS_Rate_Base_AS FILED'!F144</f>
        <v>0</v>
      </c>
      <c r="G144" s="102">
        <f>+COS_Rate_Base_MDS!G144-'COS_Rate_Base_AS FILED'!G144</f>
        <v>0</v>
      </c>
      <c r="H144" s="102">
        <f>+COS_Rate_Base_MDS!H144-'COS_Rate_Base_AS FILED'!H144</f>
        <v>0</v>
      </c>
      <c r="I144" s="102">
        <f>+COS_Rate_Base_MDS!I144-'COS_Rate_Base_AS FILED'!I144</f>
        <v>0</v>
      </c>
      <c r="J144" s="102">
        <f>+COS_Rate_Base_MDS!J144-'COS_Rate_Base_AS FILED'!J144</f>
        <v>0</v>
      </c>
      <c r="K144" s="102">
        <f>+COS_Rate_Base_MDS!K144-'COS_Rate_Base_AS FILED'!K144</f>
        <v>0</v>
      </c>
      <c r="L144" s="102">
        <f>+COS_Rate_Base_MDS!L144-'COS_Rate_Base_AS FILED'!L144</f>
        <v>0</v>
      </c>
      <c r="M144" s="102">
        <f>+COS_Rate_Base_MDS!M144-'COS_Rate_Base_AS FILED'!M144</f>
        <v>0</v>
      </c>
      <c r="N144" s="102">
        <f>+COS_Rate_Base_MDS!N144-'COS_Rate_Base_AS FILED'!N144</f>
        <v>0</v>
      </c>
      <c r="O144" s="102">
        <f>+COS_Rate_Base_MDS!O144-'COS_Rate_Base_AS FILED'!O144</f>
        <v>0</v>
      </c>
      <c r="P144" s="102">
        <f>+COS_Rate_Base_MDS!P144-'COS_Rate_Base_AS FILED'!P144</f>
        <v>0</v>
      </c>
      <c r="Q144" s="102">
        <f>+COS_Rate_Base_MDS!Q144-'COS_Rate_Base_AS FILED'!Q144</f>
        <v>0</v>
      </c>
      <c r="R144" s="102">
        <f>+COS_Rate_Base_MDS!R144-'COS_Rate_Base_AS FILED'!R144</f>
        <v>0</v>
      </c>
      <c r="S144" s="102">
        <f>+COS_Rate_Base_MDS!S144-'COS_Rate_Base_AS FILED'!S144</f>
        <v>0</v>
      </c>
    </row>
    <row r="145" spans="1:19" x14ac:dyDescent="0.25">
      <c r="A145" s="88" t="s">
        <v>335</v>
      </c>
      <c r="B145" s="101">
        <f>+COS_Rate_Base_MDS!B145-'COS_Rate_Base_AS FILED'!B145</f>
        <v>0</v>
      </c>
      <c r="C145" s="101">
        <f>+COS_Rate_Base_MDS!C145-'COS_Rate_Base_AS FILED'!C145</f>
        <v>11189566.674482763</v>
      </c>
      <c r="D145" s="101">
        <f>+COS_Rate_Base_MDS!D145-'COS_Rate_Base_AS FILED'!D145</f>
        <v>418490.31038623583</v>
      </c>
      <c r="E145" s="101">
        <f>+COS_Rate_Base_MDS!E145-'COS_Rate_Base_AS FILED'!E145</f>
        <v>-424939.9686101377</v>
      </c>
      <c r="F145" s="101">
        <f>+COS_Rate_Base_MDS!F145-'COS_Rate_Base_AS FILED'!F145</f>
        <v>-26853942.055140257</v>
      </c>
      <c r="G145" s="101">
        <f>+COS_Rate_Base_MDS!G145-'COS_Rate_Base_AS FILED'!G145</f>
        <v>-1544791.6336598536</v>
      </c>
      <c r="H145" s="101">
        <f>+COS_Rate_Base_MDS!H145-'COS_Rate_Base_AS FILED'!H145</f>
        <v>131266020.38297176</v>
      </c>
      <c r="I145" s="101">
        <f>+COS_Rate_Base_MDS!I145-'COS_Rate_Base_AS FILED'!I145</f>
        <v>58815187.056759477</v>
      </c>
      <c r="J145" s="101">
        <f>+COS_Rate_Base_MDS!J145-'COS_Rate_Base_AS FILED'!J145</f>
        <v>11539354.22982502</v>
      </c>
      <c r="K145" s="101">
        <f>+COS_Rate_Base_MDS!K145-'COS_Rate_Base_AS FILED'!K145</f>
        <v>-50962.025185707957</v>
      </c>
      <c r="L145" s="101">
        <f>+COS_Rate_Base_MDS!L145-'COS_Rate_Base_AS FILED'!L145</f>
        <v>616556.00472014304</v>
      </c>
      <c r="M145" s="101">
        <f>+COS_Rate_Base_MDS!M145-'COS_Rate_Base_AS FILED'!M145</f>
        <v>-5251423.6180697307</v>
      </c>
      <c r="N145" s="101">
        <f>+COS_Rate_Base_MDS!N145-'COS_Rate_Base_AS FILED'!N145</f>
        <v>594391.17309136223</v>
      </c>
      <c r="O145" s="101">
        <f>+COS_Rate_Base_MDS!O145-'COS_Rate_Base_AS FILED'!O145</f>
        <v>-185100778.97006702</v>
      </c>
      <c r="P145" s="101">
        <f>+COS_Rate_Base_MDS!P145-'COS_Rate_Base_AS FILED'!P145</f>
        <v>4431966.6236545742</v>
      </c>
      <c r="Q145" s="101">
        <f>+COS_Rate_Base_MDS!Q145-'COS_Rate_Base_AS FILED'!Q145</f>
        <v>104703.14027163619</v>
      </c>
      <c r="R145" s="101">
        <f>+COS_Rate_Base_MDS!R145-'COS_Rate_Base_AS FILED'!R145</f>
        <v>274659.43495087256</v>
      </c>
      <c r="S145" s="101">
        <f>+COS_Rate_Base_MDS!S145-'COS_Rate_Base_AS FILED'!S145</f>
        <v>-24056.760382469743</v>
      </c>
    </row>
    <row r="146" spans="1:19" x14ac:dyDescent="0.25">
      <c r="B146" s="102">
        <f>+COS_Rate_Base_MDS!B146-'COS_Rate_Base_AS FILED'!B146</f>
        <v>0</v>
      </c>
      <c r="C146" s="102">
        <f>+COS_Rate_Base_MDS!C146-'COS_Rate_Base_AS FILED'!C146</f>
        <v>0</v>
      </c>
      <c r="D146" s="102">
        <f>+COS_Rate_Base_MDS!D146-'COS_Rate_Base_AS FILED'!D146</f>
        <v>0</v>
      </c>
      <c r="E146" s="102">
        <f>+COS_Rate_Base_MDS!E146-'COS_Rate_Base_AS FILED'!E146</f>
        <v>0</v>
      </c>
      <c r="F146" s="102">
        <f>+COS_Rate_Base_MDS!F146-'COS_Rate_Base_AS FILED'!F146</f>
        <v>0</v>
      </c>
      <c r="G146" s="102">
        <f>+COS_Rate_Base_MDS!G146-'COS_Rate_Base_AS FILED'!G146</f>
        <v>0</v>
      </c>
      <c r="H146" s="102">
        <f>+COS_Rate_Base_MDS!H146-'COS_Rate_Base_AS FILED'!H146</f>
        <v>0</v>
      </c>
      <c r="I146" s="102">
        <f>+COS_Rate_Base_MDS!I146-'COS_Rate_Base_AS FILED'!I146</f>
        <v>0</v>
      </c>
      <c r="J146" s="102">
        <f>+COS_Rate_Base_MDS!J146-'COS_Rate_Base_AS FILED'!J146</f>
        <v>0</v>
      </c>
      <c r="K146" s="102">
        <f>+COS_Rate_Base_MDS!K146-'COS_Rate_Base_AS FILED'!K146</f>
        <v>0</v>
      </c>
      <c r="L146" s="102">
        <f>+COS_Rate_Base_MDS!L146-'COS_Rate_Base_AS FILED'!L146</f>
        <v>0</v>
      </c>
      <c r="M146" s="102">
        <f>+COS_Rate_Base_MDS!M146-'COS_Rate_Base_AS FILED'!M146</f>
        <v>0</v>
      </c>
      <c r="N146" s="102">
        <f>+COS_Rate_Base_MDS!N146-'COS_Rate_Base_AS FILED'!N146</f>
        <v>0</v>
      </c>
      <c r="O146" s="102">
        <f>+COS_Rate_Base_MDS!O146-'COS_Rate_Base_AS FILED'!O146</f>
        <v>0</v>
      </c>
      <c r="P146" s="102">
        <f>+COS_Rate_Base_MDS!P146-'COS_Rate_Base_AS FILED'!P146</f>
        <v>0</v>
      </c>
      <c r="Q146" s="102">
        <f>+COS_Rate_Base_MDS!Q146-'COS_Rate_Base_AS FILED'!Q146</f>
        <v>0</v>
      </c>
      <c r="R146" s="102">
        <f>+COS_Rate_Base_MDS!R146-'COS_Rate_Base_AS FILED'!R146</f>
        <v>0</v>
      </c>
      <c r="S146" s="102">
        <f>+COS_Rate_Base_MDS!S146-'COS_Rate_Base_AS FILED'!S146</f>
        <v>0</v>
      </c>
    </row>
    <row r="147" spans="1:19" x14ac:dyDescent="0.25">
      <c r="A147" s="87" t="s">
        <v>336</v>
      </c>
      <c r="B147" s="101">
        <f>+COS_Rate_Base_MDS!B147-'COS_Rate_Base_AS FILED'!B147</f>
        <v>0</v>
      </c>
      <c r="C147" s="101">
        <f>+COS_Rate_Base_MDS!C147-'COS_Rate_Base_AS FILED'!C147</f>
        <v>11189566.674482763</v>
      </c>
      <c r="D147" s="101">
        <f>+COS_Rate_Base_MDS!D147-'COS_Rate_Base_AS FILED'!D147</f>
        <v>418490.31038623583</v>
      </c>
      <c r="E147" s="101">
        <f>+COS_Rate_Base_MDS!E147-'COS_Rate_Base_AS FILED'!E147</f>
        <v>-424939.9686101377</v>
      </c>
      <c r="F147" s="101">
        <f>+COS_Rate_Base_MDS!F147-'COS_Rate_Base_AS FILED'!F147</f>
        <v>-26853942.055140257</v>
      </c>
      <c r="G147" s="101">
        <f>+COS_Rate_Base_MDS!G147-'COS_Rate_Base_AS FILED'!G147</f>
        <v>-1544791.6336598536</v>
      </c>
      <c r="H147" s="101">
        <f>+COS_Rate_Base_MDS!H147-'COS_Rate_Base_AS FILED'!H147</f>
        <v>131266020.38297176</v>
      </c>
      <c r="I147" s="101">
        <f>+COS_Rate_Base_MDS!I147-'COS_Rate_Base_AS FILED'!I147</f>
        <v>58815187.056759477</v>
      </c>
      <c r="J147" s="101">
        <f>+COS_Rate_Base_MDS!J147-'COS_Rate_Base_AS FILED'!J147</f>
        <v>11539354.22982502</v>
      </c>
      <c r="K147" s="101">
        <f>+COS_Rate_Base_MDS!K147-'COS_Rate_Base_AS FILED'!K147</f>
        <v>-50962.025185707957</v>
      </c>
      <c r="L147" s="101">
        <f>+COS_Rate_Base_MDS!L147-'COS_Rate_Base_AS FILED'!L147</f>
        <v>616556.00472014304</v>
      </c>
      <c r="M147" s="101">
        <f>+COS_Rate_Base_MDS!M147-'COS_Rate_Base_AS FILED'!M147</f>
        <v>-5251423.6180697307</v>
      </c>
      <c r="N147" s="101">
        <f>+COS_Rate_Base_MDS!N147-'COS_Rate_Base_AS FILED'!N147</f>
        <v>594391.17309136223</v>
      </c>
      <c r="O147" s="101">
        <f>+COS_Rate_Base_MDS!O147-'COS_Rate_Base_AS FILED'!O147</f>
        <v>-185100778.97006702</v>
      </c>
      <c r="P147" s="101">
        <f>+COS_Rate_Base_MDS!P147-'COS_Rate_Base_AS FILED'!P147</f>
        <v>4431966.6236545742</v>
      </c>
      <c r="Q147" s="101">
        <f>+COS_Rate_Base_MDS!Q147-'COS_Rate_Base_AS FILED'!Q147</f>
        <v>104703.14027163619</v>
      </c>
      <c r="R147" s="101">
        <f>+COS_Rate_Base_MDS!R147-'COS_Rate_Base_AS FILED'!R147</f>
        <v>274659.43495087256</v>
      </c>
      <c r="S147" s="101">
        <f>+COS_Rate_Base_MDS!S147-'COS_Rate_Base_AS FILED'!S147</f>
        <v>-24056.760382469743</v>
      </c>
    </row>
    <row r="148" spans="1:19" x14ac:dyDescent="0.25">
      <c r="B148" s="102">
        <f>+COS_Rate_Base_MDS!B148-'COS_Rate_Base_AS FILED'!B148</f>
        <v>0</v>
      </c>
      <c r="C148" s="102">
        <f>+COS_Rate_Base_MDS!C148-'COS_Rate_Base_AS FILED'!C148</f>
        <v>0</v>
      </c>
      <c r="D148" s="102">
        <f>+COS_Rate_Base_MDS!D148-'COS_Rate_Base_AS FILED'!D148</f>
        <v>0</v>
      </c>
      <c r="E148" s="102">
        <f>+COS_Rate_Base_MDS!E148-'COS_Rate_Base_AS FILED'!E148</f>
        <v>0</v>
      </c>
      <c r="F148" s="102">
        <f>+COS_Rate_Base_MDS!F148-'COS_Rate_Base_AS FILED'!F148</f>
        <v>0</v>
      </c>
      <c r="G148" s="102">
        <f>+COS_Rate_Base_MDS!G148-'COS_Rate_Base_AS FILED'!G148</f>
        <v>0</v>
      </c>
      <c r="H148" s="102">
        <f>+COS_Rate_Base_MDS!H148-'COS_Rate_Base_AS FILED'!H148</f>
        <v>0</v>
      </c>
      <c r="I148" s="102">
        <f>+COS_Rate_Base_MDS!I148-'COS_Rate_Base_AS FILED'!I148</f>
        <v>0</v>
      </c>
      <c r="J148" s="102">
        <f>+COS_Rate_Base_MDS!J148-'COS_Rate_Base_AS FILED'!J148</f>
        <v>0</v>
      </c>
      <c r="K148" s="102">
        <f>+COS_Rate_Base_MDS!K148-'COS_Rate_Base_AS FILED'!K148</f>
        <v>0</v>
      </c>
      <c r="L148" s="102">
        <f>+COS_Rate_Base_MDS!L148-'COS_Rate_Base_AS FILED'!L148</f>
        <v>0</v>
      </c>
      <c r="M148" s="102">
        <f>+COS_Rate_Base_MDS!M148-'COS_Rate_Base_AS FILED'!M148</f>
        <v>0</v>
      </c>
      <c r="N148" s="102">
        <f>+COS_Rate_Base_MDS!N148-'COS_Rate_Base_AS FILED'!N148</f>
        <v>0</v>
      </c>
      <c r="O148" s="102">
        <f>+COS_Rate_Base_MDS!O148-'COS_Rate_Base_AS FILED'!O148</f>
        <v>0</v>
      </c>
      <c r="P148" s="102">
        <f>+COS_Rate_Base_MDS!P148-'COS_Rate_Base_AS FILED'!P148</f>
        <v>0</v>
      </c>
      <c r="Q148" s="102">
        <f>+COS_Rate_Base_MDS!Q148-'COS_Rate_Base_AS FILED'!Q148</f>
        <v>0</v>
      </c>
      <c r="R148" s="102">
        <f>+COS_Rate_Base_MDS!R148-'COS_Rate_Base_AS FILED'!R148</f>
        <v>0</v>
      </c>
      <c r="S148" s="102">
        <f>+COS_Rate_Base_MDS!S148-'COS_Rate_Base_AS FILED'!S148</f>
        <v>0</v>
      </c>
    </row>
    <row r="149" spans="1:19" x14ac:dyDescent="0.25">
      <c r="A149" s="87" t="s">
        <v>337</v>
      </c>
      <c r="B149" s="101">
        <f>+COS_Rate_Base_MDS!B149-'COS_Rate_Base_AS FILED'!B149</f>
        <v>0</v>
      </c>
      <c r="C149" s="101">
        <f>+COS_Rate_Base_MDS!C149-'COS_Rate_Base_AS FILED'!C149</f>
        <v>0</v>
      </c>
      <c r="D149" s="101">
        <f>+COS_Rate_Base_MDS!D149-'COS_Rate_Base_AS FILED'!D149</f>
        <v>0</v>
      </c>
      <c r="E149" s="101">
        <f>+COS_Rate_Base_MDS!E149-'COS_Rate_Base_AS FILED'!E149</f>
        <v>0</v>
      </c>
      <c r="F149" s="101">
        <f>+COS_Rate_Base_MDS!F149-'COS_Rate_Base_AS FILED'!F149</f>
        <v>0</v>
      </c>
      <c r="G149" s="101">
        <f>+COS_Rate_Base_MDS!G149-'COS_Rate_Base_AS FILED'!G149</f>
        <v>0</v>
      </c>
      <c r="H149" s="101">
        <f>+COS_Rate_Base_MDS!H149-'COS_Rate_Base_AS FILED'!H149</f>
        <v>0</v>
      </c>
      <c r="I149" s="101">
        <f>+COS_Rate_Base_MDS!I149-'COS_Rate_Base_AS FILED'!I149</f>
        <v>0</v>
      </c>
      <c r="J149" s="101">
        <f>+COS_Rate_Base_MDS!J149-'COS_Rate_Base_AS FILED'!J149</f>
        <v>0</v>
      </c>
      <c r="K149" s="101">
        <f>+COS_Rate_Base_MDS!K149-'COS_Rate_Base_AS FILED'!K149</f>
        <v>0</v>
      </c>
      <c r="L149" s="101">
        <f>+COS_Rate_Base_MDS!L149-'COS_Rate_Base_AS FILED'!L149</f>
        <v>0</v>
      </c>
      <c r="M149" s="101">
        <f>+COS_Rate_Base_MDS!M149-'COS_Rate_Base_AS FILED'!M149</f>
        <v>0</v>
      </c>
      <c r="N149" s="101">
        <f>+COS_Rate_Base_MDS!N149-'COS_Rate_Base_AS FILED'!N149</f>
        <v>0</v>
      </c>
      <c r="O149" s="101">
        <f>+COS_Rate_Base_MDS!O149-'COS_Rate_Base_AS FILED'!O149</f>
        <v>0</v>
      </c>
      <c r="P149" s="101">
        <f>+COS_Rate_Base_MDS!P149-'COS_Rate_Base_AS FILED'!P149</f>
        <v>0</v>
      </c>
      <c r="Q149" s="101">
        <f>+COS_Rate_Base_MDS!Q149-'COS_Rate_Base_AS FILED'!Q149</f>
        <v>0</v>
      </c>
      <c r="R149" s="101">
        <f>+COS_Rate_Base_MDS!R149-'COS_Rate_Base_AS FILED'!R149</f>
        <v>0</v>
      </c>
      <c r="S149" s="101">
        <f>+COS_Rate_Base_MDS!S149-'COS_Rate_Base_AS FILED'!S149</f>
        <v>0</v>
      </c>
    </row>
    <row r="150" spans="1:19" x14ac:dyDescent="0.25">
      <c r="A150" s="88" t="s">
        <v>337</v>
      </c>
      <c r="B150" s="101">
        <f>+COS_Rate_Base_MDS!B150-'COS_Rate_Base_AS FILED'!B150</f>
        <v>0</v>
      </c>
      <c r="C150" s="101">
        <f>+COS_Rate_Base_MDS!C150-'COS_Rate_Base_AS FILED'!C150</f>
        <v>0</v>
      </c>
      <c r="D150" s="101">
        <f>+COS_Rate_Base_MDS!D150-'COS_Rate_Base_AS FILED'!D150</f>
        <v>0</v>
      </c>
      <c r="E150" s="101">
        <f>+COS_Rate_Base_MDS!E150-'COS_Rate_Base_AS FILED'!E150</f>
        <v>0</v>
      </c>
      <c r="F150" s="101">
        <f>+COS_Rate_Base_MDS!F150-'COS_Rate_Base_AS FILED'!F150</f>
        <v>0</v>
      </c>
      <c r="G150" s="101">
        <f>+COS_Rate_Base_MDS!G150-'COS_Rate_Base_AS FILED'!G150</f>
        <v>0</v>
      </c>
      <c r="H150" s="101">
        <f>+COS_Rate_Base_MDS!H150-'COS_Rate_Base_AS FILED'!H150</f>
        <v>0</v>
      </c>
      <c r="I150" s="101">
        <f>+COS_Rate_Base_MDS!I150-'COS_Rate_Base_AS FILED'!I150</f>
        <v>0</v>
      </c>
      <c r="J150" s="101">
        <f>+COS_Rate_Base_MDS!J150-'COS_Rate_Base_AS FILED'!J150</f>
        <v>0</v>
      </c>
      <c r="K150" s="101">
        <f>+COS_Rate_Base_MDS!K150-'COS_Rate_Base_AS FILED'!K150</f>
        <v>0</v>
      </c>
      <c r="L150" s="101">
        <f>+COS_Rate_Base_MDS!L150-'COS_Rate_Base_AS FILED'!L150</f>
        <v>0</v>
      </c>
      <c r="M150" s="101">
        <f>+COS_Rate_Base_MDS!M150-'COS_Rate_Base_AS FILED'!M150</f>
        <v>0</v>
      </c>
      <c r="N150" s="101">
        <f>+COS_Rate_Base_MDS!N150-'COS_Rate_Base_AS FILED'!N150</f>
        <v>0</v>
      </c>
      <c r="O150" s="101">
        <f>+COS_Rate_Base_MDS!O150-'COS_Rate_Base_AS FILED'!O150</f>
        <v>0</v>
      </c>
      <c r="P150" s="101">
        <f>+COS_Rate_Base_MDS!P150-'COS_Rate_Base_AS FILED'!P150</f>
        <v>0</v>
      </c>
      <c r="Q150" s="101">
        <f>+COS_Rate_Base_MDS!Q150-'COS_Rate_Base_AS FILED'!Q150</f>
        <v>0</v>
      </c>
      <c r="R150" s="101">
        <f>+COS_Rate_Base_MDS!R150-'COS_Rate_Base_AS FILED'!R150</f>
        <v>0</v>
      </c>
      <c r="S150" s="101">
        <f>+COS_Rate_Base_MDS!S150-'COS_Rate_Base_AS FILED'!S150</f>
        <v>0</v>
      </c>
    </row>
    <row r="151" spans="1:19" x14ac:dyDescent="0.25">
      <c r="A151" s="89" t="s">
        <v>337</v>
      </c>
      <c r="B151" s="101">
        <f>+COS_Rate_Base_MDS!B151-'COS_Rate_Base_AS FILED'!B151</f>
        <v>0</v>
      </c>
      <c r="C151" s="101">
        <f>+COS_Rate_Base_MDS!C151-'COS_Rate_Base_AS FILED'!C151</f>
        <v>0</v>
      </c>
      <c r="D151" s="101">
        <f>+COS_Rate_Base_MDS!D151-'COS_Rate_Base_AS FILED'!D151</f>
        <v>0</v>
      </c>
      <c r="E151" s="101">
        <f>+COS_Rate_Base_MDS!E151-'COS_Rate_Base_AS FILED'!E151</f>
        <v>0</v>
      </c>
      <c r="F151" s="101">
        <f>+COS_Rate_Base_MDS!F151-'COS_Rate_Base_AS FILED'!F151</f>
        <v>0</v>
      </c>
      <c r="G151" s="101">
        <f>+COS_Rate_Base_MDS!G151-'COS_Rate_Base_AS FILED'!G151</f>
        <v>0</v>
      </c>
      <c r="H151" s="101">
        <f>+COS_Rate_Base_MDS!H151-'COS_Rate_Base_AS FILED'!H151</f>
        <v>0</v>
      </c>
      <c r="I151" s="101">
        <f>+COS_Rate_Base_MDS!I151-'COS_Rate_Base_AS FILED'!I151</f>
        <v>0</v>
      </c>
      <c r="J151" s="101">
        <f>+COS_Rate_Base_MDS!J151-'COS_Rate_Base_AS FILED'!J151</f>
        <v>0</v>
      </c>
      <c r="K151" s="101">
        <f>+COS_Rate_Base_MDS!K151-'COS_Rate_Base_AS FILED'!K151</f>
        <v>0</v>
      </c>
      <c r="L151" s="101">
        <f>+COS_Rate_Base_MDS!L151-'COS_Rate_Base_AS FILED'!L151</f>
        <v>0</v>
      </c>
      <c r="M151" s="101">
        <f>+COS_Rate_Base_MDS!M151-'COS_Rate_Base_AS FILED'!M151</f>
        <v>0</v>
      </c>
      <c r="N151" s="101">
        <f>+COS_Rate_Base_MDS!N151-'COS_Rate_Base_AS FILED'!N151</f>
        <v>0</v>
      </c>
      <c r="O151" s="101">
        <f>+COS_Rate_Base_MDS!O151-'COS_Rate_Base_AS FILED'!O151</f>
        <v>0</v>
      </c>
      <c r="P151" s="101">
        <f>+COS_Rate_Base_MDS!P151-'COS_Rate_Base_AS FILED'!P151</f>
        <v>0</v>
      </c>
      <c r="Q151" s="101">
        <f>+COS_Rate_Base_MDS!Q151-'COS_Rate_Base_AS FILED'!Q151</f>
        <v>0</v>
      </c>
      <c r="R151" s="101">
        <f>+COS_Rate_Base_MDS!R151-'COS_Rate_Base_AS FILED'!R151</f>
        <v>0</v>
      </c>
      <c r="S151" s="101">
        <f>+COS_Rate_Base_MDS!S151-'COS_Rate_Base_AS FILED'!S151</f>
        <v>0</v>
      </c>
    </row>
    <row r="152" spans="1:19" x14ac:dyDescent="0.25">
      <c r="A152" s="90" t="s">
        <v>338</v>
      </c>
      <c r="B152" s="101">
        <f>+COS_Rate_Base_MDS!B152-'COS_Rate_Base_AS FILED'!B152</f>
        <v>0</v>
      </c>
      <c r="C152" s="101">
        <f>+COS_Rate_Base_MDS!C152-'COS_Rate_Base_AS FILED'!C152</f>
        <v>22665.713057685643</v>
      </c>
      <c r="D152" s="101">
        <f>+COS_Rate_Base_MDS!D152-'COS_Rate_Base_AS FILED'!D152</f>
        <v>801.42948015913134</v>
      </c>
      <c r="E152" s="101">
        <f>+COS_Rate_Base_MDS!E152-'COS_Rate_Base_AS FILED'!E152</f>
        <v>28546.971703278832</v>
      </c>
      <c r="F152" s="101">
        <f>+COS_Rate_Base_MDS!F152-'COS_Rate_Base_AS FILED'!F152</f>
        <v>21589.224074564874</v>
      </c>
      <c r="G152" s="101">
        <f>+COS_Rate_Base_MDS!G152-'COS_Rate_Base_AS FILED'!G152</f>
        <v>1474.7366484951344</v>
      </c>
      <c r="H152" s="101">
        <f>+COS_Rate_Base_MDS!H152-'COS_Rate_Base_AS FILED'!H152</f>
        <v>93811.110596582294</v>
      </c>
      <c r="I152" s="101">
        <f>+COS_Rate_Base_MDS!I152-'COS_Rate_Base_AS FILED'!I152</f>
        <v>42466.593292921782</v>
      </c>
      <c r="J152" s="101">
        <f>+COS_Rate_Base_MDS!J152-'COS_Rate_Base_AS FILED'!J152</f>
        <v>12503.445810610428</v>
      </c>
      <c r="K152" s="101">
        <f>+COS_Rate_Base_MDS!K152-'COS_Rate_Base_AS FILED'!K152</f>
        <v>3339.1740683638491</v>
      </c>
      <c r="L152" s="101">
        <f>+COS_Rate_Base_MDS!L152-'COS_Rate_Base_AS FILED'!L152</f>
        <v>1873.9331380859949</v>
      </c>
      <c r="M152" s="101">
        <f>+COS_Rate_Base_MDS!M152-'COS_Rate_Base_AS FILED'!M152</f>
        <v>2055.423655063787</v>
      </c>
      <c r="N152" s="101">
        <f>+COS_Rate_Base_MDS!N152-'COS_Rate_Base_AS FILED'!N152</f>
        <v>221.75556158218387</v>
      </c>
      <c r="O152" s="101">
        <f>+COS_Rate_Base_MDS!O152-'COS_Rate_Base_AS FILED'!O152</f>
        <v>-244076.94425609708</v>
      </c>
      <c r="P152" s="101">
        <f>+COS_Rate_Base_MDS!P152-'COS_Rate_Base_AS FILED'!P152</f>
        <v>9971.3326058480889</v>
      </c>
      <c r="Q152" s="101">
        <f>+COS_Rate_Base_MDS!Q152-'COS_Rate_Base_AS FILED'!Q152</f>
        <v>687.8558476823091</v>
      </c>
      <c r="R152" s="101">
        <f>+COS_Rate_Base_MDS!R152-'COS_Rate_Base_AS FILED'!R152</f>
        <v>243.60817515144299</v>
      </c>
      <c r="S152" s="101">
        <f>+COS_Rate_Base_MDS!S152-'COS_Rate_Base_AS FILED'!S152</f>
        <v>1824.6365400421782</v>
      </c>
    </row>
    <row r="153" spans="1:19" x14ac:dyDescent="0.25">
      <c r="A153" s="90" t="s">
        <v>339</v>
      </c>
      <c r="B153" s="101">
        <f>+COS_Rate_Base_MDS!B153-'COS_Rate_Base_AS FILED'!B153</f>
        <v>0</v>
      </c>
      <c r="C153" s="101">
        <f>+COS_Rate_Base_MDS!C153-'COS_Rate_Base_AS FILED'!C153</f>
        <v>42694.893140275031</v>
      </c>
      <c r="D153" s="101">
        <f>+COS_Rate_Base_MDS!D153-'COS_Rate_Base_AS FILED'!D153</f>
        <v>1509.6346595307114</v>
      </c>
      <c r="E153" s="101">
        <f>+COS_Rate_Base_MDS!E153-'COS_Rate_Base_AS FILED'!E153</f>
        <v>53773.28757529147</v>
      </c>
      <c r="F153" s="101">
        <f>+COS_Rate_Base_MDS!F153-'COS_Rate_Base_AS FILED'!F153</f>
        <v>40667.135090745986</v>
      </c>
      <c r="G153" s="101">
        <f>+COS_Rate_Base_MDS!G153-'COS_Rate_Base_AS FILED'!G153</f>
        <v>2777.9282062425045</v>
      </c>
      <c r="H153" s="101">
        <f>+COS_Rate_Base_MDS!H153-'COS_Rate_Base_AS FILED'!H153</f>
        <v>176709.87593013048</v>
      </c>
      <c r="I153" s="101">
        <f>+COS_Rate_Base_MDS!I153-'COS_Rate_Base_AS FILED'!I153</f>
        <v>79993.365223407745</v>
      </c>
      <c r="J153" s="101">
        <f>+COS_Rate_Base_MDS!J153-'COS_Rate_Base_AS FILED'!J153</f>
        <v>23552.459232613444</v>
      </c>
      <c r="K153" s="101">
        <f>+COS_Rate_Base_MDS!K153-'COS_Rate_Base_AS FILED'!K153</f>
        <v>6289.9269774891436</v>
      </c>
      <c r="L153" s="101">
        <f>+COS_Rate_Base_MDS!L153-'COS_Rate_Base_AS FILED'!L153</f>
        <v>3529.8856417611241</v>
      </c>
      <c r="M153" s="101">
        <f>+COS_Rate_Base_MDS!M153-'COS_Rate_Base_AS FILED'!M153</f>
        <v>3871.7552405077731</v>
      </c>
      <c r="N153" s="101">
        <f>+COS_Rate_Base_MDS!N153-'COS_Rate_Base_AS FILED'!N153</f>
        <v>417.71595629560761</v>
      </c>
      <c r="O153" s="101">
        <f>+COS_Rate_Base_MDS!O153-'COS_Rate_Base_AS FILED'!O153</f>
        <v>-459762.24204796553</v>
      </c>
      <c r="P153" s="101">
        <f>+COS_Rate_Base_MDS!P153-'COS_Rate_Base_AS FILED'!P153</f>
        <v>18782.774624796584</v>
      </c>
      <c r="Q153" s="101">
        <f>+COS_Rate_Base_MDS!Q153-'COS_Rate_Base_AS FILED'!Q153</f>
        <v>1295.6985662867082</v>
      </c>
      <c r="R153" s="101">
        <f>+COS_Rate_Base_MDS!R153-'COS_Rate_Base_AS FILED'!R153</f>
        <v>458.87923224463884</v>
      </c>
      <c r="S153" s="101">
        <f>+COS_Rate_Base_MDS!S153-'COS_Rate_Base_AS FILED'!S153</f>
        <v>3437.0267504345393</v>
      </c>
    </row>
    <row r="154" spans="1:19" x14ac:dyDescent="0.25">
      <c r="A154" s="90" t="s">
        <v>340</v>
      </c>
      <c r="B154" s="101">
        <f>+COS_Rate_Base_MDS!B154-'COS_Rate_Base_AS FILED'!B154</f>
        <v>0</v>
      </c>
      <c r="C154" s="101">
        <f>+COS_Rate_Base_MDS!C154-'COS_Rate_Base_AS FILED'!C154</f>
        <v>3207.201127511682</v>
      </c>
      <c r="D154" s="101">
        <f>+COS_Rate_Base_MDS!D154-'COS_Rate_Base_AS FILED'!D154</f>
        <v>113.40236796635872</v>
      </c>
      <c r="E154" s="101">
        <f>+COS_Rate_Base_MDS!E154-'COS_Rate_Base_AS FILED'!E154</f>
        <v>4039.3999341995222</v>
      </c>
      <c r="F154" s="101">
        <f>+COS_Rate_Base_MDS!F154-'COS_Rate_Base_AS FILED'!F154</f>
        <v>3054.8778067482635</v>
      </c>
      <c r="G154" s="101">
        <f>+COS_Rate_Base_MDS!G154-'COS_Rate_Base_AS FILED'!G154</f>
        <v>208.67541337873263</v>
      </c>
      <c r="H154" s="101">
        <f>+COS_Rate_Base_MDS!H154-'COS_Rate_Base_AS FILED'!H154</f>
        <v>13274.283447988331</v>
      </c>
      <c r="I154" s="101">
        <f>+COS_Rate_Base_MDS!I154-'COS_Rate_Base_AS FILED'!I154</f>
        <v>6009.0280656069517</v>
      </c>
      <c r="J154" s="101">
        <f>+COS_Rate_Base_MDS!J154-'COS_Rate_Base_AS FILED'!J154</f>
        <v>1769.2390881113242</v>
      </c>
      <c r="K154" s="101">
        <f>+COS_Rate_Base_MDS!K154-'COS_Rate_Base_AS FILED'!K154</f>
        <v>472.49353284222889</v>
      </c>
      <c r="L154" s="101">
        <f>+COS_Rate_Base_MDS!L154-'COS_Rate_Base_AS FILED'!L154</f>
        <v>265.16176473491214</v>
      </c>
      <c r="M154" s="101">
        <f>+COS_Rate_Base_MDS!M154-'COS_Rate_Base_AS FILED'!M154</f>
        <v>290.8426947459011</v>
      </c>
      <c r="N154" s="101">
        <f>+COS_Rate_Base_MDS!N154-'COS_Rate_Base_AS FILED'!N154</f>
        <v>31.378438672028096</v>
      </c>
      <c r="O154" s="101">
        <f>+COS_Rate_Base_MDS!O154-'COS_Rate_Base_AS FILED'!O154</f>
        <v>-34536.917008765042</v>
      </c>
      <c r="P154" s="101">
        <f>+COS_Rate_Base_MDS!P154-'COS_Rate_Base_AS FILED'!P154</f>
        <v>1410.9447646707413</v>
      </c>
      <c r="Q154" s="101">
        <f>+COS_Rate_Base_MDS!Q154-'COS_Rate_Base_AS FILED'!Q154</f>
        <v>97.331685292119801</v>
      </c>
      <c r="R154" s="101">
        <f>+COS_Rate_Base_MDS!R154-'COS_Rate_Base_AS FILED'!R154</f>
        <v>34.470586123998146</v>
      </c>
      <c r="S154" s="101">
        <f>+COS_Rate_Base_MDS!S154-'COS_Rate_Base_AS FILED'!S154</f>
        <v>258.18629017444619</v>
      </c>
    </row>
    <row r="155" spans="1:19" x14ac:dyDescent="0.25">
      <c r="A155" s="90" t="s">
        <v>341</v>
      </c>
      <c r="B155" s="101">
        <f>+COS_Rate_Base_MDS!B155-'COS_Rate_Base_AS FILED'!B155</f>
        <v>0</v>
      </c>
      <c r="C155" s="101">
        <f>+COS_Rate_Base_MDS!C155-'COS_Rate_Base_AS FILED'!C155</f>
        <v>-33446.483946273103</v>
      </c>
      <c r="D155" s="101">
        <f>+COS_Rate_Base_MDS!D155-'COS_Rate_Base_AS FILED'!D155</f>
        <v>-1182.6232059849426</v>
      </c>
      <c r="E155" s="101">
        <f>+COS_Rate_Base_MDS!E155-'COS_Rate_Base_AS FILED'!E155</f>
        <v>-42125.117721133865</v>
      </c>
      <c r="F155" s="101">
        <f>+COS_Rate_Base_MDS!F155-'COS_Rate_Base_AS FILED'!F155</f>
        <v>-31857.971314851195</v>
      </c>
      <c r="G155" s="101">
        <f>+COS_Rate_Base_MDS!G155-'COS_Rate_Base_AS FILED'!G155</f>
        <v>-2176.1837147296756</v>
      </c>
      <c r="H155" s="101">
        <f>+COS_Rate_Base_MDS!H155-'COS_Rate_Base_AS FILED'!H155</f>
        <v>-138431.63886195421</v>
      </c>
      <c r="I155" s="101">
        <f>+COS_Rate_Base_MDS!I155-'COS_Rate_Base_AS FILED'!I155</f>
        <v>-62665.499523863196</v>
      </c>
      <c r="J155" s="101">
        <f>+COS_Rate_Base_MDS!J155-'COS_Rate_Base_AS FILED'!J155</f>
        <v>-18450.612981526181</v>
      </c>
      <c r="K155" s="101">
        <f>+COS_Rate_Base_MDS!K155-'COS_Rate_Base_AS FILED'!K155</f>
        <v>-4927.4263548249146</v>
      </c>
      <c r="L155" s="101">
        <f>+COS_Rate_Base_MDS!L155-'COS_Rate_Base_AS FILED'!L155</f>
        <v>-2765.2549231461599</v>
      </c>
      <c r="M155" s="101">
        <f>+COS_Rate_Base_MDS!M155-'COS_Rate_Base_AS FILED'!M155</f>
        <v>-3033.0699990296271</v>
      </c>
      <c r="N155" s="101">
        <f>+COS_Rate_Base_MDS!N155-'COS_Rate_Base_AS FILED'!N155</f>
        <v>-327.23187713436346</v>
      </c>
      <c r="O155" s="101">
        <f>+COS_Rate_Base_MDS!O155-'COS_Rate_Base_AS FILED'!O155</f>
        <v>360170.25261640549</v>
      </c>
      <c r="P155" s="101">
        <f>+COS_Rate_Base_MDS!P155-'COS_Rate_Base_AS FILED'!P155</f>
        <v>-14714.119740052149</v>
      </c>
      <c r="Q155" s="101">
        <f>+COS_Rate_Base_MDS!Q155-'COS_Rate_Base_AS FILED'!Q155</f>
        <v>-1015.0291547547386</v>
      </c>
      <c r="R155" s="101">
        <f>+COS_Rate_Base_MDS!R155-'COS_Rate_Base_AS FILED'!R155</f>
        <v>-359.47851711732073</v>
      </c>
      <c r="S155" s="101">
        <f>+COS_Rate_Base_MDS!S155-'COS_Rate_Base_AS FILED'!S155</f>
        <v>-2692.5107800043188</v>
      </c>
    </row>
    <row r="156" spans="1:19" x14ac:dyDescent="0.25">
      <c r="A156" s="89" t="s">
        <v>342</v>
      </c>
      <c r="B156" s="101">
        <f>+COS_Rate_Base_MDS!B156-'COS_Rate_Base_AS FILED'!B156</f>
        <v>0</v>
      </c>
      <c r="C156" s="101">
        <f>+COS_Rate_Base_MDS!C156-'COS_Rate_Base_AS FILED'!C156</f>
        <v>35121.323379198089</v>
      </c>
      <c r="D156" s="101">
        <f>+COS_Rate_Base_MDS!D156-'COS_Rate_Base_AS FILED'!D156</f>
        <v>1241.8433016710915</v>
      </c>
      <c r="E156" s="101">
        <f>+COS_Rate_Base_MDS!E156-'COS_Rate_Base_AS FILED'!E156</f>
        <v>44234.541491637006</v>
      </c>
      <c r="F156" s="101">
        <f>+COS_Rate_Base_MDS!F156-'COS_Rate_Base_AS FILED'!F156</f>
        <v>33453.26565720886</v>
      </c>
      <c r="G156" s="101">
        <f>+COS_Rate_Base_MDS!G156-'COS_Rate_Base_AS FILED'!G156</f>
        <v>2285.1565533866524</v>
      </c>
      <c r="H156" s="101">
        <f>+COS_Rate_Base_MDS!H156-'COS_Rate_Base_AS FILED'!H156</f>
        <v>145363.63111275434</v>
      </c>
      <c r="I156" s="101">
        <f>+COS_Rate_Base_MDS!I156-'COS_Rate_Base_AS FILED'!I156</f>
        <v>65803.487058088183</v>
      </c>
      <c r="J156" s="101">
        <f>+COS_Rate_Base_MDS!J156-'COS_Rate_Base_AS FILED'!J156</f>
        <v>19374.531149813905</v>
      </c>
      <c r="K156" s="101">
        <f>+COS_Rate_Base_MDS!K156-'COS_Rate_Base_AS FILED'!K156</f>
        <v>5174.1682238703361</v>
      </c>
      <c r="L156" s="101">
        <f>+COS_Rate_Base_MDS!L156-'COS_Rate_Base_AS FILED'!L156</f>
        <v>2903.7256214357913</v>
      </c>
      <c r="M156" s="101">
        <f>+COS_Rate_Base_MDS!M156-'COS_Rate_Base_AS FILED'!M156</f>
        <v>3184.9515912877396</v>
      </c>
      <c r="N156" s="101">
        <f>+COS_Rate_Base_MDS!N156-'COS_Rate_Base_AS FILED'!N156</f>
        <v>343.61807941544248</v>
      </c>
      <c r="O156" s="101">
        <f>+COS_Rate_Base_MDS!O156-'COS_Rate_Base_AS FILED'!O156</f>
        <v>-378205.85069644451</v>
      </c>
      <c r="P156" s="101">
        <f>+COS_Rate_Base_MDS!P156-'COS_Rate_Base_AS FILED'!P156</f>
        <v>15450.932255262509</v>
      </c>
      <c r="Q156" s="101">
        <f>+COS_Rate_Base_MDS!Q156-'COS_Rate_Base_AS FILED'!Q156</f>
        <v>1065.856944506435</v>
      </c>
      <c r="R156" s="101">
        <f>+COS_Rate_Base_MDS!R156-'COS_Rate_Base_AS FILED'!R156</f>
        <v>377.47947640274651</v>
      </c>
      <c r="S156" s="101">
        <f>+COS_Rate_Base_MDS!S156-'COS_Rate_Base_AS FILED'!S156</f>
        <v>2827.3388006467139</v>
      </c>
    </row>
    <row r="157" spans="1:19" x14ac:dyDescent="0.25">
      <c r="B157" s="102">
        <f>+COS_Rate_Base_MDS!B157-'COS_Rate_Base_AS FILED'!B157</f>
        <v>0</v>
      </c>
      <c r="C157" s="102">
        <f>+COS_Rate_Base_MDS!C157-'COS_Rate_Base_AS FILED'!C157</f>
        <v>0</v>
      </c>
      <c r="D157" s="102">
        <f>+COS_Rate_Base_MDS!D157-'COS_Rate_Base_AS FILED'!D157</f>
        <v>0</v>
      </c>
      <c r="E157" s="102">
        <f>+COS_Rate_Base_MDS!E157-'COS_Rate_Base_AS FILED'!E157</f>
        <v>0</v>
      </c>
      <c r="F157" s="102">
        <f>+COS_Rate_Base_MDS!F157-'COS_Rate_Base_AS FILED'!F157</f>
        <v>0</v>
      </c>
      <c r="G157" s="102">
        <f>+COS_Rate_Base_MDS!G157-'COS_Rate_Base_AS FILED'!G157</f>
        <v>0</v>
      </c>
      <c r="H157" s="102">
        <f>+COS_Rate_Base_MDS!H157-'COS_Rate_Base_AS FILED'!H157</f>
        <v>0</v>
      </c>
      <c r="I157" s="102">
        <f>+COS_Rate_Base_MDS!I157-'COS_Rate_Base_AS FILED'!I157</f>
        <v>0</v>
      </c>
      <c r="J157" s="102">
        <f>+COS_Rate_Base_MDS!J157-'COS_Rate_Base_AS FILED'!J157</f>
        <v>0</v>
      </c>
      <c r="K157" s="102">
        <f>+COS_Rate_Base_MDS!K157-'COS_Rate_Base_AS FILED'!K157</f>
        <v>0</v>
      </c>
      <c r="L157" s="102">
        <f>+COS_Rate_Base_MDS!L157-'COS_Rate_Base_AS FILED'!L157</f>
        <v>0</v>
      </c>
      <c r="M157" s="102">
        <f>+COS_Rate_Base_MDS!M157-'COS_Rate_Base_AS FILED'!M157</f>
        <v>0</v>
      </c>
      <c r="N157" s="102">
        <f>+COS_Rate_Base_MDS!N157-'COS_Rate_Base_AS FILED'!N157</f>
        <v>0</v>
      </c>
      <c r="O157" s="102">
        <f>+COS_Rate_Base_MDS!O157-'COS_Rate_Base_AS FILED'!O157</f>
        <v>0</v>
      </c>
      <c r="P157" s="102">
        <f>+COS_Rate_Base_MDS!P157-'COS_Rate_Base_AS FILED'!P157</f>
        <v>0</v>
      </c>
      <c r="Q157" s="102">
        <f>+COS_Rate_Base_MDS!Q157-'COS_Rate_Base_AS FILED'!Q157</f>
        <v>0</v>
      </c>
      <c r="R157" s="102">
        <f>+COS_Rate_Base_MDS!R157-'COS_Rate_Base_AS FILED'!R157</f>
        <v>0</v>
      </c>
      <c r="S157" s="102">
        <f>+COS_Rate_Base_MDS!S157-'COS_Rate_Base_AS FILED'!S157</f>
        <v>0</v>
      </c>
    </row>
    <row r="158" spans="1:19" x14ac:dyDescent="0.25">
      <c r="A158" s="88" t="s">
        <v>342</v>
      </c>
      <c r="B158" s="101">
        <f>+COS_Rate_Base_MDS!B158-'COS_Rate_Base_AS FILED'!B158</f>
        <v>0</v>
      </c>
      <c r="C158" s="101">
        <f>+COS_Rate_Base_MDS!C158-'COS_Rate_Base_AS FILED'!C158</f>
        <v>35121.323379198089</v>
      </c>
      <c r="D158" s="101">
        <f>+COS_Rate_Base_MDS!D158-'COS_Rate_Base_AS FILED'!D158</f>
        <v>1241.8433016710915</v>
      </c>
      <c r="E158" s="101">
        <f>+COS_Rate_Base_MDS!E158-'COS_Rate_Base_AS FILED'!E158</f>
        <v>44234.541491637006</v>
      </c>
      <c r="F158" s="101">
        <f>+COS_Rate_Base_MDS!F158-'COS_Rate_Base_AS FILED'!F158</f>
        <v>33453.26565720886</v>
      </c>
      <c r="G158" s="101">
        <f>+COS_Rate_Base_MDS!G158-'COS_Rate_Base_AS FILED'!G158</f>
        <v>2285.1565533866524</v>
      </c>
      <c r="H158" s="101">
        <f>+COS_Rate_Base_MDS!H158-'COS_Rate_Base_AS FILED'!H158</f>
        <v>145363.63111275434</v>
      </c>
      <c r="I158" s="101">
        <f>+COS_Rate_Base_MDS!I158-'COS_Rate_Base_AS FILED'!I158</f>
        <v>65803.487058088183</v>
      </c>
      <c r="J158" s="101">
        <f>+COS_Rate_Base_MDS!J158-'COS_Rate_Base_AS FILED'!J158</f>
        <v>19374.531149813905</v>
      </c>
      <c r="K158" s="101">
        <f>+COS_Rate_Base_MDS!K158-'COS_Rate_Base_AS FILED'!K158</f>
        <v>5174.1682238703361</v>
      </c>
      <c r="L158" s="101">
        <f>+COS_Rate_Base_MDS!L158-'COS_Rate_Base_AS FILED'!L158</f>
        <v>2903.7256214357913</v>
      </c>
      <c r="M158" s="101">
        <f>+COS_Rate_Base_MDS!M158-'COS_Rate_Base_AS FILED'!M158</f>
        <v>3184.9515912877396</v>
      </c>
      <c r="N158" s="101">
        <f>+COS_Rate_Base_MDS!N158-'COS_Rate_Base_AS FILED'!N158</f>
        <v>343.61807941544248</v>
      </c>
      <c r="O158" s="101">
        <f>+COS_Rate_Base_MDS!O158-'COS_Rate_Base_AS FILED'!O158</f>
        <v>-378205.85069644451</v>
      </c>
      <c r="P158" s="101">
        <f>+COS_Rate_Base_MDS!P158-'COS_Rate_Base_AS FILED'!P158</f>
        <v>15450.932255262509</v>
      </c>
      <c r="Q158" s="101">
        <f>+COS_Rate_Base_MDS!Q158-'COS_Rate_Base_AS FILED'!Q158</f>
        <v>1065.856944506435</v>
      </c>
      <c r="R158" s="101">
        <f>+COS_Rate_Base_MDS!R158-'COS_Rate_Base_AS FILED'!R158</f>
        <v>377.47947640274651</v>
      </c>
      <c r="S158" s="101">
        <f>+COS_Rate_Base_MDS!S158-'COS_Rate_Base_AS FILED'!S158</f>
        <v>2827.3388006467139</v>
      </c>
    </row>
    <row r="159" spans="1:19" x14ac:dyDescent="0.25">
      <c r="B159" s="102">
        <f>+COS_Rate_Base_MDS!B159-'COS_Rate_Base_AS FILED'!B159</f>
        <v>0</v>
      </c>
      <c r="C159" s="102">
        <f>+COS_Rate_Base_MDS!C159-'COS_Rate_Base_AS FILED'!C159</f>
        <v>0</v>
      </c>
      <c r="D159" s="102">
        <f>+COS_Rate_Base_MDS!D159-'COS_Rate_Base_AS FILED'!D159</f>
        <v>0</v>
      </c>
      <c r="E159" s="102">
        <f>+COS_Rate_Base_MDS!E159-'COS_Rate_Base_AS FILED'!E159</f>
        <v>0</v>
      </c>
      <c r="F159" s="102">
        <f>+COS_Rate_Base_MDS!F159-'COS_Rate_Base_AS FILED'!F159</f>
        <v>0</v>
      </c>
      <c r="G159" s="102">
        <f>+COS_Rate_Base_MDS!G159-'COS_Rate_Base_AS FILED'!G159</f>
        <v>0</v>
      </c>
      <c r="H159" s="102">
        <f>+COS_Rate_Base_MDS!H159-'COS_Rate_Base_AS FILED'!H159</f>
        <v>0</v>
      </c>
      <c r="I159" s="102">
        <f>+COS_Rate_Base_MDS!I159-'COS_Rate_Base_AS FILED'!I159</f>
        <v>0</v>
      </c>
      <c r="J159" s="102">
        <f>+COS_Rate_Base_MDS!J159-'COS_Rate_Base_AS FILED'!J159</f>
        <v>0</v>
      </c>
      <c r="K159" s="102">
        <f>+COS_Rate_Base_MDS!K159-'COS_Rate_Base_AS FILED'!K159</f>
        <v>0</v>
      </c>
      <c r="L159" s="102">
        <f>+COS_Rate_Base_MDS!L159-'COS_Rate_Base_AS FILED'!L159</f>
        <v>0</v>
      </c>
      <c r="M159" s="102">
        <f>+COS_Rate_Base_MDS!M159-'COS_Rate_Base_AS FILED'!M159</f>
        <v>0</v>
      </c>
      <c r="N159" s="102">
        <f>+COS_Rate_Base_MDS!N159-'COS_Rate_Base_AS FILED'!N159</f>
        <v>0</v>
      </c>
      <c r="O159" s="102">
        <f>+COS_Rate_Base_MDS!O159-'COS_Rate_Base_AS FILED'!O159</f>
        <v>0</v>
      </c>
      <c r="P159" s="102">
        <f>+COS_Rate_Base_MDS!P159-'COS_Rate_Base_AS FILED'!P159</f>
        <v>0</v>
      </c>
      <c r="Q159" s="102">
        <f>+COS_Rate_Base_MDS!Q159-'COS_Rate_Base_AS FILED'!Q159</f>
        <v>0</v>
      </c>
      <c r="R159" s="102">
        <f>+COS_Rate_Base_MDS!R159-'COS_Rate_Base_AS FILED'!R159</f>
        <v>0</v>
      </c>
      <c r="S159" s="102">
        <f>+COS_Rate_Base_MDS!S159-'COS_Rate_Base_AS FILED'!S159</f>
        <v>0</v>
      </c>
    </row>
    <row r="160" spans="1:19" x14ac:dyDescent="0.25">
      <c r="A160" s="87" t="s">
        <v>342</v>
      </c>
      <c r="B160" s="101">
        <f>+COS_Rate_Base_MDS!B160-'COS_Rate_Base_AS FILED'!B160</f>
        <v>0</v>
      </c>
      <c r="C160" s="101">
        <f>+COS_Rate_Base_MDS!C160-'COS_Rate_Base_AS FILED'!C160</f>
        <v>35121.323379198089</v>
      </c>
      <c r="D160" s="101">
        <f>+COS_Rate_Base_MDS!D160-'COS_Rate_Base_AS FILED'!D160</f>
        <v>1241.8433016710915</v>
      </c>
      <c r="E160" s="101">
        <f>+COS_Rate_Base_MDS!E160-'COS_Rate_Base_AS FILED'!E160</f>
        <v>44234.541491637006</v>
      </c>
      <c r="F160" s="101">
        <f>+COS_Rate_Base_MDS!F160-'COS_Rate_Base_AS FILED'!F160</f>
        <v>33453.26565720886</v>
      </c>
      <c r="G160" s="101">
        <f>+COS_Rate_Base_MDS!G160-'COS_Rate_Base_AS FILED'!G160</f>
        <v>2285.1565533866524</v>
      </c>
      <c r="H160" s="101">
        <f>+COS_Rate_Base_MDS!H160-'COS_Rate_Base_AS FILED'!H160</f>
        <v>145363.63111275434</v>
      </c>
      <c r="I160" s="101">
        <f>+COS_Rate_Base_MDS!I160-'COS_Rate_Base_AS FILED'!I160</f>
        <v>65803.487058088183</v>
      </c>
      <c r="J160" s="101">
        <f>+COS_Rate_Base_MDS!J160-'COS_Rate_Base_AS FILED'!J160</f>
        <v>19374.531149813905</v>
      </c>
      <c r="K160" s="101">
        <f>+COS_Rate_Base_MDS!K160-'COS_Rate_Base_AS FILED'!K160</f>
        <v>5174.1682238703361</v>
      </c>
      <c r="L160" s="101">
        <f>+COS_Rate_Base_MDS!L160-'COS_Rate_Base_AS FILED'!L160</f>
        <v>2903.7256214357913</v>
      </c>
      <c r="M160" s="101">
        <f>+COS_Rate_Base_MDS!M160-'COS_Rate_Base_AS FILED'!M160</f>
        <v>3184.9515912877396</v>
      </c>
      <c r="N160" s="101">
        <f>+COS_Rate_Base_MDS!N160-'COS_Rate_Base_AS FILED'!N160</f>
        <v>343.61807941544248</v>
      </c>
      <c r="O160" s="101">
        <f>+COS_Rate_Base_MDS!O160-'COS_Rate_Base_AS FILED'!O160</f>
        <v>-378205.85069644451</v>
      </c>
      <c r="P160" s="101">
        <f>+COS_Rate_Base_MDS!P160-'COS_Rate_Base_AS FILED'!P160</f>
        <v>15450.932255262509</v>
      </c>
      <c r="Q160" s="101">
        <f>+COS_Rate_Base_MDS!Q160-'COS_Rate_Base_AS FILED'!Q160</f>
        <v>1065.856944506435</v>
      </c>
      <c r="R160" s="101">
        <f>+COS_Rate_Base_MDS!R160-'COS_Rate_Base_AS FILED'!R160</f>
        <v>377.47947640274651</v>
      </c>
      <c r="S160" s="101">
        <f>+COS_Rate_Base_MDS!S160-'COS_Rate_Base_AS FILED'!S160</f>
        <v>2827.3388006467139</v>
      </c>
    </row>
    <row r="161" spans="1:19" x14ac:dyDescent="0.25">
      <c r="B161" s="102">
        <f>+COS_Rate_Base_MDS!B161-'COS_Rate_Base_AS FILED'!B161</f>
        <v>0</v>
      </c>
      <c r="C161" s="102">
        <f>+COS_Rate_Base_MDS!C161-'COS_Rate_Base_AS FILED'!C161</f>
        <v>0</v>
      </c>
      <c r="D161" s="102">
        <f>+COS_Rate_Base_MDS!D161-'COS_Rate_Base_AS FILED'!D161</f>
        <v>0</v>
      </c>
      <c r="E161" s="102">
        <f>+COS_Rate_Base_MDS!E161-'COS_Rate_Base_AS FILED'!E161</f>
        <v>0</v>
      </c>
      <c r="F161" s="102">
        <f>+COS_Rate_Base_MDS!F161-'COS_Rate_Base_AS FILED'!F161</f>
        <v>0</v>
      </c>
      <c r="G161" s="102">
        <f>+COS_Rate_Base_MDS!G161-'COS_Rate_Base_AS FILED'!G161</f>
        <v>0</v>
      </c>
      <c r="H161" s="102">
        <f>+COS_Rate_Base_MDS!H161-'COS_Rate_Base_AS FILED'!H161</f>
        <v>0</v>
      </c>
      <c r="I161" s="102">
        <f>+COS_Rate_Base_MDS!I161-'COS_Rate_Base_AS FILED'!I161</f>
        <v>0</v>
      </c>
      <c r="J161" s="102">
        <f>+COS_Rate_Base_MDS!J161-'COS_Rate_Base_AS FILED'!J161</f>
        <v>0</v>
      </c>
      <c r="K161" s="102">
        <f>+COS_Rate_Base_MDS!K161-'COS_Rate_Base_AS FILED'!K161</f>
        <v>0</v>
      </c>
      <c r="L161" s="102">
        <f>+COS_Rate_Base_MDS!L161-'COS_Rate_Base_AS FILED'!L161</f>
        <v>0</v>
      </c>
      <c r="M161" s="102">
        <f>+COS_Rate_Base_MDS!M161-'COS_Rate_Base_AS FILED'!M161</f>
        <v>0</v>
      </c>
      <c r="N161" s="102">
        <f>+COS_Rate_Base_MDS!N161-'COS_Rate_Base_AS FILED'!N161</f>
        <v>0</v>
      </c>
      <c r="O161" s="102">
        <f>+COS_Rate_Base_MDS!O161-'COS_Rate_Base_AS FILED'!O161</f>
        <v>0</v>
      </c>
      <c r="P161" s="102">
        <f>+COS_Rate_Base_MDS!P161-'COS_Rate_Base_AS FILED'!P161</f>
        <v>0</v>
      </c>
      <c r="Q161" s="102">
        <f>+COS_Rate_Base_MDS!Q161-'COS_Rate_Base_AS FILED'!Q161</f>
        <v>0</v>
      </c>
      <c r="R161" s="102">
        <f>+COS_Rate_Base_MDS!R161-'COS_Rate_Base_AS FILED'!R161</f>
        <v>0</v>
      </c>
      <c r="S161" s="102">
        <f>+COS_Rate_Base_MDS!S161-'COS_Rate_Base_AS FILED'!S161</f>
        <v>0</v>
      </c>
    </row>
    <row r="162" spans="1:19" x14ac:dyDescent="0.25">
      <c r="A162" s="87" t="s">
        <v>343</v>
      </c>
      <c r="B162" s="101">
        <f>+COS_Rate_Base_MDS!B162-'COS_Rate_Base_AS FILED'!B162</f>
        <v>0</v>
      </c>
      <c r="C162" s="101">
        <f>+COS_Rate_Base_MDS!C162-'COS_Rate_Base_AS FILED'!C162</f>
        <v>0</v>
      </c>
      <c r="D162" s="101">
        <f>+COS_Rate_Base_MDS!D162-'COS_Rate_Base_AS FILED'!D162</f>
        <v>0</v>
      </c>
      <c r="E162" s="101">
        <f>+COS_Rate_Base_MDS!E162-'COS_Rate_Base_AS FILED'!E162</f>
        <v>0</v>
      </c>
      <c r="F162" s="101">
        <f>+COS_Rate_Base_MDS!F162-'COS_Rate_Base_AS FILED'!F162</f>
        <v>0</v>
      </c>
      <c r="G162" s="101">
        <f>+COS_Rate_Base_MDS!G162-'COS_Rate_Base_AS FILED'!G162</f>
        <v>0</v>
      </c>
      <c r="H162" s="101">
        <f>+COS_Rate_Base_MDS!H162-'COS_Rate_Base_AS FILED'!H162</f>
        <v>0</v>
      </c>
      <c r="I162" s="101">
        <f>+COS_Rate_Base_MDS!I162-'COS_Rate_Base_AS FILED'!I162</f>
        <v>0</v>
      </c>
      <c r="J162" s="101">
        <f>+COS_Rate_Base_MDS!J162-'COS_Rate_Base_AS FILED'!J162</f>
        <v>0</v>
      </c>
      <c r="K162" s="101">
        <f>+COS_Rate_Base_MDS!K162-'COS_Rate_Base_AS FILED'!K162</f>
        <v>0</v>
      </c>
      <c r="L162" s="101">
        <f>+COS_Rate_Base_MDS!L162-'COS_Rate_Base_AS FILED'!L162</f>
        <v>0</v>
      </c>
      <c r="M162" s="101">
        <f>+COS_Rate_Base_MDS!M162-'COS_Rate_Base_AS FILED'!M162</f>
        <v>0</v>
      </c>
      <c r="N162" s="101">
        <f>+COS_Rate_Base_MDS!N162-'COS_Rate_Base_AS FILED'!N162</f>
        <v>0</v>
      </c>
      <c r="O162" s="101">
        <f>+COS_Rate_Base_MDS!O162-'COS_Rate_Base_AS FILED'!O162</f>
        <v>0</v>
      </c>
      <c r="P162" s="101">
        <f>+COS_Rate_Base_MDS!P162-'COS_Rate_Base_AS FILED'!P162</f>
        <v>0</v>
      </c>
      <c r="Q162" s="101">
        <f>+COS_Rate_Base_MDS!Q162-'COS_Rate_Base_AS FILED'!Q162</f>
        <v>0</v>
      </c>
      <c r="R162" s="101">
        <f>+COS_Rate_Base_MDS!R162-'COS_Rate_Base_AS FILED'!R162</f>
        <v>0</v>
      </c>
      <c r="S162" s="101">
        <f>+COS_Rate_Base_MDS!S162-'COS_Rate_Base_AS FILED'!S162</f>
        <v>0</v>
      </c>
    </row>
    <row r="163" spans="1:19" x14ac:dyDescent="0.25">
      <c r="A163" s="88" t="s">
        <v>344</v>
      </c>
      <c r="B163" s="101">
        <f>+COS_Rate_Base_MDS!B163-'COS_Rate_Base_AS FILED'!B163</f>
        <v>0</v>
      </c>
      <c r="C163" s="101">
        <f>+COS_Rate_Base_MDS!C163-'COS_Rate_Base_AS FILED'!C163</f>
        <v>0</v>
      </c>
      <c r="D163" s="101">
        <f>+COS_Rate_Base_MDS!D163-'COS_Rate_Base_AS FILED'!D163</f>
        <v>0</v>
      </c>
      <c r="E163" s="101">
        <f>+COS_Rate_Base_MDS!E163-'COS_Rate_Base_AS FILED'!E163</f>
        <v>0</v>
      </c>
      <c r="F163" s="101">
        <f>+COS_Rate_Base_MDS!F163-'COS_Rate_Base_AS FILED'!F163</f>
        <v>0</v>
      </c>
      <c r="G163" s="101">
        <f>+COS_Rate_Base_MDS!G163-'COS_Rate_Base_AS FILED'!G163</f>
        <v>0</v>
      </c>
      <c r="H163" s="101">
        <f>+COS_Rate_Base_MDS!H163-'COS_Rate_Base_AS FILED'!H163</f>
        <v>0</v>
      </c>
      <c r="I163" s="101">
        <f>+COS_Rate_Base_MDS!I163-'COS_Rate_Base_AS FILED'!I163</f>
        <v>0</v>
      </c>
      <c r="J163" s="101">
        <f>+COS_Rate_Base_MDS!J163-'COS_Rate_Base_AS FILED'!J163</f>
        <v>0</v>
      </c>
      <c r="K163" s="101">
        <f>+COS_Rate_Base_MDS!K163-'COS_Rate_Base_AS FILED'!K163</f>
        <v>0</v>
      </c>
      <c r="L163" s="101">
        <f>+COS_Rate_Base_MDS!L163-'COS_Rate_Base_AS FILED'!L163</f>
        <v>0</v>
      </c>
      <c r="M163" s="101">
        <f>+COS_Rate_Base_MDS!M163-'COS_Rate_Base_AS FILED'!M163</f>
        <v>0</v>
      </c>
      <c r="N163" s="101">
        <f>+COS_Rate_Base_MDS!N163-'COS_Rate_Base_AS FILED'!N163</f>
        <v>0</v>
      </c>
      <c r="O163" s="101">
        <f>+COS_Rate_Base_MDS!O163-'COS_Rate_Base_AS FILED'!O163</f>
        <v>0</v>
      </c>
      <c r="P163" s="101">
        <f>+COS_Rate_Base_MDS!P163-'COS_Rate_Base_AS FILED'!P163</f>
        <v>0</v>
      </c>
      <c r="Q163" s="101">
        <f>+COS_Rate_Base_MDS!Q163-'COS_Rate_Base_AS FILED'!Q163</f>
        <v>0</v>
      </c>
      <c r="R163" s="101">
        <f>+COS_Rate_Base_MDS!R163-'COS_Rate_Base_AS FILED'!R163</f>
        <v>0</v>
      </c>
      <c r="S163" s="101">
        <f>+COS_Rate_Base_MDS!S163-'COS_Rate_Base_AS FILED'!S163</f>
        <v>0</v>
      </c>
    </row>
    <row r="164" spans="1:19" x14ac:dyDescent="0.25">
      <c r="A164" s="89" t="s">
        <v>345</v>
      </c>
      <c r="B164" s="101">
        <f>+COS_Rate_Base_MDS!B164-'COS_Rate_Base_AS FILED'!B164</f>
        <v>0</v>
      </c>
      <c r="C164" s="101">
        <f>+COS_Rate_Base_MDS!C164-'COS_Rate_Base_AS FILED'!C164</f>
        <v>0</v>
      </c>
      <c r="D164" s="101">
        <f>+COS_Rate_Base_MDS!D164-'COS_Rate_Base_AS FILED'!D164</f>
        <v>0</v>
      </c>
      <c r="E164" s="101">
        <f>+COS_Rate_Base_MDS!E164-'COS_Rate_Base_AS FILED'!E164</f>
        <v>0</v>
      </c>
      <c r="F164" s="101">
        <f>+COS_Rate_Base_MDS!F164-'COS_Rate_Base_AS FILED'!F164</f>
        <v>0</v>
      </c>
      <c r="G164" s="101">
        <f>+COS_Rate_Base_MDS!G164-'COS_Rate_Base_AS FILED'!G164</f>
        <v>0</v>
      </c>
      <c r="H164" s="101">
        <f>+COS_Rate_Base_MDS!H164-'COS_Rate_Base_AS FILED'!H164</f>
        <v>0</v>
      </c>
      <c r="I164" s="101">
        <f>+COS_Rate_Base_MDS!I164-'COS_Rate_Base_AS FILED'!I164</f>
        <v>0</v>
      </c>
      <c r="J164" s="101">
        <f>+COS_Rate_Base_MDS!J164-'COS_Rate_Base_AS FILED'!J164</f>
        <v>0</v>
      </c>
      <c r="K164" s="101">
        <f>+COS_Rate_Base_MDS!K164-'COS_Rate_Base_AS FILED'!K164</f>
        <v>0</v>
      </c>
      <c r="L164" s="101">
        <f>+COS_Rate_Base_MDS!L164-'COS_Rate_Base_AS FILED'!L164</f>
        <v>0</v>
      </c>
      <c r="M164" s="101">
        <f>+COS_Rate_Base_MDS!M164-'COS_Rate_Base_AS FILED'!M164</f>
        <v>0</v>
      </c>
      <c r="N164" s="101">
        <f>+COS_Rate_Base_MDS!N164-'COS_Rate_Base_AS FILED'!N164</f>
        <v>0</v>
      </c>
      <c r="O164" s="101">
        <f>+COS_Rate_Base_MDS!O164-'COS_Rate_Base_AS FILED'!O164</f>
        <v>0</v>
      </c>
      <c r="P164" s="101">
        <f>+COS_Rate_Base_MDS!P164-'COS_Rate_Base_AS FILED'!P164</f>
        <v>0</v>
      </c>
      <c r="Q164" s="101">
        <f>+COS_Rate_Base_MDS!Q164-'COS_Rate_Base_AS FILED'!Q164</f>
        <v>0</v>
      </c>
      <c r="R164" s="101">
        <f>+COS_Rate_Base_MDS!R164-'COS_Rate_Base_AS FILED'!R164</f>
        <v>0</v>
      </c>
      <c r="S164" s="101">
        <f>+COS_Rate_Base_MDS!S164-'COS_Rate_Base_AS FILED'!S164</f>
        <v>0</v>
      </c>
    </row>
    <row r="165" spans="1:19" x14ac:dyDescent="0.25">
      <c r="A165" s="90" t="s">
        <v>346</v>
      </c>
      <c r="B165" s="101">
        <f>+COS_Rate_Base_MDS!B165-'COS_Rate_Base_AS FILED'!B165</f>
        <v>0</v>
      </c>
      <c r="C165" s="101">
        <f>+COS_Rate_Base_MDS!C165-'COS_Rate_Base_AS FILED'!C165</f>
        <v>-150.95250644741645</v>
      </c>
      <c r="D165" s="101">
        <f>+COS_Rate_Base_MDS!D165-'COS_Rate_Base_AS FILED'!D165</f>
        <v>-5.2003379703436394</v>
      </c>
      <c r="E165" s="101">
        <f>+COS_Rate_Base_MDS!E165-'COS_Rate_Base_AS FILED'!E165</f>
        <v>29.385543909332227</v>
      </c>
      <c r="F165" s="101">
        <f>+COS_Rate_Base_MDS!F165-'COS_Rate_Base_AS FILED'!F165</f>
        <v>428.17586227942229</v>
      </c>
      <c r="G165" s="101">
        <f>+COS_Rate_Base_MDS!G165-'COS_Rate_Base_AS FILED'!G165</f>
        <v>24.458157918411302</v>
      </c>
      <c r="H165" s="101">
        <f>+COS_Rate_Base_MDS!H165-'COS_Rate_Base_AS FILED'!H165</f>
        <v>-1924.1624746705929</v>
      </c>
      <c r="I165" s="101">
        <f>+COS_Rate_Base_MDS!I165-'COS_Rate_Base_AS FILED'!I165</f>
        <v>-871.31400734539784</v>
      </c>
      <c r="J165" s="101">
        <f>+COS_Rate_Base_MDS!J165-'COS_Rate_Base_AS FILED'!J165</f>
        <v>-175.7257697779205</v>
      </c>
      <c r="K165" s="101">
        <f>+COS_Rate_Base_MDS!K165-'COS_Rate_Base_AS FILED'!K165</f>
        <v>3.4909768418051499</v>
      </c>
      <c r="L165" s="101">
        <f>+COS_Rate_Base_MDS!L165-'COS_Rate_Base_AS FILED'!L165</f>
        <v>-8.7860858052366666</v>
      </c>
      <c r="M165" s="101">
        <f>+COS_Rate_Base_MDS!M165-'COS_Rate_Base_AS FILED'!M165</f>
        <v>88.106322651336541</v>
      </c>
      <c r="N165" s="101">
        <f>+COS_Rate_Base_MDS!N165-'COS_Rate_Base_AS FILED'!N165</f>
        <v>-8.8464003424847988</v>
      </c>
      <c r="O165" s="101">
        <f>+COS_Rate_Base_MDS!O165-'COS_Rate_Base_AS FILED'!O165</f>
        <v>2634.4158541511279</v>
      </c>
      <c r="P165" s="101">
        <f>+COS_Rate_Base_MDS!P165-'COS_Rate_Base_AS FILED'!P165</f>
        <v>-59.468687673910608</v>
      </c>
      <c r="Q165" s="101">
        <f>+COS_Rate_Base_MDS!Q165-'COS_Rate_Base_AS FILED'!Q165</f>
        <v>-0.85336927414689967</v>
      </c>
      <c r="R165" s="101">
        <f>+COS_Rate_Base_MDS!R165-'COS_Rate_Base_AS FILED'!R165</f>
        <v>-4.4697402349015078</v>
      </c>
      <c r="S165" s="101">
        <f>+COS_Rate_Base_MDS!S165-'COS_Rate_Base_AS FILED'!S165</f>
        <v>1.7466617900806227</v>
      </c>
    </row>
    <row r="166" spans="1:19" x14ac:dyDescent="0.25">
      <c r="A166" s="89" t="s">
        <v>347</v>
      </c>
      <c r="B166" s="101">
        <f>+COS_Rate_Base_MDS!B166-'COS_Rate_Base_AS FILED'!B166</f>
        <v>0</v>
      </c>
      <c r="C166" s="101">
        <f>+COS_Rate_Base_MDS!C166-'COS_Rate_Base_AS FILED'!C166</f>
        <v>-150.95250644741645</v>
      </c>
      <c r="D166" s="101">
        <f>+COS_Rate_Base_MDS!D166-'COS_Rate_Base_AS FILED'!D166</f>
        <v>-5.2003379703436394</v>
      </c>
      <c r="E166" s="101">
        <f>+COS_Rate_Base_MDS!E166-'COS_Rate_Base_AS FILED'!E166</f>
        <v>29.385543909332227</v>
      </c>
      <c r="F166" s="101">
        <f>+COS_Rate_Base_MDS!F166-'COS_Rate_Base_AS FILED'!F166</f>
        <v>428.17586227942229</v>
      </c>
      <c r="G166" s="101">
        <f>+COS_Rate_Base_MDS!G166-'COS_Rate_Base_AS FILED'!G166</f>
        <v>24.458157918411302</v>
      </c>
      <c r="H166" s="101">
        <f>+COS_Rate_Base_MDS!H166-'COS_Rate_Base_AS FILED'!H166</f>
        <v>-1924.1624746705929</v>
      </c>
      <c r="I166" s="101">
        <f>+COS_Rate_Base_MDS!I166-'COS_Rate_Base_AS FILED'!I166</f>
        <v>-871.31400734539784</v>
      </c>
      <c r="J166" s="101">
        <f>+COS_Rate_Base_MDS!J166-'COS_Rate_Base_AS FILED'!J166</f>
        <v>-175.7257697779205</v>
      </c>
      <c r="K166" s="101">
        <f>+COS_Rate_Base_MDS!K166-'COS_Rate_Base_AS FILED'!K166</f>
        <v>3.4909768418051499</v>
      </c>
      <c r="L166" s="101">
        <f>+COS_Rate_Base_MDS!L166-'COS_Rate_Base_AS FILED'!L166</f>
        <v>-8.7860858052366666</v>
      </c>
      <c r="M166" s="101">
        <f>+COS_Rate_Base_MDS!M166-'COS_Rate_Base_AS FILED'!M166</f>
        <v>88.106322651336541</v>
      </c>
      <c r="N166" s="101">
        <f>+COS_Rate_Base_MDS!N166-'COS_Rate_Base_AS FILED'!N166</f>
        <v>-8.8464003424847988</v>
      </c>
      <c r="O166" s="101">
        <f>+COS_Rate_Base_MDS!O166-'COS_Rate_Base_AS FILED'!O166</f>
        <v>2634.4158541511279</v>
      </c>
      <c r="P166" s="101">
        <f>+COS_Rate_Base_MDS!P166-'COS_Rate_Base_AS FILED'!P166</f>
        <v>-59.468687673910608</v>
      </c>
      <c r="Q166" s="101">
        <f>+COS_Rate_Base_MDS!Q166-'COS_Rate_Base_AS FILED'!Q166</f>
        <v>-0.85336927414689967</v>
      </c>
      <c r="R166" s="101">
        <f>+COS_Rate_Base_MDS!R166-'COS_Rate_Base_AS FILED'!R166</f>
        <v>-4.4697402349015078</v>
      </c>
      <c r="S166" s="101">
        <f>+COS_Rate_Base_MDS!S166-'COS_Rate_Base_AS FILED'!S166</f>
        <v>1.7466617900806227</v>
      </c>
    </row>
    <row r="167" spans="1:19" x14ac:dyDescent="0.25">
      <c r="B167" s="102">
        <f>+COS_Rate_Base_MDS!B167-'COS_Rate_Base_AS FILED'!B167</f>
        <v>0</v>
      </c>
      <c r="C167" s="102">
        <f>+COS_Rate_Base_MDS!C167-'COS_Rate_Base_AS FILED'!C167</f>
        <v>0</v>
      </c>
      <c r="D167" s="102">
        <f>+COS_Rate_Base_MDS!D167-'COS_Rate_Base_AS FILED'!D167</f>
        <v>0</v>
      </c>
      <c r="E167" s="102">
        <f>+COS_Rate_Base_MDS!E167-'COS_Rate_Base_AS FILED'!E167</f>
        <v>0</v>
      </c>
      <c r="F167" s="102">
        <f>+COS_Rate_Base_MDS!F167-'COS_Rate_Base_AS FILED'!F167</f>
        <v>0</v>
      </c>
      <c r="G167" s="102">
        <f>+COS_Rate_Base_MDS!G167-'COS_Rate_Base_AS FILED'!G167</f>
        <v>0</v>
      </c>
      <c r="H167" s="102">
        <f>+COS_Rate_Base_MDS!H167-'COS_Rate_Base_AS FILED'!H167</f>
        <v>0</v>
      </c>
      <c r="I167" s="102">
        <f>+COS_Rate_Base_MDS!I167-'COS_Rate_Base_AS FILED'!I167</f>
        <v>0</v>
      </c>
      <c r="J167" s="102">
        <f>+COS_Rate_Base_MDS!J167-'COS_Rate_Base_AS FILED'!J167</f>
        <v>0</v>
      </c>
      <c r="K167" s="102">
        <f>+COS_Rate_Base_MDS!K167-'COS_Rate_Base_AS FILED'!K167</f>
        <v>0</v>
      </c>
      <c r="L167" s="102">
        <f>+COS_Rate_Base_MDS!L167-'COS_Rate_Base_AS FILED'!L167</f>
        <v>0</v>
      </c>
      <c r="M167" s="102">
        <f>+COS_Rate_Base_MDS!M167-'COS_Rate_Base_AS FILED'!M167</f>
        <v>0</v>
      </c>
      <c r="N167" s="102">
        <f>+COS_Rate_Base_MDS!N167-'COS_Rate_Base_AS FILED'!N167</f>
        <v>0</v>
      </c>
      <c r="O167" s="102">
        <f>+COS_Rate_Base_MDS!O167-'COS_Rate_Base_AS FILED'!O167</f>
        <v>0</v>
      </c>
      <c r="P167" s="102">
        <f>+COS_Rate_Base_MDS!P167-'COS_Rate_Base_AS FILED'!P167</f>
        <v>0</v>
      </c>
      <c r="Q167" s="102">
        <f>+COS_Rate_Base_MDS!Q167-'COS_Rate_Base_AS FILED'!Q167</f>
        <v>0</v>
      </c>
      <c r="R167" s="102">
        <f>+COS_Rate_Base_MDS!R167-'COS_Rate_Base_AS FILED'!R167</f>
        <v>0</v>
      </c>
      <c r="S167" s="102">
        <f>+COS_Rate_Base_MDS!S167-'COS_Rate_Base_AS FILED'!S167</f>
        <v>0</v>
      </c>
    </row>
    <row r="168" spans="1:19" x14ac:dyDescent="0.25">
      <c r="A168" s="89" t="s">
        <v>348</v>
      </c>
      <c r="B168" s="101">
        <f>+COS_Rate_Base_MDS!B168-'COS_Rate_Base_AS FILED'!B168</f>
        <v>0</v>
      </c>
      <c r="C168" s="101">
        <f>+COS_Rate_Base_MDS!C168-'COS_Rate_Base_AS FILED'!C168</f>
        <v>0</v>
      </c>
      <c r="D168" s="101">
        <f>+COS_Rate_Base_MDS!D168-'COS_Rate_Base_AS FILED'!D168</f>
        <v>0</v>
      </c>
      <c r="E168" s="101">
        <f>+COS_Rate_Base_MDS!E168-'COS_Rate_Base_AS FILED'!E168</f>
        <v>0</v>
      </c>
      <c r="F168" s="101">
        <f>+COS_Rate_Base_MDS!F168-'COS_Rate_Base_AS FILED'!F168</f>
        <v>0</v>
      </c>
      <c r="G168" s="101">
        <f>+COS_Rate_Base_MDS!G168-'COS_Rate_Base_AS FILED'!G168</f>
        <v>0</v>
      </c>
      <c r="H168" s="101">
        <f>+COS_Rate_Base_MDS!H168-'COS_Rate_Base_AS FILED'!H168</f>
        <v>0</v>
      </c>
      <c r="I168" s="101">
        <f>+COS_Rate_Base_MDS!I168-'COS_Rate_Base_AS FILED'!I168</f>
        <v>0</v>
      </c>
      <c r="J168" s="101">
        <f>+COS_Rate_Base_MDS!J168-'COS_Rate_Base_AS FILED'!J168</f>
        <v>0</v>
      </c>
      <c r="K168" s="101">
        <f>+COS_Rate_Base_MDS!K168-'COS_Rate_Base_AS FILED'!K168</f>
        <v>0</v>
      </c>
      <c r="L168" s="101">
        <f>+COS_Rate_Base_MDS!L168-'COS_Rate_Base_AS FILED'!L168</f>
        <v>0</v>
      </c>
      <c r="M168" s="101">
        <f>+COS_Rate_Base_MDS!M168-'COS_Rate_Base_AS FILED'!M168</f>
        <v>0</v>
      </c>
      <c r="N168" s="101">
        <f>+COS_Rate_Base_MDS!N168-'COS_Rate_Base_AS FILED'!N168</f>
        <v>0</v>
      </c>
      <c r="O168" s="101">
        <f>+COS_Rate_Base_MDS!O168-'COS_Rate_Base_AS FILED'!O168</f>
        <v>0</v>
      </c>
      <c r="P168" s="101">
        <f>+COS_Rate_Base_MDS!P168-'COS_Rate_Base_AS FILED'!P168</f>
        <v>0</v>
      </c>
      <c r="Q168" s="101">
        <f>+COS_Rate_Base_MDS!Q168-'COS_Rate_Base_AS FILED'!Q168</f>
        <v>0</v>
      </c>
      <c r="R168" s="101">
        <f>+COS_Rate_Base_MDS!R168-'COS_Rate_Base_AS FILED'!R168</f>
        <v>0</v>
      </c>
      <c r="S168" s="101">
        <f>+COS_Rate_Base_MDS!S168-'COS_Rate_Base_AS FILED'!S168</f>
        <v>0</v>
      </c>
    </row>
    <row r="169" spans="1:19" x14ac:dyDescent="0.25">
      <c r="A169" s="90" t="s">
        <v>349</v>
      </c>
      <c r="B169" s="101">
        <f>+COS_Rate_Base_MDS!B169-'COS_Rate_Base_AS FILED'!B169</f>
        <v>-2.5611370801925659E-9</v>
      </c>
      <c r="C169" s="101">
        <f>+COS_Rate_Base_MDS!C169-'COS_Rate_Base_AS FILED'!C169</f>
        <v>-379.74517549870507</v>
      </c>
      <c r="D169" s="101">
        <f>+COS_Rate_Base_MDS!D169-'COS_Rate_Base_AS FILED'!D169</f>
        <v>-13.082281981773576</v>
      </c>
      <c r="E169" s="101">
        <f>+COS_Rate_Base_MDS!E169-'COS_Rate_Base_AS FILED'!E169</f>
        <v>73.924036053414966</v>
      </c>
      <c r="F169" s="101">
        <f>+COS_Rate_Base_MDS!F169-'COS_Rate_Base_AS FILED'!F169</f>
        <v>1077.1448702128255</v>
      </c>
      <c r="G169" s="101">
        <f>+COS_Rate_Base_MDS!G169-'COS_Rate_Base_AS FILED'!G169</f>
        <v>61.528408435782922</v>
      </c>
      <c r="H169" s="101">
        <f>+COS_Rate_Base_MDS!H169-'COS_Rate_Base_AS FILED'!H169</f>
        <v>-4840.5384834492579</v>
      </c>
      <c r="I169" s="101">
        <f>+COS_Rate_Base_MDS!I169-'COS_Rate_Base_AS FILED'!I169</f>
        <v>-2191.9297560594568</v>
      </c>
      <c r="J169" s="101">
        <f>+COS_Rate_Base_MDS!J169-'COS_Rate_Base_AS FILED'!J169</f>
        <v>-442.06628200112027</v>
      </c>
      <c r="K169" s="101">
        <f>+COS_Rate_Base_MDS!K169-'COS_Rate_Base_AS FILED'!K169</f>
        <v>8.782110642958969</v>
      </c>
      <c r="L169" s="101">
        <f>+COS_Rate_Base_MDS!L169-'COS_Rate_Base_AS FILED'!L169</f>
        <v>-22.1028042168914</v>
      </c>
      <c r="M169" s="101">
        <f>+COS_Rate_Base_MDS!M169-'COS_Rate_Base_AS FILED'!M169</f>
        <v>221.64554763077967</v>
      </c>
      <c r="N169" s="101">
        <f>+COS_Rate_Base_MDS!N169-'COS_Rate_Base_AS FILED'!N169</f>
        <v>-22.254535082919119</v>
      </c>
      <c r="O169" s="101">
        <f>+COS_Rate_Base_MDS!O169-'COS_Rate_Base_AS FILED'!O169</f>
        <v>6627.2944677444175</v>
      </c>
      <c r="P169" s="101">
        <f>+COS_Rate_Base_MDS!P169-'COS_Rate_Base_AS FILED'!P169</f>
        <v>-149.60299612695235</v>
      </c>
      <c r="Q169" s="101">
        <f>+COS_Rate_Base_MDS!Q169-'COS_Rate_Base_AS FILED'!Q169</f>
        <v>-2.1467869093580134</v>
      </c>
      <c r="R169" s="101">
        <f>+COS_Rate_Base_MDS!R169-'COS_Rate_Base_AS FILED'!R169</f>
        <v>-11.244346515885866</v>
      </c>
      <c r="S169" s="101">
        <f>+COS_Rate_Base_MDS!S169-'COS_Rate_Base_AS FILED'!S169</f>
        <v>4.3940071193324002</v>
      </c>
    </row>
    <row r="170" spans="1:19" x14ac:dyDescent="0.25">
      <c r="A170" s="89" t="s">
        <v>350</v>
      </c>
      <c r="B170" s="101">
        <f>+COS_Rate_Base_MDS!B170-'COS_Rate_Base_AS FILED'!B170</f>
        <v>-2.5611370801925659E-9</v>
      </c>
      <c r="C170" s="101">
        <f>+COS_Rate_Base_MDS!C170-'COS_Rate_Base_AS FILED'!C170</f>
        <v>-379.74517549870507</v>
      </c>
      <c r="D170" s="101">
        <f>+COS_Rate_Base_MDS!D170-'COS_Rate_Base_AS FILED'!D170</f>
        <v>-13.082281981773576</v>
      </c>
      <c r="E170" s="101">
        <f>+COS_Rate_Base_MDS!E170-'COS_Rate_Base_AS FILED'!E170</f>
        <v>73.924036053414966</v>
      </c>
      <c r="F170" s="101">
        <f>+COS_Rate_Base_MDS!F170-'COS_Rate_Base_AS FILED'!F170</f>
        <v>1077.1448702128255</v>
      </c>
      <c r="G170" s="101">
        <f>+COS_Rate_Base_MDS!G170-'COS_Rate_Base_AS FILED'!G170</f>
        <v>61.528408435782922</v>
      </c>
      <c r="H170" s="101">
        <f>+COS_Rate_Base_MDS!H170-'COS_Rate_Base_AS FILED'!H170</f>
        <v>-4840.5384834492579</v>
      </c>
      <c r="I170" s="101">
        <f>+COS_Rate_Base_MDS!I170-'COS_Rate_Base_AS FILED'!I170</f>
        <v>-2191.9297560594568</v>
      </c>
      <c r="J170" s="101">
        <f>+COS_Rate_Base_MDS!J170-'COS_Rate_Base_AS FILED'!J170</f>
        <v>-442.06628200112027</v>
      </c>
      <c r="K170" s="101">
        <f>+COS_Rate_Base_MDS!K170-'COS_Rate_Base_AS FILED'!K170</f>
        <v>8.782110642958969</v>
      </c>
      <c r="L170" s="101">
        <f>+COS_Rate_Base_MDS!L170-'COS_Rate_Base_AS FILED'!L170</f>
        <v>-22.1028042168914</v>
      </c>
      <c r="M170" s="101">
        <f>+COS_Rate_Base_MDS!M170-'COS_Rate_Base_AS FILED'!M170</f>
        <v>221.64554763077967</v>
      </c>
      <c r="N170" s="101">
        <f>+COS_Rate_Base_MDS!N170-'COS_Rate_Base_AS FILED'!N170</f>
        <v>-22.254535082919119</v>
      </c>
      <c r="O170" s="101">
        <f>+COS_Rate_Base_MDS!O170-'COS_Rate_Base_AS FILED'!O170</f>
        <v>6627.2944677444175</v>
      </c>
      <c r="P170" s="101">
        <f>+COS_Rate_Base_MDS!P170-'COS_Rate_Base_AS FILED'!P170</f>
        <v>-149.60299612695235</v>
      </c>
      <c r="Q170" s="101">
        <f>+COS_Rate_Base_MDS!Q170-'COS_Rate_Base_AS FILED'!Q170</f>
        <v>-2.1467869093580134</v>
      </c>
      <c r="R170" s="101">
        <f>+COS_Rate_Base_MDS!R170-'COS_Rate_Base_AS FILED'!R170</f>
        <v>-11.244346515885866</v>
      </c>
      <c r="S170" s="101">
        <f>+COS_Rate_Base_MDS!S170-'COS_Rate_Base_AS FILED'!S170</f>
        <v>4.3940071193324002</v>
      </c>
    </row>
    <row r="171" spans="1:19" x14ac:dyDescent="0.25">
      <c r="B171" s="102">
        <f>+COS_Rate_Base_MDS!B171-'COS_Rate_Base_AS FILED'!B171</f>
        <v>0</v>
      </c>
      <c r="C171" s="102">
        <f>+COS_Rate_Base_MDS!C171-'COS_Rate_Base_AS FILED'!C171</f>
        <v>0</v>
      </c>
      <c r="D171" s="102">
        <f>+COS_Rate_Base_MDS!D171-'COS_Rate_Base_AS FILED'!D171</f>
        <v>0</v>
      </c>
      <c r="E171" s="102">
        <f>+COS_Rate_Base_MDS!E171-'COS_Rate_Base_AS FILED'!E171</f>
        <v>0</v>
      </c>
      <c r="F171" s="102">
        <f>+COS_Rate_Base_MDS!F171-'COS_Rate_Base_AS FILED'!F171</f>
        <v>0</v>
      </c>
      <c r="G171" s="102">
        <f>+COS_Rate_Base_MDS!G171-'COS_Rate_Base_AS FILED'!G171</f>
        <v>0</v>
      </c>
      <c r="H171" s="102">
        <f>+COS_Rate_Base_MDS!H171-'COS_Rate_Base_AS FILED'!H171</f>
        <v>0</v>
      </c>
      <c r="I171" s="102">
        <f>+COS_Rate_Base_MDS!I171-'COS_Rate_Base_AS FILED'!I171</f>
        <v>0</v>
      </c>
      <c r="J171" s="102">
        <f>+COS_Rate_Base_MDS!J171-'COS_Rate_Base_AS FILED'!J171</f>
        <v>0</v>
      </c>
      <c r="K171" s="102">
        <f>+COS_Rate_Base_MDS!K171-'COS_Rate_Base_AS FILED'!K171</f>
        <v>0</v>
      </c>
      <c r="L171" s="102">
        <f>+COS_Rate_Base_MDS!L171-'COS_Rate_Base_AS FILED'!L171</f>
        <v>0</v>
      </c>
      <c r="M171" s="102">
        <f>+COS_Rate_Base_MDS!M171-'COS_Rate_Base_AS FILED'!M171</f>
        <v>0</v>
      </c>
      <c r="N171" s="102">
        <f>+COS_Rate_Base_MDS!N171-'COS_Rate_Base_AS FILED'!N171</f>
        <v>0</v>
      </c>
      <c r="O171" s="102">
        <f>+COS_Rate_Base_MDS!O171-'COS_Rate_Base_AS FILED'!O171</f>
        <v>0</v>
      </c>
      <c r="P171" s="102">
        <f>+COS_Rate_Base_MDS!P171-'COS_Rate_Base_AS FILED'!P171</f>
        <v>0</v>
      </c>
      <c r="Q171" s="102">
        <f>+COS_Rate_Base_MDS!Q171-'COS_Rate_Base_AS FILED'!Q171</f>
        <v>0</v>
      </c>
      <c r="R171" s="102">
        <f>+COS_Rate_Base_MDS!R171-'COS_Rate_Base_AS FILED'!R171</f>
        <v>0</v>
      </c>
      <c r="S171" s="102">
        <f>+COS_Rate_Base_MDS!S171-'COS_Rate_Base_AS FILED'!S171</f>
        <v>0</v>
      </c>
    </row>
    <row r="172" spans="1:19" x14ac:dyDescent="0.25">
      <c r="A172" s="89" t="s">
        <v>351</v>
      </c>
      <c r="B172" s="101">
        <f>+COS_Rate_Base_MDS!B172-'COS_Rate_Base_AS FILED'!B172</f>
        <v>0</v>
      </c>
      <c r="C172" s="101">
        <f>+COS_Rate_Base_MDS!C172-'COS_Rate_Base_AS FILED'!C172</f>
        <v>0</v>
      </c>
      <c r="D172" s="101">
        <f>+COS_Rate_Base_MDS!D172-'COS_Rate_Base_AS FILED'!D172</f>
        <v>0</v>
      </c>
      <c r="E172" s="101">
        <f>+COS_Rate_Base_MDS!E172-'COS_Rate_Base_AS FILED'!E172</f>
        <v>0</v>
      </c>
      <c r="F172" s="101">
        <f>+COS_Rate_Base_MDS!F172-'COS_Rate_Base_AS FILED'!F172</f>
        <v>0</v>
      </c>
      <c r="G172" s="101">
        <f>+COS_Rate_Base_MDS!G172-'COS_Rate_Base_AS FILED'!G172</f>
        <v>0</v>
      </c>
      <c r="H172" s="101">
        <f>+COS_Rate_Base_MDS!H172-'COS_Rate_Base_AS FILED'!H172</f>
        <v>0</v>
      </c>
      <c r="I172" s="101">
        <f>+COS_Rate_Base_MDS!I172-'COS_Rate_Base_AS FILED'!I172</f>
        <v>0</v>
      </c>
      <c r="J172" s="101">
        <f>+COS_Rate_Base_MDS!J172-'COS_Rate_Base_AS FILED'!J172</f>
        <v>0</v>
      </c>
      <c r="K172" s="101">
        <f>+COS_Rate_Base_MDS!K172-'COS_Rate_Base_AS FILED'!K172</f>
        <v>0</v>
      </c>
      <c r="L172" s="101">
        <f>+COS_Rate_Base_MDS!L172-'COS_Rate_Base_AS FILED'!L172</f>
        <v>0</v>
      </c>
      <c r="M172" s="101">
        <f>+COS_Rate_Base_MDS!M172-'COS_Rate_Base_AS FILED'!M172</f>
        <v>0</v>
      </c>
      <c r="N172" s="101">
        <f>+COS_Rate_Base_MDS!N172-'COS_Rate_Base_AS FILED'!N172</f>
        <v>0</v>
      </c>
      <c r="O172" s="101">
        <f>+COS_Rate_Base_MDS!O172-'COS_Rate_Base_AS FILED'!O172</f>
        <v>0</v>
      </c>
      <c r="P172" s="101">
        <f>+COS_Rate_Base_MDS!P172-'COS_Rate_Base_AS FILED'!P172</f>
        <v>0</v>
      </c>
      <c r="Q172" s="101">
        <f>+COS_Rate_Base_MDS!Q172-'COS_Rate_Base_AS FILED'!Q172</f>
        <v>0</v>
      </c>
      <c r="R172" s="101">
        <f>+COS_Rate_Base_MDS!R172-'COS_Rate_Base_AS FILED'!R172</f>
        <v>0</v>
      </c>
      <c r="S172" s="101">
        <f>+COS_Rate_Base_MDS!S172-'COS_Rate_Base_AS FILED'!S172</f>
        <v>0</v>
      </c>
    </row>
    <row r="173" spans="1:19" x14ac:dyDescent="0.25">
      <c r="A173" s="90" t="s">
        <v>352</v>
      </c>
      <c r="B173" s="101">
        <f>+COS_Rate_Base_MDS!B173-'COS_Rate_Base_AS FILED'!B173</f>
        <v>-4.0927261579781771E-12</v>
      </c>
      <c r="C173" s="101">
        <f>+COS_Rate_Base_MDS!C173-'COS_Rate_Base_AS FILED'!C173</f>
        <v>-0.58397581196174997</v>
      </c>
      <c r="D173" s="101">
        <f>+COS_Rate_Base_MDS!D173-'COS_Rate_Base_AS FILED'!D173</f>
        <v>-2.0118060045362096E-2</v>
      </c>
      <c r="E173" s="101">
        <f>+COS_Rate_Base_MDS!E173-'COS_Rate_Base_AS FILED'!E173</f>
        <v>0.11368109922948477</v>
      </c>
      <c r="F173" s="101">
        <f>+COS_Rate_Base_MDS!F173-'COS_Rate_Base_AS FILED'!F173</f>
        <v>1.6564438227738663</v>
      </c>
      <c r="G173" s="101">
        <f>+COS_Rate_Base_MDS!G173-'COS_Rate_Base_AS FILED'!G173</f>
        <v>9.461898292141413E-2</v>
      </c>
      <c r="H173" s="101">
        <f>+COS_Rate_Base_MDS!H173-'COS_Rate_Base_AS FILED'!H173</f>
        <v>-7.4438270018627009</v>
      </c>
      <c r="I173" s="101">
        <f>+COS_Rate_Base_MDS!I173-'COS_Rate_Base_AS FILED'!I173</f>
        <v>-3.3707708264547875</v>
      </c>
      <c r="J173" s="101">
        <f>+COS_Rate_Base_MDS!J173-'COS_Rate_Base_AS FILED'!J173</f>
        <v>-0.67981381365409987</v>
      </c>
      <c r="K173" s="101">
        <f>+COS_Rate_Base_MDS!K173-'COS_Rate_Base_AS FILED'!K173</f>
        <v>1.3505214876593286E-2</v>
      </c>
      <c r="L173" s="101">
        <f>+COS_Rate_Base_MDS!L173-'COS_Rate_Base_AS FILED'!L173</f>
        <v>-3.3989906579430684E-2</v>
      </c>
      <c r="M173" s="101">
        <f>+COS_Rate_Base_MDS!M173-'COS_Rate_Base_AS FILED'!M173</f>
        <v>0.34084867167939725</v>
      </c>
      <c r="N173" s="101">
        <f>+COS_Rate_Base_MDS!N173-'COS_Rate_Base_AS FILED'!N173</f>
        <v>-3.4223239776020598E-2</v>
      </c>
      <c r="O173" s="101">
        <f>+COS_Rate_Base_MDS!O173-'COS_Rate_Base_AS FILED'!O173</f>
        <v>10.191517674525358</v>
      </c>
      <c r="P173" s="101">
        <f>+COS_Rate_Base_MDS!P173-'COS_Rate_Base_AS FILED'!P173</f>
        <v>-0.23006093762856494</v>
      </c>
      <c r="Q173" s="101">
        <f>+COS_Rate_Base_MDS!Q173-'COS_Rate_Base_AS FILED'!Q173</f>
        <v>-3.3013497192025953E-3</v>
      </c>
      <c r="R173" s="101">
        <f>+COS_Rate_Base_MDS!R173-'COS_Rate_Base_AS FILED'!R173</f>
        <v>-1.7291665069794238E-2</v>
      </c>
      <c r="S173" s="101">
        <f>+COS_Rate_Base_MDS!S173-'COS_Rate_Base_AS FILED'!S173</f>
        <v>6.757146741648512E-3</v>
      </c>
    </row>
    <row r="174" spans="1:19" x14ac:dyDescent="0.25">
      <c r="A174" s="89" t="s">
        <v>353</v>
      </c>
      <c r="B174" s="101">
        <f>+COS_Rate_Base_MDS!B174-'COS_Rate_Base_AS FILED'!B174</f>
        <v>-4.0927261579781771E-12</v>
      </c>
      <c r="C174" s="101">
        <f>+COS_Rate_Base_MDS!C174-'COS_Rate_Base_AS FILED'!C174</f>
        <v>-0.58397581196174997</v>
      </c>
      <c r="D174" s="101">
        <f>+COS_Rate_Base_MDS!D174-'COS_Rate_Base_AS FILED'!D174</f>
        <v>-2.0118060045362096E-2</v>
      </c>
      <c r="E174" s="101">
        <f>+COS_Rate_Base_MDS!E174-'COS_Rate_Base_AS FILED'!E174</f>
        <v>0.11368109922948477</v>
      </c>
      <c r="F174" s="101">
        <f>+COS_Rate_Base_MDS!F174-'COS_Rate_Base_AS FILED'!F174</f>
        <v>1.6564438227738663</v>
      </c>
      <c r="G174" s="101">
        <f>+COS_Rate_Base_MDS!G174-'COS_Rate_Base_AS FILED'!G174</f>
        <v>9.461898292141413E-2</v>
      </c>
      <c r="H174" s="101">
        <f>+COS_Rate_Base_MDS!H174-'COS_Rate_Base_AS FILED'!H174</f>
        <v>-7.4438270018627009</v>
      </c>
      <c r="I174" s="101">
        <f>+COS_Rate_Base_MDS!I174-'COS_Rate_Base_AS FILED'!I174</f>
        <v>-3.3707708264547875</v>
      </c>
      <c r="J174" s="101">
        <f>+COS_Rate_Base_MDS!J174-'COS_Rate_Base_AS FILED'!J174</f>
        <v>-0.67981381365409987</v>
      </c>
      <c r="K174" s="101">
        <f>+COS_Rate_Base_MDS!K174-'COS_Rate_Base_AS FILED'!K174</f>
        <v>1.3505214876593286E-2</v>
      </c>
      <c r="L174" s="101">
        <f>+COS_Rate_Base_MDS!L174-'COS_Rate_Base_AS FILED'!L174</f>
        <v>-3.3989906579430684E-2</v>
      </c>
      <c r="M174" s="101">
        <f>+COS_Rate_Base_MDS!M174-'COS_Rate_Base_AS FILED'!M174</f>
        <v>0.34084867167939725</v>
      </c>
      <c r="N174" s="101">
        <f>+COS_Rate_Base_MDS!N174-'COS_Rate_Base_AS FILED'!N174</f>
        <v>-3.4223239776020598E-2</v>
      </c>
      <c r="O174" s="101">
        <f>+COS_Rate_Base_MDS!O174-'COS_Rate_Base_AS FILED'!O174</f>
        <v>10.191517674525358</v>
      </c>
      <c r="P174" s="101">
        <f>+COS_Rate_Base_MDS!P174-'COS_Rate_Base_AS FILED'!P174</f>
        <v>-0.23006093762856494</v>
      </c>
      <c r="Q174" s="101">
        <f>+COS_Rate_Base_MDS!Q174-'COS_Rate_Base_AS FILED'!Q174</f>
        <v>-3.3013497192025953E-3</v>
      </c>
      <c r="R174" s="101">
        <f>+COS_Rate_Base_MDS!R174-'COS_Rate_Base_AS FILED'!R174</f>
        <v>-1.7291665069794238E-2</v>
      </c>
      <c r="S174" s="101">
        <f>+COS_Rate_Base_MDS!S174-'COS_Rate_Base_AS FILED'!S174</f>
        <v>6.757146741648512E-3</v>
      </c>
    </row>
    <row r="175" spans="1:19" x14ac:dyDescent="0.25">
      <c r="B175" s="102">
        <f>+COS_Rate_Base_MDS!B175-'COS_Rate_Base_AS FILED'!B175</f>
        <v>0</v>
      </c>
      <c r="C175" s="102">
        <f>+COS_Rate_Base_MDS!C175-'COS_Rate_Base_AS FILED'!C175</f>
        <v>0</v>
      </c>
      <c r="D175" s="102">
        <f>+COS_Rate_Base_MDS!D175-'COS_Rate_Base_AS FILED'!D175</f>
        <v>0</v>
      </c>
      <c r="E175" s="102">
        <f>+COS_Rate_Base_MDS!E175-'COS_Rate_Base_AS FILED'!E175</f>
        <v>0</v>
      </c>
      <c r="F175" s="102">
        <f>+COS_Rate_Base_MDS!F175-'COS_Rate_Base_AS FILED'!F175</f>
        <v>0</v>
      </c>
      <c r="G175" s="102">
        <f>+COS_Rate_Base_MDS!G175-'COS_Rate_Base_AS FILED'!G175</f>
        <v>0</v>
      </c>
      <c r="H175" s="102">
        <f>+COS_Rate_Base_MDS!H175-'COS_Rate_Base_AS FILED'!H175</f>
        <v>0</v>
      </c>
      <c r="I175" s="102">
        <f>+COS_Rate_Base_MDS!I175-'COS_Rate_Base_AS FILED'!I175</f>
        <v>0</v>
      </c>
      <c r="J175" s="102">
        <f>+COS_Rate_Base_MDS!J175-'COS_Rate_Base_AS FILED'!J175</f>
        <v>0</v>
      </c>
      <c r="K175" s="102">
        <f>+COS_Rate_Base_MDS!K175-'COS_Rate_Base_AS FILED'!K175</f>
        <v>0</v>
      </c>
      <c r="L175" s="102">
        <f>+COS_Rate_Base_MDS!L175-'COS_Rate_Base_AS FILED'!L175</f>
        <v>0</v>
      </c>
      <c r="M175" s="102">
        <f>+COS_Rate_Base_MDS!M175-'COS_Rate_Base_AS FILED'!M175</f>
        <v>0</v>
      </c>
      <c r="N175" s="102">
        <f>+COS_Rate_Base_MDS!N175-'COS_Rate_Base_AS FILED'!N175</f>
        <v>0</v>
      </c>
      <c r="O175" s="102">
        <f>+COS_Rate_Base_MDS!O175-'COS_Rate_Base_AS FILED'!O175</f>
        <v>0</v>
      </c>
      <c r="P175" s="102">
        <f>+COS_Rate_Base_MDS!P175-'COS_Rate_Base_AS FILED'!P175</f>
        <v>0</v>
      </c>
      <c r="Q175" s="102">
        <f>+COS_Rate_Base_MDS!Q175-'COS_Rate_Base_AS FILED'!Q175</f>
        <v>0</v>
      </c>
      <c r="R175" s="102">
        <f>+COS_Rate_Base_MDS!R175-'COS_Rate_Base_AS FILED'!R175</f>
        <v>0</v>
      </c>
      <c r="S175" s="102">
        <f>+COS_Rate_Base_MDS!S175-'COS_Rate_Base_AS FILED'!S175</f>
        <v>0</v>
      </c>
    </row>
    <row r="176" spans="1:19" x14ac:dyDescent="0.25">
      <c r="A176" s="89" t="s">
        <v>354</v>
      </c>
      <c r="B176" s="101">
        <f>+COS_Rate_Base_MDS!B176-'COS_Rate_Base_AS FILED'!B176</f>
        <v>0</v>
      </c>
      <c r="C176" s="101">
        <f>+COS_Rate_Base_MDS!C176-'COS_Rate_Base_AS FILED'!C176</f>
        <v>0</v>
      </c>
      <c r="D176" s="101">
        <f>+COS_Rate_Base_MDS!D176-'COS_Rate_Base_AS FILED'!D176</f>
        <v>0</v>
      </c>
      <c r="E176" s="101">
        <f>+COS_Rate_Base_MDS!E176-'COS_Rate_Base_AS FILED'!E176</f>
        <v>0</v>
      </c>
      <c r="F176" s="101">
        <f>+COS_Rate_Base_MDS!F176-'COS_Rate_Base_AS FILED'!F176</f>
        <v>0</v>
      </c>
      <c r="G176" s="101">
        <f>+COS_Rate_Base_MDS!G176-'COS_Rate_Base_AS FILED'!G176</f>
        <v>0</v>
      </c>
      <c r="H176" s="101">
        <f>+COS_Rate_Base_MDS!H176-'COS_Rate_Base_AS FILED'!H176</f>
        <v>0</v>
      </c>
      <c r="I176" s="101">
        <f>+COS_Rate_Base_MDS!I176-'COS_Rate_Base_AS FILED'!I176</f>
        <v>0</v>
      </c>
      <c r="J176" s="101">
        <f>+COS_Rate_Base_MDS!J176-'COS_Rate_Base_AS FILED'!J176</f>
        <v>0</v>
      </c>
      <c r="K176" s="101">
        <f>+COS_Rate_Base_MDS!K176-'COS_Rate_Base_AS FILED'!K176</f>
        <v>0</v>
      </c>
      <c r="L176" s="101">
        <f>+COS_Rate_Base_MDS!L176-'COS_Rate_Base_AS FILED'!L176</f>
        <v>0</v>
      </c>
      <c r="M176" s="101">
        <f>+COS_Rate_Base_MDS!M176-'COS_Rate_Base_AS FILED'!M176</f>
        <v>0</v>
      </c>
      <c r="N176" s="101">
        <f>+COS_Rate_Base_MDS!N176-'COS_Rate_Base_AS FILED'!N176</f>
        <v>0</v>
      </c>
      <c r="O176" s="101">
        <f>+COS_Rate_Base_MDS!O176-'COS_Rate_Base_AS FILED'!O176</f>
        <v>0</v>
      </c>
      <c r="P176" s="101">
        <f>+COS_Rate_Base_MDS!P176-'COS_Rate_Base_AS FILED'!P176</f>
        <v>0</v>
      </c>
      <c r="Q176" s="101">
        <f>+COS_Rate_Base_MDS!Q176-'COS_Rate_Base_AS FILED'!Q176</f>
        <v>0</v>
      </c>
      <c r="R176" s="101">
        <f>+COS_Rate_Base_MDS!R176-'COS_Rate_Base_AS FILED'!R176</f>
        <v>0</v>
      </c>
      <c r="S176" s="101">
        <f>+COS_Rate_Base_MDS!S176-'COS_Rate_Base_AS FILED'!S176</f>
        <v>0</v>
      </c>
    </row>
    <row r="177" spans="1:19" x14ac:dyDescent="0.25">
      <c r="A177" s="90" t="s">
        <v>355</v>
      </c>
      <c r="B177" s="101">
        <f>+COS_Rate_Base_MDS!B177-'COS_Rate_Base_AS FILED'!B177</f>
        <v>0</v>
      </c>
      <c r="C177" s="101">
        <f>+COS_Rate_Base_MDS!C177-'COS_Rate_Base_AS FILED'!C177</f>
        <v>-118590.64626239799</v>
      </c>
      <c r="D177" s="101">
        <f>+COS_Rate_Base_MDS!D177-'COS_Rate_Base_AS FILED'!D177</f>
        <v>-4085.4667153260089</v>
      </c>
      <c r="E177" s="101">
        <f>+COS_Rate_Base_MDS!E177-'COS_Rate_Base_AS FILED'!E177</f>
        <v>23085.742164827883</v>
      </c>
      <c r="F177" s="101">
        <f>+COS_Rate_Base_MDS!F177-'COS_Rate_Base_AS FILED'!F177</f>
        <v>336381.64358248562</v>
      </c>
      <c r="G177" s="101">
        <f>+COS_Rate_Base_MDS!G177-'COS_Rate_Base_AS FILED'!G177</f>
        <v>19214.710786816839</v>
      </c>
      <c r="H177" s="101">
        <f>+COS_Rate_Base_MDS!H177-'COS_Rate_Base_AS FILED'!H177</f>
        <v>-1511652.0868405849</v>
      </c>
      <c r="I177" s="101">
        <f>+COS_Rate_Base_MDS!I177-'COS_Rate_Base_AS FILED'!I177</f>
        <v>-684517.89016544819</v>
      </c>
      <c r="J177" s="101">
        <f>+COS_Rate_Base_MDS!J177-'COS_Rate_Base_AS FILED'!J177</f>
        <v>-138052.90878148377</v>
      </c>
      <c r="K177" s="101">
        <f>+COS_Rate_Base_MDS!K177-'COS_Rate_Base_AS FILED'!K177</f>
        <v>2742.5659202348907</v>
      </c>
      <c r="L177" s="101">
        <f>+COS_Rate_Base_MDS!L177-'COS_Rate_Base_AS FILED'!L177</f>
        <v>-6902.4862076262943</v>
      </c>
      <c r="M177" s="101">
        <f>+COS_Rate_Base_MDS!M177-'COS_Rate_Base_AS FILED'!M177</f>
        <v>69217.702898263349</v>
      </c>
      <c r="N177" s="101">
        <f>+COS_Rate_Base_MDS!N177-'COS_Rate_Base_AS FILED'!N177</f>
        <v>-6949.8702499293868</v>
      </c>
      <c r="O177" s="101">
        <f>+COS_Rate_Base_MDS!O177-'COS_Rate_Base_AS FILED'!O177</f>
        <v>2069638.2327147126</v>
      </c>
      <c r="P177" s="101">
        <f>+COS_Rate_Base_MDS!P177-'COS_Rate_Base_AS FILED'!P177</f>
        <v>-46719.529669301584</v>
      </c>
      <c r="Q177" s="101">
        <f>+COS_Rate_Base_MDS!Q177-'COS_Rate_Base_AS FILED'!Q177</f>
        <v>-670.4202275488642</v>
      </c>
      <c r="R177" s="101">
        <f>+COS_Rate_Base_MDS!R177-'COS_Rate_Base_AS FILED'!R177</f>
        <v>-3511.4977257212013</v>
      </c>
      <c r="S177" s="101">
        <f>+COS_Rate_Base_MDS!S177-'COS_Rate_Base_AS FILED'!S177</f>
        <v>1372.2047772664519</v>
      </c>
    </row>
    <row r="178" spans="1:19" x14ac:dyDescent="0.25">
      <c r="A178" s="89" t="s">
        <v>356</v>
      </c>
      <c r="B178" s="101">
        <f>+COS_Rate_Base_MDS!B178-'COS_Rate_Base_AS FILED'!B178</f>
        <v>0</v>
      </c>
      <c r="C178" s="101">
        <f>+COS_Rate_Base_MDS!C178-'COS_Rate_Base_AS FILED'!C178</f>
        <v>-118590.64626239799</v>
      </c>
      <c r="D178" s="101">
        <f>+COS_Rate_Base_MDS!D178-'COS_Rate_Base_AS FILED'!D178</f>
        <v>-4085.4667153260089</v>
      </c>
      <c r="E178" s="101">
        <f>+COS_Rate_Base_MDS!E178-'COS_Rate_Base_AS FILED'!E178</f>
        <v>23085.742164827883</v>
      </c>
      <c r="F178" s="101">
        <f>+COS_Rate_Base_MDS!F178-'COS_Rate_Base_AS FILED'!F178</f>
        <v>336381.64358248562</v>
      </c>
      <c r="G178" s="101">
        <f>+COS_Rate_Base_MDS!G178-'COS_Rate_Base_AS FILED'!G178</f>
        <v>19214.710786816839</v>
      </c>
      <c r="H178" s="101">
        <f>+COS_Rate_Base_MDS!H178-'COS_Rate_Base_AS FILED'!H178</f>
        <v>-1511652.0868405849</v>
      </c>
      <c r="I178" s="101">
        <f>+COS_Rate_Base_MDS!I178-'COS_Rate_Base_AS FILED'!I178</f>
        <v>-684517.89016544819</v>
      </c>
      <c r="J178" s="101">
        <f>+COS_Rate_Base_MDS!J178-'COS_Rate_Base_AS FILED'!J178</f>
        <v>-138052.90878148377</v>
      </c>
      <c r="K178" s="101">
        <f>+COS_Rate_Base_MDS!K178-'COS_Rate_Base_AS FILED'!K178</f>
        <v>2742.5659202348907</v>
      </c>
      <c r="L178" s="101">
        <f>+COS_Rate_Base_MDS!L178-'COS_Rate_Base_AS FILED'!L178</f>
        <v>-6902.4862076262943</v>
      </c>
      <c r="M178" s="101">
        <f>+COS_Rate_Base_MDS!M178-'COS_Rate_Base_AS FILED'!M178</f>
        <v>69217.702898263349</v>
      </c>
      <c r="N178" s="101">
        <f>+COS_Rate_Base_MDS!N178-'COS_Rate_Base_AS FILED'!N178</f>
        <v>-6949.8702499293868</v>
      </c>
      <c r="O178" s="101">
        <f>+COS_Rate_Base_MDS!O178-'COS_Rate_Base_AS FILED'!O178</f>
        <v>2069638.2327147126</v>
      </c>
      <c r="P178" s="101">
        <f>+COS_Rate_Base_MDS!P178-'COS_Rate_Base_AS FILED'!P178</f>
        <v>-46719.529669301584</v>
      </c>
      <c r="Q178" s="101">
        <f>+COS_Rate_Base_MDS!Q178-'COS_Rate_Base_AS FILED'!Q178</f>
        <v>-670.4202275488642</v>
      </c>
      <c r="R178" s="101">
        <f>+COS_Rate_Base_MDS!R178-'COS_Rate_Base_AS FILED'!R178</f>
        <v>-3511.4977257212013</v>
      </c>
      <c r="S178" s="101">
        <f>+COS_Rate_Base_MDS!S178-'COS_Rate_Base_AS FILED'!S178</f>
        <v>1372.2047772664519</v>
      </c>
    </row>
    <row r="179" spans="1:19" x14ac:dyDescent="0.25">
      <c r="B179" s="102">
        <f>+COS_Rate_Base_MDS!B179-'COS_Rate_Base_AS FILED'!B179</f>
        <v>0</v>
      </c>
      <c r="C179" s="102">
        <f>+COS_Rate_Base_MDS!C179-'COS_Rate_Base_AS FILED'!C179</f>
        <v>0</v>
      </c>
      <c r="D179" s="102">
        <f>+COS_Rate_Base_MDS!D179-'COS_Rate_Base_AS FILED'!D179</f>
        <v>0</v>
      </c>
      <c r="E179" s="102">
        <f>+COS_Rate_Base_MDS!E179-'COS_Rate_Base_AS FILED'!E179</f>
        <v>0</v>
      </c>
      <c r="F179" s="102">
        <f>+COS_Rate_Base_MDS!F179-'COS_Rate_Base_AS FILED'!F179</f>
        <v>0</v>
      </c>
      <c r="G179" s="102">
        <f>+COS_Rate_Base_MDS!G179-'COS_Rate_Base_AS FILED'!G179</f>
        <v>0</v>
      </c>
      <c r="H179" s="102">
        <f>+COS_Rate_Base_MDS!H179-'COS_Rate_Base_AS FILED'!H179</f>
        <v>0</v>
      </c>
      <c r="I179" s="102">
        <f>+COS_Rate_Base_MDS!I179-'COS_Rate_Base_AS FILED'!I179</f>
        <v>0</v>
      </c>
      <c r="J179" s="102">
        <f>+COS_Rate_Base_MDS!J179-'COS_Rate_Base_AS FILED'!J179</f>
        <v>0</v>
      </c>
      <c r="K179" s="102">
        <f>+COS_Rate_Base_MDS!K179-'COS_Rate_Base_AS FILED'!K179</f>
        <v>0</v>
      </c>
      <c r="L179" s="102">
        <f>+COS_Rate_Base_MDS!L179-'COS_Rate_Base_AS FILED'!L179</f>
        <v>0</v>
      </c>
      <c r="M179" s="102">
        <f>+COS_Rate_Base_MDS!M179-'COS_Rate_Base_AS FILED'!M179</f>
        <v>0</v>
      </c>
      <c r="N179" s="102">
        <f>+COS_Rate_Base_MDS!N179-'COS_Rate_Base_AS FILED'!N179</f>
        <v>0</v>
      </c>
      <c r="O179" s="102">
        <f>+COS_Rate_Base_MDS!O179-'COS_Rate_Base_AS FILED'!O179</f>
        <v>0</v>
      </c>
      <c r="P179" s="102">
        <f>+COS_Rate_Base_MDS!P179-'COS_Rate_Base_AS FILED'!P179</f>
        <v>0</v>
      </c>
      <c r="Q179" s="102">
        <f>+COS_Rate_Base_MDS!Q179-'COS_Rate_Base_AS FILED'!Q179</f>
        <v>0</v>
      </c>
      <c r="R179" s="102">
        <f>+COS_Rate_Base_MDS!R179-'COS_Rate_Base_AS FILED'!R179</f>
        <v>0</v>
      </c>
      <c r="S179" s="102">
        <f>+COS_Rate_Base_MDS!S179-'COS_Rate_Base_AS FILED'!S179</f>
        <v>0</v>
      </c>
    </row>
    <row r="180" spans="1:19" x14ac:dyDescent="0.25">
      <c r="A180" s="89" t="s">
        <v>357</v>
      </c>
      <c r="B180" s="101">
        <f>+COS_Rate_Base_MDS!B180-'COS_Rate_Base_AS FILED'!B180</f>
        <v>0</v>
      </c>
      <c r="C180" s="101">
        <f>+COS_Rate_Base_MDS!C180-'COS_Rate_Base_AS FILED'!C180</f>
        <v>0</v>
      </c>
      <c r="D180" s="101">
        <f>+COS_Rate_Base_MDS!D180-'COS_Rate_Base_AS FILED'!D180</f>
        <v>0</v>
      </c>
      <c r="E180" s="101">
        <f>+COS_Rate_Base_MDS!E180-'COS_Rate_Base_AS FILED'!E180</f>
        <v>0</v>
      </c>
      <c r="F180" s="101">
        <f>+COS_Rate_Base_MDS!F180-'COS_Rate_Base_AS FILED'!F180</f>
        <v>0</v>
      </c>
      <c r="G180" s="101">
        <f>+COS_Rate_Base_MDS!G180-'COS_Rate_Base_AS FILED'!G180</f>
        <v>0</v>
      </c>
      <c r="H180" s="101">
        <f>+COS_Rate_Base_MDS!H180-'COS_Rate_Base_AS FILED'!H180</f>
        <v>0</v>
      </c>
      <c r="I180" s="101">
        <f>+COS_Rate_Base_MDS!I180-'COS_Rate_Base_AS FILED'!I180</f>
        <v>0</v>
      </c>
      <c r="J180" s="101">
        <f>+COS_Rate_Base_MDS!J180-'COS_Rate_Base_AS FILED'!J180</f>
        <v>0</v>
      </c>
      <c r="K180" s="101">
        <f>+COS_Rate_Base_MDS!K180-'COS_Rate_Base_AS FILED'!K180</f>
        <v>0</v>
      </c>
      <c r="L180" s="101">
        <f>+COS_Rate_Base_MDS!L180-'COS_Rate_Base_AS FILED'!L180</f>
        <v>0</v>
      </c>
      <c r="M180" s="101">
        <f>+COS_Rate_Base_MDS!M180-'COS_Rate_Base_AS FILED'!M180</f>
        <v>0</v>
      </c>
      <c r="N180" s="101">
        <f>+COS_Rate_Base_MDS!N180-'COS_Rate_Base_AS FILED'!N180</f>
        <v>0</v>
      </c>
      <c r="O180" s="101">
        <f>+COS_Rate_Base_MDS!O180-'COS_Rate_Base_AS FILED'!O180</f>
        <v>0</v>
      </c>
      <c r="P180" s="101">
        <f>+COS_Rate_Base_MDS!P180-'COS_Rate_Base_AS FILED'!P180</f>
        <v>0</v>
      </c>
      <c r="Q180" s="101">
        <f>+COS_Rate_Base_MDS!Q180-'COS_Rate_Base_AS FILED'!Q180</f>
        <v>0</v>
      </c>
      <c r="R180" s="101">
        <f>+COS_Rate_Base_MDS!R180-'COS_Rate_Base_AS FILED'!R180</f>
        <v>0</v>
      </c>
      <c r="S180" s="101">
        <f>+COS_Rate_Base_MDS!S180-'COS_Rate_Base_AS FILED'!S180</f>
        <v>0</v>
      </c>
    </row>
    <row r="181" spans="1:19" x14ac:dyDescent="0.25">
      <c r="A181" s="90" t="s">
        <v>358</v>
      </c>
      <c r="B181" s="101">
        <f>+COS_Rate_Base_MDS!B181-'COS_Rate_Base_AS FILED'!B181</f>
        <v>-1.3411045074462891E-7</v>
      </c>
      <c r="C181" s="101">
        <f>+COS_Rate_Base_MDS!C181-'COS_Rate_Base_AS FILED'!C181</f>
        <v>-20282.049805945717</v>
      </c>
      <c r="D181" s="101">
        <f>+COS_Rate_Base_MDS!D181-'COS_Rate_Base_AS FILED'!D181</f>
        <v>-698.71985702335951</v>
      </c>
      <c r="E181" s="101">
        <f>+COS_Rate_Base_MDS!E181-'COS_Rate_Base_AS FILED'!E181</f>
        <v>3948.255508771399</v>
      </c>
      <c r="F181" s="101">
        <f>+COS_Rate_Base_MDS!F181-'COS_Rate_Base_AS FILED'!F181</f>
        <v>57529.910359454341</v>
      </c>
      <c r="G181" s="101">
        <f>+COS_Rate_Base_MDS!G181-'COS_Rate_Base_AS FILED'!G181</f>
        <v>3286.2096081571653</v>
      </c>
      <c r="H181" s="101">
        <f>+COS_Rate_Base_MDS!H181-'COS_Rate_Base_AS FILED'!H181</f>
        <v>-258531.37562573701</v>
      </c>
      <c r="I181" s="101">
        <f>+COS_Rate_Base_MDS!I181-'COS_Rate_Base_AS FILED'!I181</f>
        <v>-117070.16007550526</v>
      </c>
      <c r="J181" s="101">
        <f>+COS_Rate_Base_MDS!J181-'COS_Rate_Base_AS FILED'!J181</f>
        <v>-23610.597125563538</v>
      </c>
      <c r="K181" s="101">
        <f>+COS_Rate_Base_MDS!K181-'COS_Rate_Base_AS FILED'!K181</f>
        <v>469.04929135148996</v>
      </c>
      <c r="L181" s="101">
        <f>+COS_Rate_Base_MDS!L181-'COS_Rate_Base_AS FILED'!L181</f>
        <v>-1180.5026236063277</v>
      </c>
      <c r="M181" s="101">
        <f>+COS_Rate_Base_MDS!M181-'COS_Rate_Base_AS FILED'!M181</f>
        <v>11838.006975098571</v>
      </c>
      <c r="N181" s="101">
        <f>+COS_Rate_Base_MDS!N181-'COS_Rate_Base_AS FILED'!N181</f>
        <v>-1188.6065132155491</v>
      </c>
      <c r="O181" s="101">
        <f>+COS_Rate_Base_MDS!O181-'COS_Rate_Base_AS FILED'!O181</f>
        <v>353961.35394464433</v>
      </c>
      <c r="P181" s="101">
        <f>+COS_Rate_Base_MDS!P181-'COS_Rate_Base_AS FILED'!P181</f>
        <v>-7990.2408623914234</v>
      </c>
      <c r="Q181" s="101">
        <f>+COS_Rate_Base_MDS!Q181-'COS_Rate_Base_AS FILED'!Q181</f>
        <v>-114.65909727799954</v>
      </c>
      <c r="R181" s="101">
        <f>+COS_Rate_Base_MDS!R181-'COS_Rate_Base_AS FILED'!R181</f>
        <v>-600.55640146320548</v>
      </c>
      <c r="S181" s="101">
        <f>+COS_Rate_Base_MDS!S181-'COS_Rate_Base_AS FILED'!S181</f>
        <v>234.68230011071137</v>
      </c>
    </row>
    <row r="182" spans="1:19" x14ac:dyDescent="0.25">
      <c r="A182" s="89" t="s">
        <v>359</v>
      </c>
      <c r="B182" s="101">
        <f>+COS_Rate_Base_MDS!B182-'COS_Rate_Base_AS FILED'!B182</f>
        <v>-1.3411045074462891E-7</v>
      </c>
      <c r="C182" s="101">
        <f>+COS_Rate_Base_MDS!C182-'COS_Rate_Base_AS FILED'!C182</f>
        <v>-20282.049805945717</v>
      </c>
      <c r="D182" s="101">
        <f>+COS_Rate_Base_MDS!D182-'COS_Rate_Base_AS FILED'!D182</f>
        <v>-698.71985702335951</v>
      </c>
      <c r="E182" s="101">
        <f>+COS_Rate_Base_MDS!E182-'COS_Rate_Base_AS FILED'!E182</f>
        <v>3948.255508771399</v>
      </c>
      <c r="F182" s="101">
        <f>+COS_Rate_Base_MDS!F182-'COS_Rate_Base_AS FILED'!F182</f>
        <v>57529.910359454341</v>
      </c>
      <c r="G182" s="101">
        <f>+COS_Rate_Base_MDS!G182-'COS_Rate_Base_AS FILED'!G182</f>
        <v>3286.2096081571653</v>
      </c>
      <c r="H182" s="101">
        <f>+COS_Rate_Base_MDS!H182-'COS_Rate_Base_AS FILED'!H182</f>
        <v>-258531.37562573701</v>
      </c>
      <c r="I182" s="101">
        <f>+COS_Rate_Base_MDS!I182-'COS_Rate_Base_AS FILED'!I182</f>
        <v>-117070.16007550526</v>
      </c>
      <c r="J182" s="101">
        <f>+COS_Rate_Base_MDS!J182-'COS_Rate_Base_AS FILED'!J182</f>
        <v>-23610.597125563538</v>
      </c>
      <c r="K182" s="101">
        <f>+COS_Rate_Base_MDS!K182-'COS_Rate_Base_AS FILED'!K182</f>
        <v>469.04929135148996</v>
      </c>
      <c r="L182" s="101">
        <f>+COS_Rate_Base_MDS!L182-'COS_Rate_Base_AS FILED'!L182</f>
        <v>-1180.5026236063277</v>
      </c>
      <c r="M182" s="101">
        <f>+COS_Rate_Base_MDS!M182-'COS_Rate_Base_AS FILED'!M182</f>
        <v>11838.006975098571</v>
      </c>
      <c r="N182" s="101">
        <f>+COS_Rate_Base_MDS!N182-'COS_Rate_Base_AS FILED'!N182</f>
        <v>-1188.6065132155491</v>
      </c>
      <c r="O182" s="101">
        <f>+COS_Rate_Base_MDS!O182-'COS_Rate_Base_AS FILED'!O182</f>
        <v>353961.35394464433</v>
      </c>
      <c r="P182" s="101">
        <f>+COS_Rate_Base_MDS!P182-'COS_Rate_Base_AS FILED'!P182</f>
        <v>-7990.2408623914234</v>
      </c>
      <c r="Q182" s="101">
        <f>+COS_Rate_Base_MDS!Q182-'COS_Rate_Base_AS FILED'!Q182</f>
        <v>-114.65909727799954</v>
      </c>
      <c r="R182" s="101">
        <f>+COS_Rate_Base_MDS!R182-'COS_Rate_Base_AS FILED'!R182</f>
        <v>-600.55640146320548</v>
      </c>
      <c r="S182" s="101">
        <f>+COS_Rate_Base_MDS!S182-'COS_Rate_Base_AS FILED'!S182</f>
        <v>234.68230011071137</v>
      </c>
    </row>
    <row r="183" spans="1:19" x14ac:dyDescent="0.25">
      <c r="B183" s="102">
        <f>+COS_Rate_Base_MDS!B183-'COS_Rate_Base_AS FILED'!B183</f>
        <v>0</v>
      </c>
      <c r="C183" s="102">
        <f>+COS_Rate_Base_MDS!C183-'COS_Rate_Base_AS FILED'!C183</f>
        <v>0</v>
      </c>
      <c r="D183" s="102">
        <f>+COS_Rate_Base_MDS!D183-'COS_Rate_Base_AS FILED'!D183</f>
        <v>0</v>
      </c>
      <c r="E183" s="102">
        <f>+COS_Rate_Base_MDS!E183-'COS_Rate_Base_AS FILED'!E183</f>
        <v>0</v>
      </c>
      <c r="F183" s="102">
        <f>+COS_Rate_Base_MDS!F183-'COS_Rate_Base_AS FILED'!F183</f>
        <v>0</v>
      </c>
      <c r="G183" s="102">
        <f>+COS_Rate_Base_MDS!G183-'COS_Rate_Base_AS FILED'!G183</f>
        <v>0</v>
      </c>
      <c r="H183" s="102">
        <f>+COS_Rate_Base_MDS!H183-'COS_Rate_Base_AS FILED'!H183</f>
        <v>0</v>
      </c>
      <c r="I183" s="102">
        <f>+COS_Rate_Base_MDS!I183-'COS_Rate_Base_AS FILED'!I183</f>
        <v>0</v>
      </c>
      <c r="J183" s="102">
        <f>+COS_Rate_Base_MDS!J183-'COS_Rate_Base_AS FILED'!J183</f>
        <v>0</v>
      </c>
      <c r="K183" s="102">
        <f>+COS_Rate_Base_MDS!K183-'COS_Rate_Base_AS FILED'!K183</f>
        <v>0</v>
      </c>
      <c r="L183" s="102">
        <f>+COS_Rate_Base_MDS!L183-'COS_Rate_Base_AS FILED'!L183</f>
        <v>0</v>
      </c>
      <c r="M183" s="102">
        <f>+COS_Rate_Base_MDS!M183-'COS_Rate_Base_AS FILED'!M183</f>
        <v>0</v>
      </c>
      <c r="N183" s="102">
        <f>+COS_Rate_Base_MDS!N183-'COS_Rate_Base_AS FILED'!N183</f>
        <v>0</v>
      </c>
      <c r="O183" s="102">
        <f>+COS_Rate_Base_MDS!O183-'COS_Rate_Base_AS FILED'!O183</f>
        <v>0</v>
      </c>
      <c r="P183" s="102">
        <f>+COS_Rate_Base_MDS!P183-'COS_Rate_Base_AS FILED'!P183</f>
        <v>0</v>
      </c>
      <c r="Q183" s="102">
        <f>+COS_Rate_Base_MDS!Q183-'COS_Rate_Base_AS FILED'!Q183</f>
        <v>0</v>
      </c>
      <c r="R183" s="102">
        <f>+COS_Rate_Base_MDS!R183-'COS_Rate_Base_AS FILED'!R183</f>
        <v>0</v>
      </c>
      <c r="S183" s="102">
        <f>+COS_Rate_Base_MDS!S183-'COS_Rate_Base_AS FILED'!S183</f>
        <v>0</v>
      </c>
    </row>
    <row r="184" spans="1:19" x14ac:dyDescent="0.25">
      <c r="A184" s="89" t="s">
        <v>360</v>
      </c>
      <c r="B184" s="101">
        <f>+COS_Rate_Base_MDS!B184-'COS_Rate_Base_AS FILED'!B184</f>
        <v>0</v>
      </c>
      <c r="C184" s="101">
        <f>+COS_Rate_Base_MDS!C184-'COS_Rate_Base_AS FILED'!C184</f>
        <v>0</v>
      </c>
      <c r="D184" s="101">
        <f>+COS_Rate_Base_MDS!D184-'COS_Rate_Base_AS FILED'!D184</f>
        <v>0</v>
      </c>
      <c r="E184" s="101">
        <f>+COS_Rate_Base_MDS!E184-'COS_Rate_Base_AS FILED'!E184</f>
        <v>0</v>
      </c>
      <c r="F184" s="101">
        <f>+COS_Rate_Base_MDS!F184-'COS_Rate_Base_AS FILED'!F184</f>
        <v>0</v>
      </c>
      <c r="G184" s="101">
        <f>+COS_Rate_Base_MDS!G184-'COS_Rate_Base_AS FILED'!G184</f>
        <v>0</v>
      </c>
      <c r="H184" s="101">
        <f>+COS_Rate_Base_MDS!H184-'COS_Rate_Base_AS FILED'!H184</f>
        <v>0</v>
      </c>
      <c r="I184" s="101">
        <f>+COS_Rate_Base_MDS!I184-'COS_Rate_Base_AS FILED'!I184</f>
        <v>0</v>
      </c>
      <c r="J184" s="101">
        <f>+COS_Rate_Base_MDS!J184-'COS_Rate_Base_AS FILED'!J184</f>
        <v>0</v>
      </c>
      <c r="K184" s="101">
        <f>+COS_Rate_Base_MDS!K184-'COS_Rate_Base_AS FILED'!K184</f>
        <v>0</v>
      </c>
      <c r="L184" s="101">
        <f>+COS_Rate_Base_MDS!L184-'COS_Rate_Base_AS FILED'!L184</f>
        <v>0</v>
      </c>
      <c r="M184" s="101">
        <f>+COS_Rate_Base_MDS!M184-'COS_Rate_Base_AS FILED'!M184</f>
        <v>0</v>
      </c>
      <c r="N184" s="101">
        <f>+COS_Rate_Base_MDS!N184-'COS_Rate_Base_AS FILED'!N184</f>
        <v>0</v>
      </c>
      <c r="O184" s="101">
        <f>+COS_Rate_Base_MDS!O184-'COS_Rate_Base_AS FILED'!O184</f>
        <v>0</v>
      </c>
      <c r="P184" s="101">
        <f>+COS_Rate_Base_MDS!P184-'COS_Rate_Base_AS FILED'!P184</f>
        <v>0</v>
      </c>
      <c r="Q184" s="101">
        <f>+COS_Rate_Base_MDS!Q184-'COS_Rate_Base_AS FILED'!Q184</f>
        <v>0</v>
      </c>
      <c r="R184" s="101">
        <f>+COS_Rate_Base_MDS!R184-'COS_Rate_Base_AS FILED'!R184</f>
        <v>0</v>
      </c>
      <c r="S184" s="101">
        <f>+COS_Rate_Base_MDS!S184-'COS_Rate_Base_AS FILED'!S184</f>
        <v>0</v>
      </c>
    </row>
    <row r="185" spans="1:19" x14ac:dyDescent="0.25">
      <c r="A185" s="90" t="s">
        <v>361</v>
      </c>
      <c r="B185" s="101">
        <f>+COS_Rate_Base_MDS!B185-'COS_Rate_Base_AS FILED'!B185</f>
        <v>0</v>
      </c>
      <c r="C185" s="101">
        <f>+COS_Rate_Base_MDS!C185-'COS_Rate_Base_AS FILED'!C185</f>
        <v>0</v>
      </c>
      <c r="D185" s="101">
        <f>+COS_Rate_Base_MDS!D185-'COS_Rate_Base_AS FILED'!D185</f>
        <v>0</v>
      </c>
      <c r="E185" s="101">
        <f>+COS_Rate_Base_MDS!E185-'COS_Rate_Base_AS FILED'!E185</f>
        <v>0</v>
      </c>
      <c r="F185" s="101">
        <f>+COS_Rate_Base_MDS!F185-'COS_Rate_Base_AS FILED'!F185</f>
        <v>0</v>
      </c>
      <c r="G185" s="101">
        <f>+COS_Rate_Base_MDS!G185-'COS_Rate_Base_AS FILED'!G185</f>
        <v>0</v>
      </c>
      <c r="H185" s="101">
        <f>+COS_Rate_Base_MDS!H185-'COS_Rate_Base_AS FILED'!H185</f>
        <v>0</v>
      </c>
      <c r="I185" s="101">
        <f>+COS_Rate_Base_MDS!I185-'COS_Rate_Base_AS FILED'!I185</f>
        <v>0</v>
      </c>
      <c r="J185" s="101">
        <f>+COS_Rate_Base_MDS!J185-'COS_Rate_Base_AS FILED'!J185</f>
        <v>0</v>
      </c>
      <c r="K185" s="101">
        <f>+COS_Rate_Base_MDS!K185-'COS_Rate_Base_AS FILED'!K185</f>
        <v>0</v>
      </c>
      <c r="L185" s="101">
        <f>+COS_Rate_Base_MDS!L185-'COS_Rate_Base_AS FILED'!L185</f>
        <v>0</v>
      </c>
      <c r="M185" s="101">
        <f>+COS_Rate_Base_MDS!M185-'COS_Rate_Base_AS FILED'!M185</f>
        <v>0</v>
      </c>
      <c r="N185" s="101">
        <f>+COS_Rate_Base_MDS!N185-'COS_Rate_Base_AS FILED'!N185</f>
        <v>0</v>
      </c>
      <c r="O185" s="101">
        <f>+COS_Rate_Base_MDS!O185-'COS_Rate_Base_AS FILED'!O185</f>
        <v>0</v>
      </c>
      <c r="P185" s="101">
        <f>+COS_Rate_Base_MDS!P185-'COS_Rate_Base_AS FILED'!P185</f>
        <v>0</v>
      </c>
      <c r="Q185" s="101">
        <f>+COS_Rate_Base_MDS!Q185-'COS_Rate_Base_AS FILED'!Q185</f>
        <v>0</v>
      </c>
      <c r="R185" s="101">
        <f>+COS_Rate_Base_MDS!R185-'COS_Rate_Base_AS FILED'!R185</f>
        <v>0</v>
      </c>
      <c r="S185" s="101">
        <f>+COS_Rate_Base_MDS!S185-'COS_Rate_Base_AS FILED'!S185</f>
        <v>0</v>
      </c>
    </row>
    <row r="186" spans="1:19" x14ac:dyDescent="0.25">
      <c r="A186" s="89" t="s">
        <v>362</v>
      </c>
      <c r="B186" s="101">
        <f>+COS_Rate_Base_MDS!B186-'COS_Rate_Base_AS FILED'!B186</f>
        <v>0</v>
      </c>
      <c r="C186" s="101">
        <f>+COS_Rate_Base_MDS!C186-'COS_Rate_Base_AS FILED'!C186</f>
        <v>0</v>
      </c>
      <c r="D186" s="101">
        <f>+COS_Rate_Base_MDS!D186-'COS_Rate_Base_AS FILED'!D186</f>
        <v>0</v>
      </c>
      <c r="E186" s="101">
        <f>+COS_Rate_Base_MDS!E186-'COS_Rate_Base_AS FILED'!E186</f>
        <v>0</v>
      </c>
      <c r="F186" s="101">
        <f>+COS_Rate_Base_MDS!F186-'COS_Rate_Base_AS FILED'!F186</f>
        <v>0</v>
      </c>
      <c r="G186" s="101">
        <f>+COS_Rate_Base_MDS!G186-'COS_Rate_Base_AS FILED'!G186</f>
        <v>0</v>
      </c>
      <c r="H186" s="101">
        <f>+COS_Rate_Base_MDS!H186-'COS_Rate_Base_AS FILED'!H186</f>
        <v>0</v>
      </c>
      <c r="I186" s="101">
        <f>+COS_Rate_Base_MDS!I186-'COS_Rate_Base_AS FILED'!I186</f>
        <v>0</v>
      </c>
      <c r="J186" s="101">
        <f>+COS_Rate_Base_MDS!J186-'COS_Rate_Base_AS FILED'!J186</f>
        <v>0</v>
      </c>
      <c r="K186" s="101">
        <f>+COS_Rate_Base_MDS!K186-'COS_Rate_Base_AS FILED'!K186</f>
        <v>0</v>
      </c>
      <c r="L186" s="101">
        <f>+COS_Rate_Base_MDS!L186-'COS_Rate_Base_AS FILED'!L186</f>
        <v>0</v>
      </c>
      <c r="M186" s="101">
        <f>+COS_Rate_Base_MDS!M186-'COS_Rate_Base_AS FILED'!M186</f>
        <v>0</v>
      </c>
      <c r="N186" s="101">
        <f>+COS_Rate_Base_MDS!N186-'COS_Rate_Base_AS FILED'!N186</f>
        <v>0</v>
      </c>
      <c r="O186" s="101">
        <f>+COS_Rate_Base_MDS!O186-'COS_Rate_Base_AS FILED'!O186</f>
        <v>0</v>
      </c>
      <c r="P186" s="101">
        <f>+COS_Rate_Base_MDS!P186-'COS_Rate_Base_AS FILED'!P186</f>
        <v>0</v>
      </c>
      <c r="Q186" s="101">
        <f>+COS_Rate_Base_MDS!Q186-'COS_Rate_Base_AS FILED'!Q186</f>
        <v>0</v>
      </c>
      <c r="R186" s="101">
        <f>+COS_Rate_Base_MDS!R186-'COS_Rate_Base_AS FILED'!R186</f>
        <v>0</v>
      </c>
      <c r="S186" s="101">
        <f>+COS_Rate_Base_MDS!S186-'COS_Rate_Base_AS FILED'!S186</f>
        <v>0</v>
      </c>
    </row>
    <row r="187" spans="1:19" x14ac:dyDescent="0.25">
      <c r="B187" s="102">
        <f>+COS_Rate_Base_MDS!B187-'COS_Rate_Base_AS FILED'!B187</f>
        <v>0</v>
      </c>
      <c r="C187" s="102">
        <f>+COS_Rate_Base_MDS!C187-'COS_Rate_Base_AS FILED'!C187</f>
        <v>0</v>
      </c>
      <c r="D187" s="102">
        <f>+COS_Rate_Base_MDS!D187-'COS_Rate_Base_AS FILED'!D187</f>
        <v>0</v>
      </c>
      <c r="E187" s="102">
        <f>+COS_Rate_Base_MDS!E187-'COS_Rate_Base_AS FILED'!E187</f>
        <v>0</v>
      </c>
      <c r="F187" s="102">
        <f>+COS_Rate_Base_MDS!F187-'COS_Rate_Base_AS FILED'!F187</f>
        <v>0</v>
      </c>
      <c r="G187" s="102">
        <f>+COS_Rate_Base_MDS!G187-'COS_Rate_Base_AS FILED'!G187</f>
        <v>0</v>
      </c>
      <c r="H187" s="102">
        <f>+COS_Rate_Base_MDS!H187-'COS_Rate_Base_AS FILED'!H187</f>
        <v>0</v>
      </c>
      <c r="I187" s="102">
        <f>+COS_Rate_Base_MDS!I187-'COS_Rate_Base_AS FILED'!I187</f>
        <v>0</v>
      </c>
      <c r="J187" s="102">
        <f>+COS_Rate_Base_MDS!J187-'COS_Rate_Base_AS FILED'!J187</f>
        <v>0</v>
      </c>
      <c r="K187" s="102">
        <f>+COS_Rate_Base_MDS!K187-'COS_Rate_Base_AS FILED'!K187</f>
        <v>0</v>
      </c>
      <c r="L187" s="102">
        <f>+COS_Rate_Base_MDS!L187-'COS_Rate_Base_AS FILED'!L187</f>
        <v>0</v>
      </c>
      <c r="M187" s="102">
        <f>+COS_Rate_Base_MDS!M187-'COS_Rate_Base_AS FILED'!M187</f>
        <v>0</v>
      </c>
      <c r="N187" s="102">
        <f>+COS_Rate_Base_MDS!N187-'COS_Rate_Base_AS FILED'!N187</f>
        <v>0</v>
      </c>
      <c r="O187" s="102">
        <f>+COS_Rate_Base_MDS!O187-'COS_Rate_Base_AS FILED'!O187</f>
        <v>0</v>
      </c>
      <c r="P187" s="102">
        <f>+COS_Rate_Base_MDS!P187-'COS_Rate_Base_AS FILED'!P187</f>
        <v>0</v>
      </c>
      <c r="Q187" s="102">
        <f>+COS_Rate_Base_MDS!Q187-'COS_Rate_Base_AS FILED'!Q187</f>
        <v>0</v>
      </c>
      <c r="R187" s="102">
        <f>+COS_Rate_Base_MDS!R187-'COS_Rate_Base_AS FILED'!R187</f>
        <v>0</v>
      </c>
      <c r="S187" s="102">
        <f>+COS_Rate_Base_MDS!S187-'COS_Rate_Base_AS FILED'!S187</f>
        <v>0</v>
      </c>
    </row>
    <row r="188" spans="1:19" x14ac:dyDescent="0.25">
      <c r="A188" s="89" t="s">
        <v>363</v>
      </c>
      <c r="B188" s="101">
        <f>+COS_Rate_Base_MDS!B188-'COS_Rate_Base_AS FILED'!B188</f>
        <v>0</v>
      </c>
      <c r="C188" s="101">
        <f>+COS_Rate_Base_MDS!C188-'COS_Rate_Base_AS FILED'!C188</f>
        <v>0</v>
      </c>
      <c r="D188" s="101">
        <f>+COS_Rate_Base_MDS!D188-'COS_Rate_Base_AS FILED'!D188</f>
        <v>0</v>
      </c>
      <c r="E188" s="101">
        <f>+COS_Rate_Base_MDS!E188-'COS_Rate_Base_AS FILED'!E188</f>
        <v>0</v>
      </c>
      <c r="F188" s="101">
        <f>+COS_Rate_Base_MDS!F188-'COS_Rate_Base_AS FILED'!F188</f>
        <v>0</v>
      </c>
      <c r="G188" s="101">
        <f>+COS_Rate_Base_MDS!G188-'COS_Rate_Base_AS FILED'!G188</f>
        <v>0</v>
      </c>
      <c r="H188" s="101">
        <f>+COS_Rate_Base_MDS!H188-'COS_Rate_Base_AS FILED'!H188</f>
        <v>0</v>
      </c>
      <c r="I188" s="101">
        <f>+COS_Rate_Base_MDS!I188-'COS_Rate_Base_AS FILED'!I188</f>
        <v>0</v>
      </c>
      <c r="J188" s="101">
        <f>+COS_Rate_Base_MDS!J188-'COS_Rate_Base_AS FILED'!J188</f>
        <v>0</v>
      </c>
      <c r="K188" s="101">
        <f>+COS_Rate_Base_MDS!K188-'COS_Rate_Base_AS FILED'!K188</f>
        <v>0</v>
      </c>
      <c r="L188" s="101">
        <f>+COS_Rate_Base_MDS!L188-'COS_Rate_Base_AS FILED'!L188</f>
        <v>0</v>
      </c>
      <c r="M188" s="101">
        <f>+COS_Rate_Base_MDS!M188-'COS_Rate_Base_AS FILED'!M188</f>
        <v>0</v>
      </c>
      <c r="N188" s="101">
        <f>+COS_Rate_Base_MDS!N188-'COS_Rate_Base_AS FILED'!N188</f>
        <v>0</v>
      </c>
      <c r="O188" s="101">
        <f>+COS_Rate_Base_MDS!O188-'COS_Rate_Base_AS FILED'!O188</f>
        <v>0</v>
      </c>
      <c r="P188" s="101">
        <f>+COS_Rate_Base_MDS!P188-'COS_Rate_Base_AS FILED'!P188</f>
        <v>0</v>
      </c>
      <c r="Q188" s="101">
        <f>+COS_Rate_Base_MDS!Q188-'COS_Rate_Base_AS FILED'!Q188</f>
        <v>0</v>
      </c>
      <c r="R188" s="101">
        <f>+COS_Rate_Base_MDS!R188-'COS_Rate_Base_AS FILED'!R188</f>
        <v>0</v>
      </c>
      <c r="S188" s="101">
        <f>+COS_Rate_Base_MDS!S188-'COS_Rate_Base_AS FILED'!S188</f>
        <v>0</v>
      </c>
    </row>
    <row r="189" spans="1:19" x14ac:dyDescent="0.25">
      <c r="A189" s="90" t="s">
        <v>364</v>
      </c>
      <c r="B189" s="101">
        <f>+COS_Rate_Base_MDS!B189-'COS_Rate_Base_AS FILED'!B189</f>
        <v>0</v>
      </c>
      <c r="C189" s="101">
        <f>+COS_Rate_Base_MDS!C189-'COS_Rate_Base_AS FILED'!C189</f>
        <v>17516.907733354717</v>
      </c>
      <c r="D189" s="101">
        <f>+COS_Rate_Base_MDS!D189-'COS_Rate_Base_AS FILED'!D189</f>
        <v>619.37456911284244</v>
      </c>
      <c r="E189" s="101">
        <f>+COS_Rate_Base_MDS!E189-'COS_Rate_Base_AS FILED'!E189</f>
        <v>22062.163591340184</v>
      </c>
      <c r="F189" s="101">
        <f>+COS_Rate_Base_MDS!F189-'COS_Rate_Base_AS FILED'!F189</f>
        <v>16684.956929717213</v>
      </c>
      <c r="G189" s="101">
        <f>+COS_Rate_Base_MDS!G189-'COS_Rate_Base_AS FILED'!G189</f>
        <v>1139.7314409186947</v>
      </c>
      <c r="H189" s="101">
        <f>+COS_Rate_Base_MDS!H189-'COS_Rate_Base_AS FILED'!H189</f>
        <v>72500.722324579954</v>
      </c>
      <c r="I189" s="101">
        <f>+COS_Rate_Base_MDS!I189-'COS_Rate_Base_AS FILED'!I189</f>
        <v>32819.76589788869</v>
      </c>
      <c r="J189" s="101">
        <f>+COS_Rate_Base_MDS!J189-'COS_Rate_Base_AS FILED'!J189</f>
        <v>9663.1288879392669</v>
      </c>
      <c r="K189" s="101">
        <f>+COS_Rate_Base_MDS!K189-'COS_Rate_Base_AS FILED'!K189</f>
        <v>2580.6381609206437</v>
      </c>
      <c r="L189" s="101">
        <f>+COS_Rate_Base_MDS!L189-'COS_Rate_Base_AS FILED'!L189</f>
        <v>1448.2453649168892</v>
      </c>
      <c r="M189" s="101">
        <f>+COS_Rate_Base_MDS!M189-'COS_Rate_Base_AS FILED'!M189</f>
        <v>1588.5080000383314</v>
      </c>
      <c r="N189" s="101">
        <f>+COS_Rate_Base_MDS!N189-'COS_Rate_Base_AS FILED'!N189</f>
        <v>171.38096214786128</v>
      </c>
      <c r="O189" s="101">
        <f>+COS_Rate_Base_MDS!O189-'COS_Rate_Base_AS FILED'!O189</f>
        <v>-188631.7585285008</v>
      </c>
      <c r="P189" s="101">
        <f>+COS_Rate_Base_MDS!P189-'COS_Rate_Base_AS FILED'!P189</f>
        <v>7706.2174391204026</v>
      </c>
      <c r="Q189" s="101">
        <f>+COS_Rate_Base_MDS!Q189-'COS_Rate_Base_AS FILED'!Q189</f>
        <v>531.60063338991313</v>
      </c>
      <c r="R189" s="101">
        <f>+COS_Rate_Base_MDS!R189-'COS_Rate_Base_AS FILED'!R189</f>
        <v>188.26947629480856</v>
      </c>
      <c r="S189" s="101">
        <f>+COS_Rate_Base_MDS!S189-'COS_Rate_Base_AS FILED'!S189</f>
        <v>1410.1471168139251</v>
      </c>
    </row>
    <row r="190" spans="1:19" x14ac:dyDescent="0.25">
      <c r="A190" s="89" t="s">
        <v>365</v>
      </c>
      <c r="B190" s="101">
        <f>+COS_Rate_Base_MDS!B190-'COS_Rate_Base_AS FILED'!B190</f>
        <v>0</v>
      </c>
      <c r="C190" s="101">
        <f>+COS_Rate_Base_MDS!C190-'COS_Rate_Base_AS FILED'!C190</f>
        <v>17516.907733354717</v>
      </c>
      <c r="D190" s="101">
        <f>+COS_Rate_Base_MDS!D190-'COS_Rate_Base_AS FILED'!D190</f>
        <v>619.37456911284244</v>
      </c>
      <c r="E190" s="101">
        <f>+COS_Rate_Base_MDS!E190-'COS_Rate_Base_AS FILED'!E190</f>
        <v>22062.163591340184</v>
      </c>
      <c r="F190" s="101">
        <f>+COS_Rate_Base_MDS!F190-'COS_Rate_Base_AS FILED'!F190</f>
        <v>16684.956929717213</v>
      </c>
      <c r="G190" s="101">
        <f>+COS_Rate_Base_MDS!G190-'COS_Rate_Base_AS FILED'!G190</f>
        <v>1139.7314409186947</v>
      </c>
      <c r="H190" s="101">
        <f>+COS_Rate_Base_MDS!H190-'COS_Rate_Base_AS FILED'!H190</f>
        <v>72500.722324579954</v>
      </c>
      <c r="I190" s="101">
        <f>+COS_Rate_Base_MDS!I190-'COS_Rate_Base_AS FILED'!I190</f>
        <v>32819.76589788869</v>
      </c>
      <c r="J190" s="101">
        <f>+COS_Rate_Base_MDS!J190-'COS_Rate_Base_AS FILED'!J190</f>
        <v>9663.1288879392669</v>
      </c>
      <c r="K190" s="101">
        <f>+COS_Rate_Base_MDS!K190-'COS_Rate_Base_AS FILED'!K190</f>
        <v>2580.6381609206437</v>
      </c>
      <c r="L190" s="101">
        <f>+COS_Rate_Base_MDS!L190-'COS_Rate_Base_AS FILED'!L190</f>
        <v>1448.2453649168892</v>
      </c>
      <c r="M190" s="101">
        <f>+COS_Rate_Base_MDS!M190-'COS_Rate_Base_AS FILED'!M190</f>
        <v>1588.5080000383314</v>
      </c>
      <c r="N190" s="101">
        <f>+COS_Rate_Base_MDS!N190-'COS_Rate_Base_AS FILED'!N190</f>
        <v>171.38096214786128</v>
      </c>
      <c r="O190" s="101">
        <f>+COS_Rate_Base_MDS!O190-'COS_Rate_Base_AS FILED'!O190</f>
        <v>-188631.7585285008</v>
      </c>
      <c r="P190" s="101">
        <f>+COS_Rate_Base_MDS!P190-'COS_Rate_Base_AS FILED'!P190</f>
        <v>7706.2174391204026</v>
      </c>
      <c r="Q190" s="101">
        <f>+COS_Rate_Base_MDS!Q190-'COS_Rate_Base_AS FILED'!Q190</f>
        <v>531.60063338991313</v>
      </c>
      <c r="R190" s="101">
        <f>+COS_Rate_Base_MDS!R190-'COS_Rate_Base_AS FILED'!R190</f>
        <v>188.26947629480856</v>
      </c>
      <c r="S190" s="101">
        <f>+COS_Rate_Base_MDS!S190-'COS_Rate_Base_AS FILED'!S190</f>
        <v>1410.1471168139251</v>
      </c>
    </row>
    <row r="191" spans="1:19" x14ac:dyDescent="0.25">
      <c r="B191" s="102">
        <f>+COS_Rate_Base_MDS!B191-'COS_Rate_Base_AS FILED'!B191</f>
        <v>0</v>
      </c>
      <c r="C191" s="102">
        <f>+COS_Rate_Base_MDS!C191-'COS_Rate_Base_AS FILED'!C191</f>
        <v>0</v>
      </c>
      <c r="D191" s="102">
        <f>+COS_Rate_Base_MDS!D191-'COS_Rate_Base_AS FILED'!D191</f>
        <v>0</v>
      </c>
      <c r="E191" s="102">
        <f>+COS_Rate_Base_MDS!E191-'COS_Rate_Base_AS FILED'!E191</f>
        <v>0</v>
      </c>
      <c r="F191" s="102">
        <f>+COS_Rate_Base_MDS!F191-'COS_Rate_Base_AS FILED'!F191</f>
        <v>0</v>
      </c>
      <c r="G191" s="102">
        <f>+COS_Rate_Base_MDS!G191-'COS_Rate_Base_AS FILED'!G191</f>
        <v>0</v>
      </c>
      <c r="H191" s="102">
        <f>+COS_Rate_Base_MDS!H191-'COS_Rate_Base_AS FILED'!H191</f>
        <v>0</v>
      </c>
      <c r="I191" s="102">
        <f>+COS_Rate_Base_MDS!I191-'COS_Rate_Base_AS FILED'!I191</f>
        <v>0</v>
      </c>
      <c r="J191" s="102">
        <f>+COS_Rate_Base_MDS!J191-'COS_Rate_Base_AS FILED'!J191</f>
        <v>0</v>
      </c>
      <c r="K191" s="102">
        <f>+COS_Rate_Base_MDS!K191-'COS_Rate_Base_AS FILED'!K191</f>
        <v>0</v>
      </c>
      <c r="L191" s="102">
        <f>+COS_Rate_Base_MDS!L191-'COS_Rate_Base_AS FILED'!L191</f>
        <v>0</v>
      </c>
      <c r="M191" s="102">
        <f>+COS_Rate_Base_MDS!M191-'COS_Rate_Base_AS FILED'!M191</f>
        <v>0</v>
      </c>
      <c r="N191" s="102">
        <f>+COS_Rate_Base_MDS!N191-'COS_Rate_Base_AS FILED'!N191</f>
        <v>0</v>
      </c>
      <c r="O191" s="102">
        <f>+COS_Rate_Base_MDS!O191-'COS_Rate_Base_AS FILED'!O191</f>
        <v>0</v>
      </c>
      <c r="P191" s="102">
        <f>+COS_Rate_Base_MDS!P191-'COS_Rate_Base_AS FILED'!P191</f>
        <v>0</v>
      </c>
      <c r="Q191" s="102">
        <f>+COS_Rate_Base_MDS!Q191-'COS_Rate_Base_AS FILED'!Q191</f>
        <v>0</v>
      </c>
      <c r="R191" s="102">
        <f>+COS_Rate_Base_MDS!R191-'COS_Rate_Base_AS FILED'!R191</f>
        <v>0</v>
      </c>
      <c r="S191" s="102">
        <f>+COS_Rate_Base_MDS!S191-'COS_Rate_Base_AS FILED'!S191</f>
        <v>0</v>
      </c>
    </row>
    <row r="192" spans="1:19" x14ac:dyDescent="0.25">
      <c r="A192" s="89" t="s">
        <v>366</v>
      </c>
      <c r="B192" s="101">
        <f>+COS_Rate_Base_MDS!B192-'COS_Rate_Base_AS FILED'!B192</f>
        <v>0</v>
      </c>
      <c r="C192" s="101">
        <f>+COS_Rate_Base_MDS!C192-'COS_Rate_Base_AS FILED'!C192</f>
        <v>0</v>
      </c>
      <c r="D192" s="101">
        <f>+COS_Rate_Base_MDS!D192-'COS_Rate_Base_AS FILED'!D192</f>
        <v>0</v>
      </c>
      <c r="E192" s="101">
        <f>+COS_Rate_Base_MDS!E192-'COS_Rate_Base_AS FILED'!E192</f>
        <v>0</v>
      </c>
      <c r="F192" s="101">
        <f>+COS_Rate_Base_MDS!F192-'COS_Rate_Base_AS FILED'!F192</f>
        <v>0</v>
      </c>
      <c r="G192" s="101">
        <f>+COS_Rate_Base_MDS!G192-'COS_Rate_Base_AS FILED'!G192</f>
        <v>0</v>
      </c>
      <c r="H192" s="101">
        <f>+COS_Rate_Base_MDS!H192-'COS_Rate_Base_AS FILED'!H192</f>
        <v>0</v>
      </c>
      <c r="I192" s="101">
        <f>+COS_Rate_Base_MDS!I192-'COS_Rate_Base_AS FILED'!I192</f>
        <v>0</v>
      </c>
      <c r="J192" s="101">
        <f>+COS_Rate_Base_MDS!J192-'COS_Rate_Base_AS FILED'!J192</f>
        <v>0</v>
      </c>
      <c r="K192" s="101">
        <f>+COS_Rate_Base_MDS!K192-'COS_Rate_Base_AS FILED'!K192</f>
        <v>0</v>
      </c>
      <c r="L192" s="101">
        <f>+COS_Rate_Base_MDS!L192-'COS_Rate_Base_AS FILED'!L192</f>
        <v>0</v>
      </c>
      <c r="M192" s="101">
        <f>+COS_Rate_Base_MDS!M192-'COS_Rate_Base_AS FILED'!M192</f>
        <v>0</v>
      </c>
      <c r="N192" s="101">
        <f>+COS_Rate_Base_MDS!N192-'COS_Rate_Base_AS FILED'!N192</f>
        <v>0</v>
      </c>
      <c r="O192" s="101">
        <f>+COS_Rate_Base_MDS!O192-'COS_Rate_Base_AS FILED'!O192</f>
        <v>0</v>
      </c>
      <c r="P192" s="101">
        <f>+COS_Rate_Base_MDS!P192-'COS_Rate_Base_AS FILED'!P192</f>
        <v>0</v>
      </c>
      <c r="Q192" s="101">
        <f>+COS_Rate_Base_MDS!Q192-'COS_Rate_Base_AS FILED'!Q192</f>
        <v>0</v>
      </c>
      <c r="R192" s="101">
        <f>+COS_Rate_Base_MDS!R192-'COS_Rate_Base_AS FILED'!R192</f>
        <v>0</v>
      </c>
      <c r="S192" s="101">
        <f>+COS_Rate_Base_MDS!S192-'COS_Rate_Base_AS FILED'!S192</f>
        <v>0</v>
      </c>
    </row>
    <row r="193" spans="1:19" x14ac:dyDescent="0.25">
      <c r="A193" s="90" t="s">
        <v>367</v>
      </c>
      <c r="B193" s="101">
        <f>+COS_Rate_Base_MDS!B193-'COS_Rate_Base_AS FILED'!B193</f>
        <v>0</v>
      </c>
      <c r="C193" s="101">
        <f>+COS_Rate_Base_MDS!C193-'COS_Rate_Base_AS FILED'!C193</f>
        <v>-381519.95651610475</v>
      </c>
      <c r="D193" s="101">
        <f>+COS_Rate_Base_MDS!D193-'COS_Rate_Base_AS FILED'!D193</f>
        <v>-13365.872009827348</v>
      </c>
      <c r="E193" s="101">
        <f>+COS_Rate_Base_MDS!E193-'COS_Rate_Base_AS FILED'!E193</f>
        <v>16060.855746167712</v>
      </c>
      <c r="F193" s="101">
        <f>+COS_Rate_Base_MDS!F193-'COS_Rate_Base_AS FILED'!F193</f>
        <v>820823.70688757673</v>
      </c>
      <c r="G193" s="101">
        <f>+COS_Rate_Base_MDS!G193-'COS_Rate_Base_AS FILED'!G193</f>
        <v>47821.27811840974</v>
      </c>
      <c r="H193" s="101">
        <f>+COS_Rate_Base_MDS!H193-'COS_Rate_Base_AS FILED'!H193</f>
        <v>-4199850.2412399352</v>
      </c>
      <c r="I193" s="101">
        <f>+COS_Rate_Base_MDS!I193-'COS_Rate_Base_AS FILED'!I193</f>
        <v>-1902091.3522323146</v>
      </c>
      <c r="J193" s="101">
        <f>+COS_Rate_Base_MDS!J193-'COS_Rate_Base_AS FILED'!J193</f>
        <v>-389509.45167107973</v>
      </c>
      <c r="K193" s="101">
        <f>+COS_Rate_Base_MDS!K193-'COS_Rate_Base_AS FILED'!K193</f>
        <v>1925.6371953662019</v>
      </c>
      <c r="L193" s="101">
        <f>+COS_Rate_Base_MDS!L193-'COS_Rate_Base_AS FILED'!L193</f>
        <v>-22458.848547611968</v>
      </c>
      <c r="M193" s="101">
        <f>+COS_Rate_Base_MDS!M193-'COS_Rate_Base_AS FILED'!M193</f>
        <v>179260.68459046702</v>
      </c>
      <c r="N193" s="101">
        <f>+COS_Rate_Base_MDS!N193-'COS_Rate_Base_AS FILED'!N193</f>
        <v>-19491.119675975948</v>
      </c>
      <c r="O193" s="101">
        <f>+COS_Rate_Base_MDS!O193-'COS_Rate_Base_AS FILED'!O193</f>
        <v>6018524.4256182909</v>
      </c>
      <c r="P193" s="101">
        <f>+COS_Rate_Base_MDS!P193-'COS_Rate_Base_AS FILED'!P193</f>
        <v>-143534.75025665015</v>
      </c>
      <c r="Q193" s="101">
        <f>+COS_Rate_Base_MDS!Q193-'COS_Rate_Base_AS FILED'!Q193</f>
        <v>-3338.7052557326242</v>
      </c>
      <c r="R193" s="101">
        <f>+COS_Rate_Base_MDS!R193-'COS_Rate_Base_AS FILED'!R193</f>
        <v>-10166.726276620553</v>
      </c>
      <c r="S193" s="101">
        <f>+COS_Rate_Base_MDS!S193-'COS_Rate_Base_AS FILED'!S193</f>
        <v>910.43552533129696</v>
      </c>
    </row>
    <row r="194" spans="1:19" x14ac:dyDescent="0.25">
      <c r="A194" s="89" t="s">
        <v>368</v>
      </c>
      <c r="B194" s="101">
        <f>+COS_Rate_Base_MDS!B194-'COS_Rate_Base_AS FILED'!B194</f>
        <v>0</v>
      </c>
      <c r="C194" s="101">
        <f>+COS_Rate_Base_MDS!C194-'COS_Rate_Base_AS FILED'!C194</f>
        <v>-381519.95651610475</v>
      </c>
      <c r="D194" s="101">
        <f>+COS_Rate_Base_MDS!D194-'COS_Rate_Base_AS FILED'!D194</f>
        <v>-13365.872009827348</v>
      </c>
      <c r="E194" s="101">
        <f>+COS_Rate_Base_MDS!E194-'COS_Rate_Base_AS FILED'!E194</f>
        <v>16060.855746167712</v>
      </c>
      <c r="F194" s="101">
        <f>+COS_Rate_Base_MDS!F194-'COS_Rate_Base_AS FILED'!F194</f>
        <v>820823.70688757673</v>
      </c>
      <c r="G194" s="101">
        <f>+COS_Rate_Base_MDS!G194-'COS_Rate_Base_AS FILED'!G194</f>
        <v>47821.27811840974</v>
      </c>
      <c r="H194" s="101">
        <f>+COS_Rate_Base_MDS!H194-'COS_Rate_Base_AS FILED'!H194</f>
        <v>-4199850.2412399352</v>
      </c>
      <c r="I194" s="101">
        <f>+COS_Rate_Base_MDS!I194-'COS_Rate_Base_AS FILED'!I194</f>
        <v>-1902091.3522323146</v>
      </c>
      <c r="J194" s="101">
        <f>+COS_Rate_Base_MDS!J194-'COS_Rate_Base_AS FILED'!J194</f>
        <v>-389509.45167107973</v>
      </c>
      <c r="K194" s="101">
        <f>+COS_Rate_Base_MDS!K194-'COS_Rate_Base_AS FILED'!K194</f>
        <v>1925.6371953662019</v>
      </c>
      <c r="L194" s="101">
        <f>+COS_Rate_Base_MDS!L194-'COS_Rate_Base_AS FILED'!L194</f>
        <v>-22458.848547611968</v>
      </c>
      <c r="M194" s="101">
        <f>+COS_Rate_Base_MDS!M194-'COS_Rate_Base_AS FILED'!M194</f>
        <v>179260.68459046702</v>
      </c>
      <c r="N194" s="101">
        <f>+COS_Rate_Base_MDS!N194-'COS_Rate_Base_AS FILED'!N194</f>
        <v>-19491.119675975948</v>
      </c>
      <c r="O194" s="101">
        <f>+COS_Rate_Base_MDS!O194-'COS_Rate_Base_AS FILED'!O194</f>
        <v>6018524.4256182909</v>
      </c>
      <c r="P194" s="101">
        <f>+COS_Rate_Base_MDS!P194-'COS_Rate_Base_AS FILED'!P194</f>
        <v>-143534.75025665015</v>
      </c>
      <c r="Q194" s="101">
        <f>+COS_Rate_Base_MDS!Q194-'COS_Rate_Base_AS FILED'!Q194</f>
        <v>-3338.7052557326242</v>
      </c>
      <c r="R194" s="101">
        <f>+COS_Rate_Base_MDS!R194-'COS_Rate_Base_AS FILED'!R194</f>
        <v>-10166.726276620553</v>
      </c>
      <c r="S194" s="101">
        <f>+COS_Rate_Base_MDS!S194-'COS_Rate_Base_AS FILED'!S194</f>
        <v>910.43552533129696</v>
      </c>
    </row>
    <row r="195" spans="1:19" x14ac:dyDescent="0.25">
      <c r="B195" s="102">
        <f>+COS_Rate_Base_MDS!B195-'COS_Rate_Base_AS FILED'!B195</f>
        <v>0</v>
      </c>
      <c r="C195" s="102">
        <f>+COS_Rate_Base_MDS!C195-'COS_Rate_Base_AS FILED'!C195</f>
        <v>0</v>
      </c>
      <c r="D195" s="102">
        <f>+COS_Rate_Base_MDS!D195-'COS_Rate_Base_AS FILED'!D195</f>
        <v>0</v>
      </c>
      <c r="E195" s="102">
        <f>+COS_Rate_Base_MDS!E195-'COS_Rate_Base_AS FILED'!E195</f>
        <v>0</v>
      </c>
      <c r="F195" s="102">
        <f>+COS_Rate_Base_MDS!F195-'COS_Rate_Base_AS FILED'!F195</f>
        <v>0</v>
      </c>
      <c r="G195" s="102">
        <f>+COS_Rate_Base_MDS!G195-'COS_Rate_Base_AS FILED'!G195</f>
        <v>0</v>
      </c>
      <c r="H195" s="102">
        <f>+COS_Rate_Base_MDS!H195-'COS_Rate_Base_AS FILED'!H195</f>
        <v>0</v>
      </c>
      <c r="I195" s="102">
        <f>+COS_Rate_Base_MDS!I195-'COS_Rate_Base_AS FILED'!I195</f>
        <v>0</v>
      </c>
      <c r="J195" s="102">
        <f>+COS_Rate_Base_MDS!J195-'COS_Rate_Base_AS FILED'!J195</f>
        <v>0</v>
      </c>
      <c r="K195" s="102">
        <f>+COS_Rate_Base_MDS!K195-'COS_Rate_Base_AS FILED'!K195</f>
        <v>0</v>
      </c>
      <c r="L195" s="102">
        <f>+COS_Rate_Base_MDS!L195-'COS_Rate_Base_AS FILED'!L195</f>
        <v>0</v>
      </c>
      <c r="M195" s="102">
        <f>+COS_Rate_Base_MDS!M195-'COS_Rate_Base_AS FILED'!M195</f>
        <v>0</v>
      </c>
      <c r="N195" s="102">
        <f>+COS_Rate_Base_MDS!N195-'COS_Rate_Base_AS FILED'!N195</f>
        <v>0</v>
      </c>
      <c r="O195" s="102">
        <f>+COS_Rate_Base_MDS!O195-'COS_Rate_Base_AS FILED'!O195</f>
        <v>0</v>
      </c>
      <c r="P195" s="102">
        <f>+COS_Rate_Base_MDS!P195-'COS_Rate_Base_AS FILED'!P195</f>
        <v>0</v>
      </c>
      <c r="Q195" s="102">
        <f>+COS_Rate_Base_MDS!Q195-'COS_Rate_Base_AS FILED'!Q195</f>
        <v>0</v>
      </c>
      <c r="R195" s="102">
        <f>+COS_Rate_Base_MDS!R195-'COS_Rate_Base_AS FILED'!R195</f>
        <v>0</v>
      </c>
      <c r="S195" s="102">
        <f>+COS_Rate_Base_MDS!S195-'COS_Rate_Base_AS FILED'!S195</f>
        <v>0</v>
      </c>
    </row>
    <row r="196" spans="1:19" x14ac:dyDescent="0.25">
      <c r="A196" s="89" t="s">
        <v>369</v>
      </c>
      <c r="B196" s="101">
        <f>+COS_Rate_Base_MDS!B196-'COS_Rate_Base_AS FILED'!B196</f>
        <v>0</v>
      </c>
      <c r="C196" s="101">
        <f>+COS_Rate_Base_MDS!C196-'COS_Rate_Base_AS FILED'!C196</f>
        <v>0</v>
      </c>
      <c r="D196" s="101">
        <f>+COS_Rate_Base_MDS!D196-'COS_Rate_Base_AS FILED'!D196</f>
        <v>0</v>
      </c>
      <c r="E196" s="101">
        <f>+COS_Rate_Base_MDS!E196-'COS_Rate_Base_AS FILED'!E196</f>
        <v>0</v>
      </c>
      <c r="F196" s="101">
        <f>+COS_Rate_Base_MDS!F196-'COS_Rate_Base_AS FILED'!F196</f>
        <v>0</v>
      </c>
      <c r="G196" s="101">
        <f>+COS_Rate_Base_MDS!G196-'COS_Rate_Base_AS FILED'!G196</f>
        <v>0</v>
      </c>
      <c r="H196" s="101">
        <f>+COS_Rate_Base_MDS!H196-'COS_Rate_Base_AS FILED'!H196</f>
        <v>0</v>
      </c>
      <c r="I196" s="101">
        <f>+COS_Rate_Base_MDS!I196-'COS_Rate_Base_AS FILED'!I196</f>
        <v>0</v>
      </c>
      <c r="J196" s="101">
        <f>+COS_Rate_Base_MDS!J196-'COS_Rate_Base_AS FILED'!J196</f>
        <v>0</v>
      </c>
      <c r="K196" s="101">
        <f>+COS_Rate_Base_MDS!K196-'COS_Rate_Base_AS FILED'!K196</f>
        <v>0</v>
      </c>
      <c r="L196" s="101">
        <f>+COS_Rate_Base_MDS!L196-'COS_Rate_Base_AS FILED'!L196</f>
        <v>0</v>
      </c>
      <c r="M196" s="101">
        <f>+COS_Rate_Base_MDS!M196-'COS_Rate_Base_AS FILED'!M196</f>
        <v>0</v>
      </c>
      <c r="N196" s="101">
        <f>+COS_Rate_Base_MDS!N196-'COS_Rate_Base_AS FILED'!N196</f>
        <v>0</v>
      </c>
      <c r="O196" s="101">
        <f>+COS_Rate_Base_MDS!O196-'COS_Rate_Base_AS FILED'!O196</f>
        <v>0</v>
      </c>
      <c r="P196" s="101">
        <f>+COS_Rate_Base_MDS!P196-'COS_Rate_Base_AS FILED'!P196</f>
        <v>0</v>
      </c>
      <c r="Q196" s="101">
        <f>+COS_Rate_Base_MDS!Q196-'COS_Rate_Base_AS FILED'!Q196</f>
        <v>0</v>
      </c>
      <c r="R196" s="101">
        <f>+COS_Rate_Base_MDS!R196-'COS_Rate_Base_AS FILED'!R196</f>
        <v>0</v>
      </c>
      <c r="S196" s="101">
        <f>+COS_Rate_Base_MDS!S196-'COS_Rate_Base_AS FILED'!S196</f>
        <v>0</v>
      </c>
    </row>
    <row r="197" spans="1:19" x14ac:dyDescent="0.25">
      <c r="A197" s="90" t="s">
        <v>370</v>
      </c>
      <c r="B197" s="101">
        <f>+COS_Rate_Base_MDS!B197-'COS_Rate_Base_AS FILED'!B197</f>
        <v>0</v>
      </c>
      <c r="C197" s="101">
        <f>+COS_Rate_Base_MDS!C197-'COS_Rate_Base_AS FILED'!C197</f>
        <v>-1451.0642257704167</v>
      </c>
      <c r="D197" s="101">
        <f>+COS_Rate_Base_MDS!D197-'COS_Rate_Base_AS FILED'!D197</f>
        <v>-50.835450121120857</v>
      </c>
      <c r="E197" s="101">
        <f>+COS_Rate_Base_MDS!E197-'COS_Rate_Base_AS FILED'!E197</f>
        <v>61.085489265984506</v>
      </c>
      <c r="F197" s="101">
        <f>+COS_Rate_Base_MDS!F197-'COS_Rate_Base_AS FILED'!F197</f>
        <v>3121.9020037777373</v>
      </c>
      <c r="G197" s="101">
        <f>+COS_Rate_Base_MDS!G197-'COS_Rate_Base_AS FILED'!G197</f>
        <v>181.88234907002175</v>
      </c>
      <c r="H197" s="101">
        <f>+COS_Rate_Base_MDS!H197-'COS_Rate_Base_AS FILED'!H197</f>
        <v>-15973.613790237519</v>
      </c>
      <c r="I197" s="101">
        <f>+COS_Rate_Base_MDS!I197-'COS_Rate_Base_AS FILED'!I197</f>
        <v>-7234.3704915868002</v>
      </c>
      <c r="J197" s="101">
        <f>+COS_Rate_Base_MDS!J197-'COS_Rate_Base_AS FILED'!J197</f>
        <v>-1481.4512878450005</v>
      </c>
      <c r="K197" s="101">
        <f>+COS_Rate_Base_MDS!K197-'COS_Rate_Base_AS FILED'!K197</f>
        <v>7.3239242096919952</v>
      </c>
      <c r="L197" s="101">
        <f>+COS_Rate_Base_MDS!L197-'COS_Rate_Base_AS FILED'!L197</f>
        <v>-85.419467901568851</v>
      </c>
      <c r="M197" s="101">
        <f>+COS_Rate_Base_MDS!M197-'COS_Rate_Base_AS FILED'!M197</f>
        <v>681.79596389045037</v>
      </c>
      <c r="N197" s="101">
        <f>+COS_Rate_Base_MDS!N197-'COS_Rate_Base_AS FILED'!N197</f>
        <v>-74.132076183607523</v>
      </c>
      <c r="O197" s="101">
        <f>+COS_Rate_Base_MDS!O197-'COS_Rate_Base_AS FILED'!O197</f>
        <v>22890.71734461654</v>
      </c>
      <c r="P197" s="101">
        <f>+COS_Rate_Base_MDS!P197-'COS_Rate_Base_AS FILED'!P197</f>
        <v>-545.91676711811306</v>
      </c>
      <c r="Q197" s="101">
        <f>+COS_Rate_Base_MDS!Q197-'COS_Rate_Base_AS FILED'!Q197</f>
        <v>-12.698354762945883</v>
      </c>
      <c r="R197" s="101">
        <f>+COS_Rate_Base_MDS!R197-'COS_Rate_Base_AS FILED'!R197</f>
        <v>-38.667892835591147</v>
      </c>
      <c r="S197" s="101">
        <f>+COS_Rate_Base_MDS!S197-'COS_Rate_Base_AS FILED'!S197</f>
        <v>3.4627295325325349</v>
      </c>
    </row>
    <row r="198" spans="1:19" x14ac:dyDescent="0.25">
      <c r="A198" s="89" t="s">
        <v>371</v>
      </c>
      <c r="B198" s="101">
        <f>+COS_Rate_Base_MDS!B198-'COS_Rate_Base_AS FILED'!B198</f>
        <v>0</v>
      </c>
      <c r="C198" s="101">
        <f>+COS_Rate_Base_MDS!C198-'COS_Rate_Base_AS FILED'!C198</f>
        <v>-1451.0642257704167</v>
      </c>
      <c r="D198" s="101">
        <f>+COS_Rate_Base_MDS!D198-'COS_Rate_Base_AS FILED'!D198</f>
        <v>-50.835450121120857</v>
      </c>
      <c r="E198" s="101">
        <f>+COS_Rate_Base_MDS!E198-'COS_Rate_Base_AS FILED'!E198</f>
        <v>61.085489265984506</v>
      </c>
      <c r="F198" s="101">
        <f>+COS_Rate_Base_MDS!F198-'COS_Rate_Base_AS FILED'!F198</f>
        <v>3121.9020037777373</v>
      </c>
      <c r="G198" s="101">
        <f>+COS_Rate_Base_MDS!G198-'COS_Rate_Base_AS FILED'!G198</f>
        <v>181.88234907002175</v>
      </c>
      <c r="H198" s="101">
        <f>+COS_Rate_Base_MDS!H198-'COS_Rate_Base_AS FILED'!H198</f>
        <v>-15973.613790237519</v>
      </c>
      <c r="I198" s="101">
        <f>+COS_Rate_Base_MDS!I198-'COS_Rate_Base_AS FILED'!I198</f>
        <v>-7234.3704915868002</v>
      </c>
      <c r="J198" s="101">
        <f>+COS_Rate_Base_MDS!J198-'COS_Rate_Base_AS FILED'!J198</f>
        <v>-1481.4512878450005</v>
      </c>
      <c r="K198" s="101">
        <f>+COS_Rate_Base_MDS!K198-'COS_Rate_Base_AS FILED'!K198</f>
        <v>7.3239242096919952</v>
      </c>
      <c r="L198" s="101">
        <f>+COS_Rate_Base_MDS!L198-'COS_Rate_Base_AS FILED'!L198</f>
        <v>-85.419467901568851</v>
      </c>
      <c r="M198" s="101">
        <f>+COS_Rate_Base_MDS!M198-'COS_Rate_Base_AS FILED'!M198</f>
        <v>681.79596389045037</v>
      </c>
      <c r="N198" s="101">
        <f>+COS_Rate_Base_MDS!N198-'COS_Rate_Base_AS FILED'!N198</f>
        <v>-74.132076183607523</v>
      </c>
      <c r="O198" s="101">
        <f>+COS_Rate_Base_MDS!O198-'COS_Rate_Base_AS FILED'!O198</f>
        <v>22890.71734461654</v>
      </c>
      <c r="P198" s="101">
        <f>+COS_Rate_Base_MDS!P198-'COS_Rate_Base_AS FILED'!P198</f>
        <v>-545.91676711811306</v>
      </c>
      <c r="Q198" s="101">
        <f>+COS_Rate_Base_MDS!Q198-'COS_Rate_Base_AS FILED'!Q198</f>
        <v>-12.698354762945883</v>
      </c>
      <c r="R198" s="101">
        <f>+COS_Rate_Base_MDS!R198-'COS_Rate_Base_AS FILED'!R198</f>
        <v>-38.667892835591147</v>
      </c>
      <c r="S198" s="101">
        <f>+COS_Rate_Base_MDS!S198-'COS_Rate_Base_AS FILED'!S198</f>
        <v>3.4627295325325349</v>
      </c>
    </row>
    <row r="199" spans="1:19" x14ac:dyDescent="0.25">
      <c r="B199" s="102">
        <f>+COS_Rate_Base_MDS!B199-'COS_Rate_Base_AS FILED'!B199</f>
        <v>0</v>
      </c>
      <c r="C199" s="102">
        <f>+COS_Rate_Base_MDS!C199-'COS_Rate_Base_AS FILED'!C199</f>
        <v>0</v>
      </c>
      <c r="D199" s="102">
        <f>+COS_Rate_Base_MDS!D199-'COS_Rate_Base_AS FILED'!D199</f>
        <v>0</v>
      </c>
      <c r="E199" s="102">
        <f>+COS_Rate_Base_MDS!E199-'COS_Rate_Base_AS FILED'!E199</f>
        <v>0</v>
      </c>
      <c r="F199" s="102">
        <f>+COS_Rate_Base_MDS!F199-'COS_Rate_Base_AS FILED'!F199</f>
        <v>0</v>
      </c>
      <c r="G199" s="102">
        <f>+COS_Rate_Base_MDS!G199-'COS_Rate_Base_AS FILED'!G199</f>
        <v>0</v>
      </c>
      <c r="H199" s="102">
        <f>+COS_Rate_Base_MDS!H199-'COS_Rate_Base_AS FILED'!H199</f>
        <v>0</v>
      </c>
      <c r="I199" s="102">
        <f>+COS_Rate_Base_MDS!I199-'COS_Rate_Base_AS FILED'!I199</f>
        <v>0</v>
      </c>
      <c r="J199" s="102">
        <f>+COS_Rate_Base_MDS!J199-'COS_Rate_Base_AS FILED'!J199</f>
        <v>0</v>
      </c>
      <c r="K199" s="102">
        <f>+COS_Rate_Base_MDS!K199-'COS_Rate_Base_AS FILED'!K199</f>
        <v>0</v>
      </c>
      <c r="L199" s="102">
        <f>+COS_Rate_Base_MDS!L199-'COS_Rate_Base_AS FILED'!L199</f>
        <v>0</v>
      </c>
      <c r="M199" s="102">
        <f>+COS_Rate_Base_MDS!M199-'COS_Rate_Base_AS FILED'!M199</f>
        <v>0</v>
      </c>
      <c r="N199" s="102">
        <f>+COS_Rate_Base_MDS!N199-'COS_Rate_Base_AS FILED'!N199</f>
        <v>0</v>
      </c>
      <c r="O199" s="102">
        <f>+COS_Rate_Base_MDS!O199-'COS_Rate_Base_AS FILED'!O199</f>
        <v>0</v>
      </c>
      <c r="P199" s="102">
        <f>+COS_Rate_Base_MDS!P199-'COS_Rate_Base_AS FILED'!P199</f>
        <v>0</v>
      </c>
      <c r="Q199" s="102">
        <f>+COS_Rate_Base_MDS!Q199-'COS_Rate_Base_AS FILED'!Q199</f>
        <v>0</v>
      </c>
      <c r="R199" s="102">
        <f>+COS_Rate_Base_MDS!R199-'COS_Rate_Base_AS FILED'!R199</f>
        <v>0</v>
      </c>
      <c r="S199" s="102">
        <f>+COS_Rate_Base_MDS!S199-'COS_Rate_Base_AS FILED'!S199</f>
        <v>0</v>
      </c>
    </row>
    <row r="200" spans="1:19" x14ac:dyDescent="0.25">
      <c r="A200" s="89" t="s">
        <v>372</v>
      </c>
      <c r="B200" s="101">
        <f>+COS_Rate_Base_MDS!B200-'COS_Rate_Base_AS FILED'!B200</f>
        <v>0</v>
      </c>
      <c r="C200" s="101">
        <f>+COS_Rate_Base_MDS!C200-'COS_Rate_Base_AS FILED'!C200</f>
        <v>0</v>
      </c>
      <c r="D200" s="101">
        <f>+COS_Rate_Base_MDS!D200-'COS_Rate_Base_AS FILED'!D200</f>
        <v>0</v>
      </c>
      <c r="E200" s="101">
        <f>+COS_Rate_Base_MDS!E200-'COS_Rate_Base_AS FILED'!E200</f>
        <v>0</v>
      </c>
      <c r="F200" s="101">
        <f>+COS_Rate_Base_MDS!F200-'COS_Rate_Base_AS FILED'!F200</f>
        <v>0</v>
      </c>
      <c r="G200" s="101">
        <f>+COS_Rate_Base_MDS!G200-'COS_Rate_Base_AS FILED'!G200</f>
        <v>0</v>
      </c>
      <c r="H200" s="101">
        <f>+COS_Rate_Base_MDS!H200-'COS_Rate_Base_AS FILED'!H200</f>
        <v>0</v>
      </c>
      <c r="I200" s="101">
        <f>+COS_Rate_Base_MDS!I200-'COS_Rate_Base_AS FILED'!I200</f>
        <v>0</v>
      </c>
      <c r="J200" s="101">
        <f>+COS_Rate_Base_MDS!J200-'COS_Rate_Base_AS FILED'!J200</f>
        <v>0</v>
      </c>
      <c r="K200" s="101">
        <f>+COS_Rate_Base_MDS!K200-'COS_Rate_Base_AS FILED'!K200</f>
        <v>0</v>
      </c>
      <c r="L200" s="101">
        <f>+COS_Rate_Base_MDS!L200-'COS_Rate_Base_AS FILED'!L200</f>
        <v>0</v>
      </c>
      <c r="M200" s="101">
        <f>+COS_Rate_Base_MDS!M200-'COS_Rate_Base_AS FILED'!M200</f>
        <v>0</v>
      </c>
      <c r="N200" s="101">
        <f>+COS_Rate_Base_MDS!N200-'COS_Rate_Base_AS FILED'!N200</f>
        <v>0</v>
      </c>
      <c r="O200" s="101">
        <f>+COS_Rate_Base_MDS!O200-'COS_Rate_Base_AS FILED'!O200</f>
        <v>0</v>
      </c>
      <c r="P200" s="101">
        <f>+COS_Rate_Base_MDS!P200-'COS_Rate_Base_AS FILED'!P200</f>
        <v>0</v>
      </c>
      <c r="Q200" s="101">
        <f>+COS_Rate_Base_MDS!Q200-'COS_Rate_Base_AS FILED'!Q200</f>
        <v>0</v>
      </c>
      <c r="R200" s="101">
        <f>+COS_Rate_Base_MDS!R200-'COS_Rate_Base_AS FILED'!R200</f>
        <v>0</v>
      </c>
      <c r="S200" s="101">
        <f>+COS_Rate_Base_MDS!S200-'COS_Rate_Base_AS FILED'!S200</f>
        <v>0</v>
      </c>
    </row>
    <row r="201" spans="1:19" x14ac:dyDescent="0.25">
      <c r="A201" s="90" t="s">
        <v>373</v>
      </c>
      <c r="B201" s="101">
        <f>+COS_Rate_Base_MDS!B201-'COS_Rate_Base_AS FILED'!B201</f>
        <v>-6.7055225372314453E-8</v>
      </c>
      <c r="C201" s="101">
        <f>+COS_Rate_Base_MDS!C201-'COS_Rate_Base_AS FILED'!C201</f>
        <v>-10955.025014491752</v>
      </c>
      <c r="D201" s="101">
        <f>+COS_Rate_Base_MDS!D201-'COS_Rate_Base_AS FILED'!D201</f>
        <v>-377.40236243622348</v>
      </c>
      <c r="E201" s="101">
        <f>+COS_Rate_Base_MDS!E201-'COS_Rate_Base_AS FILED'!E201</f>
        <v>2132.5871041652281</v>
      </c>
      <c r="F201" s="101">
        <f>+COS_Rate_Base_MDS!F201-'COS_Rate_Base_AS FILED'!F201</f>
        <v>31073.86152283987</v>
      </c>
      <c r="G201" s="101">
        <f>+COS_Rate_Base_MDS!G201-'COS_Rate_Base_AS FILED'!G201</f>
        <v>1774.9935930870124</v>
      </c>
      <c r="H201" s="101">
        <f>+COS_Rate_Base_MDS!H201-'COS_Rate_Base_AS FILED'!H201</f>
        <v>-139641.59017993324</v>
      </c>
      <c r="I201" s="101">
        <f>+COS_Rate_Base_MDS!I201-'COS_Rate_Base_AS FILED'!I201</f>
        <v>-63233.575715889223</v>
      </c>
      <c r="J201" s="101">
        <f>+COS_Rate_Base_MDS!J201-'COS_Rate_Base_AS FILED'!J201</f>
        <v>-12752.886645698571</v>
      </c>
      <c r="K201" s="101">
        <f>+COS_Rate_Base_MDS!K201-'COS_Rate_Base_AS FILED'!K201</f>
        <v>253.34947744182136</v>
      </c>
      <c r="L201" s="101">
        <f>+COS_Rate_Base_MDS!L201-'COS_Rate_Base_AS FILED'!L201</f>
        <v>-637.62962299251376</v>
      </c>
      <c r="M201" s="101">
        <f>+COS_Rate_Base_MDS!M201-'COS_Rate_Base_AS FILED'!M201</f>
        <v>6394.1102489511104</v>
      </c>
      <c r="N201" s="101">
        <f>+COS_Rate_Base_MDS!N201-'COS_Rate_Base_AS FILED'!N201</f>
        <v>-642.00680943241059</v>
      </c>
      <c r="O201" s="101">
        <f>+COS_Rate_Base_MDS!O201-'COS_Rate_Base_AS FILED'!O201</f>
        <v>191186.56761656702</v>
      </c>
      <c r="P201" s="101">
        <f>+COS_Rate_Base_MDS!P201-'COS_Rate_Base_AS FILED'!P201</f>
        <v>-4315.8008858478861</v>
      </c>
      <c r="Q201" s="101">
        <f>+COS_Rate_Base_MDS!Q201-'COS_Rate_Base_AS FILED'!Q201</f>
        <v>-61.931278684231074</v>
      </c>
      <c r="R201" s="101">
        <f>+COS_Rate_Base_MDS!R201-'COS_Rate_Base_AS FILED'!R201</f>
        <v>-324.38094095962697</v>
      </c>
      <c r="S201" s="101">
        <f>+COS_Rate_Base_MDS!S201-'COS_Rate_Base_AS FILED'!S201</f>
        <v>126.75989324400507</v>
      </c>
    </row>
    <row r="202" spans="1:19" x14ac:dyDescent="0.25">
      <c r="A202" s="90" t="s">
        <v>374</v>
      </c>
      <c r="B202" s="101">
        <f>+COS_Rate_Base_MDS!B202-'COS_Rate_Base_AS FILED'!B202</f>
        <v>-3.7252902984619141E-8</v>
      </c>
      <c r="C202" s="101">
        <f>+COS_Rate_Base_MDS!C202-'COS_Rate_Base_AS FILED'!C202</f>
        <v>-3963.4902793904184</v>
      </c>
      <c r="D202" s="101">
        <f>+COS_Rate_Base_MDS!D202-'COS_Rate_Base_AS FILED'!D202</f>
        <v>-136.54287351751918</v>
      </c>
      <c r="E202" s="101">
        <f>+COS_Rate_Base_MDS!E202-'COS_Rate_Base_AS FILED'!E202</f>
        <v>771.56266153027536</v>
      </c>
      <c r="F202" s="101">
        <f>+COS_Rate_Base_MDS!F202-'COS_Rate_Base_AS FILED'!F202</f>
        <v>11242.415962171275</v>
      </c>
      <c r="G202" s="101">
        <f>+COS_Rate_Base_MDS!G202-'COS_Rate_Base_AS FILED'!G202</f>
        <v>642.18656213693794</v>
      </c>
      <c r="H202" s="101">
        <f>+COS_Rate_Base_MDS!H202-'COS_Rate_Base_AS FILED'!H202</f>
        <v>-50521.84586932743</v>
      </c>
      <c r="I202" s="101">
        <f>+COS_Rate_Base_MDS!I202-'COS_Rate_Base_AS FILED'!I202</f>
        <v>-22877.689676609356</v>
      </c>
      <c r="J202" s="101">
        <f>+COS_Rate_Base_MDS!J202-'COS_Rate_Base_AS FILED'!J202</f>
        <v>-4613.950418874505</v>
      </c>
      <c r="K202" s="101">
        <f>+COS_Rate_Base_MDS!K202-'COS_Rate_Base_AS FILED'!K202</f>
        <v>91.660967437412182</v>
      </c>
      <c r="L202" s="101">
        <f>+COS_Rate_Base_MDS!L202-'COS_Rate_Base_AS FILED'!L202</f>
        <v>-230.69219917244118</v>
      </c>
      <c r="M202" s="101">
        <f>+COS_Rate_Base_MDS!M202-'COS_Rate_Base_AS FILED'!M202</f>
        <v>2313.367042388647</v>
      </c>
      <c r="N202" s="101">
        <f>+COS_Rate_Base_MDS!N202-'COS_Rate_Base_AS FILED'!N202</f>
        <v>-232.27585013468251</v>
      </c>
      <c r="O202" s="101">
        <f>+COS_Rate_Base_MDS!O202-'COS_Rate_Base_AS FILED'!O202</f>
        <v>69170.640988569707</v>
      </c>
      <c r="P202" s="101">
        <f>+COS_Rate_Base_MDS!P202-'COS_Rate_Base_AS FILED'!P202</f>
        <v>-1561.4418804353336</v>
      </c>
      <c r="Q202" s="101">
        <f>+COS_Rate_Base_MDS!Q202-'COS_Rate_Base_AS FILED'!Q202</f>
        <v>-22.406523100626146</v>
      </c>
      <c r="R202" s="101">
        <f>+COS_Rate_Base_MDS!R202-'COS_Rate_Base_AS FILED'!R202</f>
        <v>-117.35990603510618</v>
      </c>
      <c r="S202" s="101">
        <f>+COS_Rate_Base_MDS!S202-'COS_Rate_Base_AS FILED'!S202</f>
        <v>45.861292331561344</v>
      </c>
    </row>
    <row r="203" spans="1:19" x14ac:dyDescent="0.25">
      <c r="A203" s="89" t="s">
        <v>375</v>
      </c>
      <c r="B203" s="101">
        <f>+COS_Rate_Base_MDS!B203-'COS_Rate_Base_AS FILED'!B203</f>
        <v>0</v>
      </c>
      <c r="C203" s="101">
        <f>+COS_Rate_Base_MDS!C203-'COS_Rate_Base_AS FILED'!C203</f>
        <v>-14918.515293881996</v>
      </c>
      <c r="D203" s="101">
        <f>+COS_Rate_Base_MDS!D203-'COS_Rate_Base_AS FILED'!D203</f>
        <v>-513.94523595373903</v>
      </c>
      <c r="E203" s="101">
        <f>+COS_Rate_Base_MDS!E203-'COS_Rate_Base_AS FILED'!E203</f>
        <v>2904.1497656954452</v>
      </c>
      <c r="F203" s="101">
        <f>+COS_Rate_Base_MDS!F203-'COS_Rate_Base_AS FILED'!F203</f>
        <v>42316.277485011145</v>
      </c>
      <c r="G203" s="101">
        <f>+COS_Rate_Base_MDS!G203-'COS_Rate_Base_AS FILED'!G203</f>
        <v>2417.1801552239485</v>
      </c>
      <c r="H203" s="101">
        <f>+COS_Rate_Base_MDS!H203-'COS_Rate_Base_AS FILED'!H203</f>
        <v>-190163.4360492602</v>
      </c>
      <c r="I203" s="101">
        <f>+COS_Rate_Base_MDS!I203-'COS_Rate_Base_AS FILED'!I203</f>
        <v>-86111.265392499045</v>
      </c>
      <c r="J203" s="101">
        <f>+COS_Rate_Base_MDS!J203-'COS_Rate_Base_AS FILED'!J203</f>
        <v>-17366.837064573076</v>
      </c>
      <c r="K203" s="101">
        <f>+COS_Rate_Base_MDS!K203-'COS_Rate_Base_AS FILED'!K203</f>
        <v>345.01044487924082</v>
      </c>
      <c r="L203" s="101">
        <f>+COS_Rate_Base_MDS!L203-'COS_Rate_Base_AS FILED'!L203</f>
        <v>-868.32182216495858</v>
      </c>
      <c r="M203" s="101">
        <f>+COS_Rate_Base_MDS!M203-'COS_Rate_Base_AS FILED'!M203</f>
        <v>8707.477291339761</v>
      </c>
      <c r="N203" s="101">
        <f>+COS_Rate_Base_MDS!N203-'COS_Rate_Base_AS FILED'!N203</f>
        <v>-874.28265956709402</v>
      </c>
      <c r="O203" s="101">
        <f>+COS_Rate_Base_MDS!O203-'COS_Rate_Base_AS FILED'!O203</f>
        <v>260357.20860514045</v>
      </c>
      <c r="P203" s="101">
        <f>+COS_Rate_Base_MDS!P203-'COS_Rate_Base_AS FILED'!P203</f>
        <v>-5877.2427662832197</v>
      </c>
      <c r="Q203" s="101">
        <f>+COS_Rate_Base_MDS!Q203-'COS_Rate_Base_AS FILED'!Q203</f>
        <v>-84.337801784859039</v>
      </c>
      <c r="R203" s="101">
        <f>+COS_Rate_Base_MDS!R203-'COS_Rate_Base_AS FILED'!R203</f>
        <v>-441.74084699473315</v>
      </c>
      <c r="S203" s="101">
        <f>+COS_Rate_Base_MDS!S203-'COS_Rate_Base_AS FILED'!S203</f>
        <v>172.62118557556823</v>
      </c>
    </row>
    <row r="204" spans="1:19" x14ac:dyDescent="0.25">
      <c r="B204" s="102">
        <f>+COS_Rate_Base_MDS!B204-'COS_Rate_Base_AS FILED'!B204</f>
        <v>0</v>
      </c>
      <c r="C204" s="102">
        <f>+COS_Rate_Base_MDS!C204-'COS_Rate_Base_AS FILED'!C204</f>
        <v>0</v>
      </c>
      <c r="D204" s="102">
        <f>+COS_Rate_Base_MDS!D204-'COS_Rate_Base_AS FILED'!D204</f>
        <v>0</v>
      </c>
      <c r="E204" s="102">
        <f>+COS_Rate_Base_MDS!E204-'COS_Rate_Base_AS FILED'!E204</f>
        <v>0</v>
      </c>
      <c r="F204" s="102">
        <f>+COS_Rate_Base_MDS!F204-'COS_Rate_Base_AS FILED'!F204</f>
        <v>0</v>
      </c>
      <c r="G204" s="102">
        <f>+COS_Rate_Base_MDS!G204-'COS_Rate_Base_AS FILED'!G204</f>
        <v>0</v>
      </c>
      <c r="H204" s="102">
        <f>+COS_Rate_Base_MDS!H204-'COS_Rate_Base_AS FILED'!H204</f>
        <v>0</v>
      </c>
      <c r="I204" s="102">
        <f>+COS_Rate_Base_MDS!I204-'COS_Rate_Base_AS FILED'!I204</f>
        <v>0</v>
      </c>
      <c r="J204" s="102">
        <f>+COS_Rate_Base_MDS!J204-'COS_Rate_Base_AS FILED'!J204</f>
        <v>0</v>
      </c>
      <c r="K204" s="102">
        <f>+COS_Rate_Base_MDS!K204-'COS_Rate_Base_AS FILED'!K204</f>
        <v>0</v>
      </c>
      <c r="L204" s="102">
        <f>+COS_Rate_Base_MDS!L204-'COS_Rate_Base_AS FILED'!L204</f>
        <v>0</v>
      </c>
      <c r="M204" s="102">
        <f>+COS_Rate_Base_MDS!M204-'COS_Rate_Base_AS FILED'!M204</f>
        <v>0</v>
      </c>
      <c r="N204" s="102">
        <f>+COS_Rate_Base_MDS!N204-'COS_Rate_Base_AS FILED'!N204</f>
        <v>0</v>
      </c>
      <c r="O204" s="102">
        <f>+COS_Rate_Base_MDS!O204-'COS_Rate_Base_AS FILED'!O204</f>
        <v>0</v>
      </c>
      <c r="P204" s="102">
        <f>+COS_Rate_Base_MDS!P204-'COS_Rate_Base_AS FILED'!P204</f>
        <v>0</v>
      </c>
      <c r="Q204" s="102">
        <f>+COS_Rate_Base_MDS!Q204-'COS_Rate_Base_AS FILED'!Q204</f>
        <v>0</v>
      </c>
      <c r="R204" s="102">
        <f>+COS_Rate_Base_MDS!R204-'COS_Rate_Base_AS FILED'!R204</f>
        <v>0</v>
      </c>
      <c r="S204" s="102">
        <f>+COS_Rate_Base_MDS!S204-'COS_Rate_Base_AS FILED'!S204</f>
        <v>0</v>
      </c>
    </row>
    <row r="205" spans="1:19" x14ac:dyDescent="0.25">
      <c r="A205" s="89" t="s">
        <v>376</v>
      </c>
      <c r="B205" s="101">
        <f>+COS_Rate_Base_MDS!B205-'COS_Rate_Base_AS FILED'!B205</f>
        <v>0</v>
      </c>
      <c r="C205" s="101">
        <f>+COS_Rate_Base_MDS!C205-'COS_Rate_Base_AS FILED'!C205</f>
        <v>0</v>
      </c>
      <c r="D205" s="101">
        <f>+COS_Rate_Base_MDS!D205-'COS_Rate_Base_AS FILED'!D205</f>
        <v>0</v>
      </c>
      <c r="E205" s="101">
        <f>+COS_Rate_Base_MDS!E205-'COS_Rate_Base_AS FILED'!E205</f>
        <v>0</v>
      </c>
      <c r="F205" s="101">
        <f>+COS_Rate_Base_MDS!F205-'COS_Rate_Base_AS FILED'!F205</f>
        <v>0</v>
      </c>
      <c r="G205" s="101">
        <f>+COS_Rate_Base_MDS!G205-'COS_Rate_Base_AS FILED'!G205</f>
        <v>0</v>
      </c>
      <c r="H205" s="101">
        <f>+COS_Rate_Base_MDS!H205-'COS_Rate_Base_AS FILED'!H205</f>
        <v>0</v>
      </c>
      <c r="I205" s="101">
        <f>+COS_Rate_Base_MDS!I205-'COS_Rate_Base_AS FILED'!I205</f>
        <v>0</v>
      </c>
      <c r="J205" s="101">
        <f>+COS_Rate_Base_MDS!J205-'COS_Rate_Base_AS FILED'!J205</f>
        <v>0</v>
      </c>
      <c r="K205" s="101">
        <f>+COS_Rate_Base_MDS!K205-'COS_Rate_Base_AS FILED'!K205</f>
        <v>0</v>
      </c>
      <c r="L205" s="101">
        <f>+COS_Rate_Base_MDS!L205-'COS_Rate_Base_AS FILED'!L205</f>
        <v>0</v>
      </c>
      <c r="M205" s="101">
        <f>+COS_Rate_Base_MDS!M205-'COS_Rate_Base_AS FILED'!M205</f>
        <v>0</v>
      </c>
      <c r="N205" s="101">
        <f>+COS_Rate_Base_MDS!N205-'COS_Rate_Base_AS FILED'!N205</f>
        <v>0</v>
      </c>
      <c r="O205" s="101">
        <f>+COS_Rate_Base_MDS!O205-'COS_Rate_Base_AS FILED'!O205</f>
        <v>0</v>
      </c>
      <c r="P205" s="101">
        <f>+COS_Rate_Base_MDS!P205-'COS_Rate_Base_AS FILED'!P205</f>
        <v>0</v>
      </c>
      <c r="Q205" s="101">
        <f>+COS_Rate_Base_MDS!Q205-'COS_Rate_Base_AS FILED'!Q205</f>
        <v>0</v>
      </c>
      <c r="R205" s="101">
        <f>+COS_Rate_Base_MDS!R205-'COS_Rate_Base_AS FILED'!R205</f>
        <v>0</v>
      </c>
      <c r="S205" s="101">
        <f>+COS_Rate_Base_MDS!S205-'COS_Rate_Base_AS FILED'!S205</f>
        <v>0</v>
      </c>
    </row>
    <row r="206" spans="1:19" x14ac:dyDescent="0.25">
      <c r="A206" s="90" t="s">
        <v>377</v>
      </c>
      <c r="B206" s="101">
        <f>+COS_Rate_Base_MDS!B206-'COS_Rate_Base_AS FILED'!B206</f>
        <v>-8.3819031715393066E-9</v>
      </c>
      <c r="C206" s="101">
        <f>+COS_Rate_Base_MDS!C206-'COS_Rate_Base_AS FILED'!C206</f>
        <v>-1059.7586722772248</v>
      </c>
      <c r="D206" s="101">
        <f>+COS_Rate_Base_MDS!D206-'COS_Rate_Base_AS FILED'!D206</f>
        <v>-36.50885561654286</v>
      </c>
      <c r="E206" s="101">
        <f>+COS_Rate_Base_MDS!E206-'COS_Rate_Base_AS FILED'!E206</f>
        <v>206.30054929459584</v>
      </c>
      <c r="F206" s="101">
        <f>+COS_Rate_Base_MDS!F206-'COS_Rate_Base_AS FILED'!F206</f>
        <v>3005.9989992179908</v>
      </c>
      <c r="G206" s="101">
        <f>+COS_Rate_Base_MDS!G206-'COS_Rate_Base_AS FILED'!G206</f>
        <v>171.70794690309413</v>
      </c>
      <c r="H206" s="101">
        <f>+COS_Rate_Base_MDS!H206-'COS_Rate_Base_AS FILED'!H206</f>
        <v>-13508.539324009093</v>
      </c>
      <c r="I206" s="101">
        <f>+COS_Rate_Base_MDS!I206-'COS_Rate_Base_AS FILED'!I206</f>
        <v>-6117.0403678100556</v>
      </c>
      <c r="J206" s="101">
        <f>+COS_Rate_Base_MDS!J206-'COS_Rate_Base_AS FILED'!J206</f>
        <v>-1233.6788096301898</v>
      </c>
      <c r="K206" s="101">
        <f>+COS_Rate_Base_MDS!K206-'COS_Rate_Base_AS FILED'!K206</f>
        <v>24.508324306033501</v>
      </c>
      <c r="L206" s="101">
        <f>+COS_Rate_Base_MDS!L206-'COS_Rate_Base_AS FILED'!L206</f>
        <v>-61.682517545442806</v>
      </c>
      <c r="M206" s="101">
        <f>+COS_Rate_Base_MDS!M206-'COS_Rate_Base_AS FILED'!M206</f>
        <v>618.54845414397914</v>
      </c>
      <c r="N206" s="101">
        <f>+COS_Rate_Base_MDS!N206-'COS_Rate_Base_AS FILED'!N206</f>
        <v>-62.105954395995013</v>
      </c>
      <c r="O206" s="101">
        <f>+COS_Rate_Base_MDS!O206-'COS_Rate_Base_AS FILED'!O206</f>
        <v>18494.857180749532</v>
      </c>
      <c r="P206" s="101">
        <f>+COS_Rate_Base_MDS!P206-'COS_Rate_Base_AS FILED'!P206</f>
        <v>-417.49858266398951</v>
      </c>
      <c r="Q206" s="101">
        <f>+COS_Rate_Base_MDS!Q206-'COS_Rate_Base_AS FILED'!Q206</f>
        <v>-5.9910597724792751</v>
      </c>
      <c r="R206" s="101">
        <f>+COS_Rate_Base_MDS!R206-'COS_Rate_Base_AS FILED'!R206</f>
        <v>-31.379710666899996</v>
      </c>
      <c r="S206" s="101">
        <f>+COS_Rate_Base_MDS!S206-'COS_Rate_Base_AS FILED'!S206</f>
        <v>12.262399764907968</v>
      </c>
    </row>
    <row r="207" spans="1:19" x14ac:dyDescent="0.25">
      <c r="A207" s="89" t="s">
        <v>378</v>
      </c>
      <c r="B207" s="101">
        <f>+COS_Rate_Base_MDS!B207-'COS_Rate_Base_AS FILED'!B207</f>
        <v>-8.3819031715393066E-9</v>
      </c>
      <c r="C207" s="101">
        <f>+COS_Rate_Base_MDS!C207-'COS_Rate_Base_AS FILED'!C207</f>
        <v>-1059.7586722772248</v>
      </c>
      <c r="D207" s="101">
        <f>+COS_Rate_Base_MDS!D207-'COS_Rate_Base_AS FILED'!D207</f>
        <v>-36.50885561654286</v>
      </c>
      <c r="E207" s="101">
        <f>+COS_Rate_Base_MDS!E207-'COS_Rate_Base_AS FILED'!E207</f>
        <v>206.30054929459584</v>
      </c>
      <c r="F207" s="101">
        <f>+COS_Rate_Base_MDS!F207-'COS_Rate_Base_AS FILED'!F207</f>
        <v>3005.9989992179908</v>
      </c>
      <c r="G207" s="101">
        <f>+COS_Rate_Base_MDS!G207-'COS_Rate_Base_AS FILED'!G207</f>
        <v>171.70794690309413</v>
      </c>
      <c r="H207" s="101">
        <f>+COS_Rate_Base_MDS!H207-'COS_Rate_Base_AS FILED'!H207</f>
        <v>-13508.539324009093</v>
      </c>
      <c r="I207" s="101">
        <f>+COS_Rate_Base_MDS!I207-'COS_Rate_Base_AS FILED'!I207</f>
        <v>-6117.0403678100556</v>
      </c>
      <c r="J207" s="101">
        <f>+COS_Rate_Base_MDS!J207-'COS_Rate_Base_AS FILED'!J207</f>
        <v>-1233.6788096301898</v>
      </c>
      <c r="K207" s="101">
        <f>+COS_Rate_Base_MDS!K207-'COS_Rate_Base_AS FILED'!K207</f>
        <v>24.508324306033501</v>
      </c>
      <c r="L207" s="101">
        <f>+COS_Rate_Base_MDS!L207-'COS_Rate_Base_AS FILED'!L207</f>
        <v>-61.682517545442806</v>
      </c>
      <c r="M207" s="101">
        <f>+COS_Rate_Base_MDS!M207-'COS_Rate_Base_AS FILED'!M207</f>
        <v>618.54845414397914</v>
      </c>
      <c r="N207" s="101">
        <f>+COS_Rate_Base_MDS!N207-'COS_Rate_Base_AS FILED'!N207</f>
        <v>-62.105954395995013</v>
      </c>
      <c r="O207" s="101">
        <f>+COS_Rate_Base_MDS!O207-'COS_Rate_Base_AS FILED'!O207</f>
        <v>18494.857180749532</v>
      </c>
      <c r="P207" s="101">
        <f>+COS_Rate_Base_MDS!P207-'COS_Rate_Base_AS FILED'!P207</f>
        <v>-417.49858266398951</v>
      </c>
      <c r="Q207" s="101">
        <f>+COS_Rate_Base_MDS!Q207-'COS_Rate_Base_AS FILED'!Q207</f>
        <v>-5.9910597724792751</v>
      </c>
      <c r="R207" s="101">
        <f>+COS_Rate_Base_MDS!R207-'COS_Rate_Base_AS FILED'!R207</f>
        <v>-31.379710666899996</v>
      </c>
      <c r="S207" s="101">
        <f>+COS_Rate_Base_MDS!S207-'COS_Rate_Base_AS FILED'!S207</f>
        <v>12.262399764907968</v>
      </c>
    </row>
    <row r="208" spans="1:19" x14ac:dyDescent="0.25">
      <c r="B208" s="102">
        <f>+COS_Rate_Base_MDS!B208-'COS_Rate_Base_AS FILED'!B208</f>
        <v>0</v>
      </c>
      <c r="C208" s="102">
        <f>+COS_Rate_Base_MDS!C208-'COS_Rate_Base_AS FILED'!C208</f>
        <v>0</v>
      </c>
      <c r="D208" s="102">
        <f>+COS_Rate_Base_MDS!D208-'COS_Rate_Base_AS FILED'!D208</f>
        <v>0</v>
      </c>
      <c r="E208" s="102">
        <f>+COS_Rate_Base_MDS!E208-'COS_Rate_Base_AS FILED'!E208</f>
        <v>0</v>
      </c>
      <c r="F208" s="102">
        <f>+COS_Rate_Base_MDS!F208-'COS_Rate_Base_AS FILED'!F208</f>
        <v>0</v>
      </c>
      <c r="G208" s="102">
        <f>+COS_Rate_Base_MDS!G208-'COS_Rate_Base_AS FILED'!G208</f>
        <v>0</v>
      </c>
      <c r="H208" s="102">
        <f>+COS_Rate_Base_MDS!H208-'COS_Rate_Base_AS FILED'!H208</f>
        <v>0</v>
      </c>
      <c r="I208" s="102">
        <f>+COS_Rate_Base_MDS!I208-'COS_Rate_Base_AS FILED'!I208</f>
        <v>0</v>
      </c>
      <c r="J208" s="102">
        <f>+COS_Rate_Base_MDS!J208-'COS_Rate_Base_AS FILED'!J208</f>
        <v>0</v>
      </c>
      <c r="K208" s="102">
        <f>+COS_Rate_Base_MDS!K208-'COS_Rate_Base_AS FILED'!K208</f>
        <v>0</v>
      </c>
      <c r="L208" s="102">
        <f>+COS_Rate_Base_MDS!L208-'COS_Rate_Base_AS FILED'!L208</f>
        <v>0</v>
      </c>
      <c r="M208" s="102">
        <f>+COS_Rate_Base_MDS!M208-'COS_Rate_Base_AS FILED'!M208</f>
        <v>0</v>
      </c>
      <c r="N208" s="102">
        <f>+COS_Rate_Base_MDS!N208-'COS_Rate_Base_AS FILED'!N208</f>
        <v>0</v>
      </c>
      <c r="O208" s="102">
        <f>+COS_Rate_Base_MDS!O208-'COS_Rate_Base_AS FILED'!O208</f>
        <v>0</v>
      </c>
      <c r="P208" s="102">
        <f>+COS_Rate_Base_MDS!P208-'COS_Rate_Base_AS FILED'!P208</f>
        <v>0</v>
      </c>
      <c r="Q208" s="102">
        <f>+COS_Rate_Base_MDS!Q208-'COS_Rate_Base_AS FILED'!Q208</f>
        <v>0</v>
      </c>
      <c r="R208" s="102">
        <f>+COS_Rate_Base_MDS!R208-'COS_Rate_Base_AS FILED'!R208</f>
        <v>0</v>
      </c>
      <c r="S208" s="102">
        <f>+COS_Rate_Base_MDS!S208-'COS_Rate_Base_AS FILED'!S208</f>
        <v>0</v>
      </c>
    </row>
    <row r="209" spans="1:19" x14ac:dyDescent="0.25">
      <c r="A209" s="89" t="s">
        <v>379</v>
      </c>
      <c r="B209" s="101">
        <f>+COS_Rate_Base_MDS!B209-'COS_Rate_Base_AS FILED'!B209</f>
        <v>0</v>
      </c>
      <c r="C209" s="101">
        <f>+COS_Rate_Base_MDS!C209-'COS_Rate_Base_AS FILED'!C209</f>
        <v>0</v>
      </c>
      <c r="D209" s="101">
        <f>+COS_Rate_Base_MDS!D209-'COS_Rate_Base_AS FILED'!D209</f>
        <v>0</v>
      </c>
      <c r="E209" s="101">
        <f>+COS_Rate_Base_MDS!E209-'COS_Rate_Base_AS FILED'!E209</f>
        <v>0</v>
      </c>
      <c r="F209" s="101">
        <f>+COS_Rate_Base_MDS!F209-'COS_Rate_Base_AS FILED'!F209</f>
        <v>0</v>
      </c>
      <c r="G209" s="101">
        <f>+COS_Rate_Base_MDS!G209-'COS_Rate_Base_AS FILED'!G209</f>
        <v>0</v>
      </c>
      <c r="H209" s="101">
        <f>+COS_Rate_Base_MDS!H209-'COS_Rate_Base_AS FILED'!H209</f>
        <v>0</v>
      </c>
      <c r="I209" s="101">
        <f>+COS_Rate_Base_MDS!I209-'COS_Rate_Base_AS FILED'!I209</f>
        <v>0</v>
      </c>
      <c r="J209" s="101">
        <f>+COS_Rate_Base_MDS!J209-'COS_Rate_Base_AS FILED'!J209</f>
        <v>0</v>
      </c>
      <c r="K209" s="101">
        <f>+COS_Rate_Base_MDS!K209-'COS_Rate_Base_AS FILED'!K209</f>
        <v>0</v>
      </c>
      <c r="L209" s="101">
        <f>+COS_Rate_Base_MDS!L209-'COS_Rate_Base_AS FILED'!L209</f>
        <v>0</v>
      </c>
      <c r="M209" s="101">
        <f>+COS_Rate_Base_MDS!M209-'COS_Rate_Base_AS FILED'!M209</f>
        <v>0</v>
      </c>
      <c r="N209" s="101">
        <f>+COS_Rate_Base_MDS!N209-'COS_Rate_Base_AS FILED'!N209</f>
        <v>0</v>
      </c>
      <c r="O209" s="101">
        <f>+COS_Rate_Base_MDS!O209-'COS_Rate_Base_AS FILED'!O209</f>
        <v>0</v>
      </c>
      <c r="P209" s="101">
        <f>+COS_Rate_Base_MDS!P209-'COS_Rate_Base_AS FILED'!P209</f>
        <v>0</v>
      </c>
      <c r="Q209" s="101">
        <f>+COS_Rate_Base_MDS!Q209-'COS_Rate_Base_AS FILED'!Q209</f>
        <v>0</v>
      </c>
      <c r="R209" s="101">
        <f>+COS_Rate_Base_MDS!R209-'COS_Rate_Base_AS FILED'!R209</f>
        <v>0</v>
      </c>
      <c r="S209" s="101">
        <f>+COS_Rate_Base_MDS!S209-'COS_Rate_Base_AS FILED'!S209</f>
        <v>0</v>
      </c>
    </row>
    <row r="210" spans="1:19" x14ac:dyDescent="0.25">
      <c r="A210" s="90" t="s">
        <v>380</v>
      </c>
      <c r="B210" s="101">
        <f>+COS_Rate_Base_MDS!B210-'COS_Rate_Base_AS FILED'!B210</f>
        <v>-3.2782554626464844E-7</v>
      </c>
      <c r="C210" s="101">
        <f>+COS_Rate_Base_MDS!C210-'COS_Rate_Base_AS FILED'!C210</f>
        <v>-41854.379110848531</v>
      </c>
      <c r="D210" s="101">
        <f>+COS_Rate_Base_MDS!D210-'COS_Rate_Base_AS FILED'!D210</f>
        <v>-1441.8900489812368</v>
      </c>
      <c r="E210" s="101">
        <f>+COS_Rate_Base_MDS!E210-'COS_Rate_Base_AS FILED'!E210</f>
        <v>8147.6864750701934</v>
      </c>
      <c r="F210" s="101">
        <f>+COS_Rate_Base_MDS!F210-'COS_Rate_Base_AS FILED'!F210</f>
        <v>118719.69063462131</v>
      </c>
      <c r="G210" s="101">
        <f>+COS_Rate_Base_MDS!G210-'COS_Rate_Base_AS FILED'!G210</f>
        <v>6781.4774193682533</v>
      </c>
      <c r="H210" s="101">
        <f>+COS_Rate_Base_MDS!H210-'COS_Rate_Base_AS FILED'!H210</f>
        <v>-533509.69507612288</v>
      </c>
      <c r="I210" s="101">
        <f>+COS_Rate_Base_MDS!I210-'COS_Rate_Base_AS FILED'!I210</f>
        <v>-241587.95137815364</v>
      </c>
      <c r="J210" s="101">
        <f>+COS_Rate_Base_MDS!J210-'COS_Rate_Base_AS FILED'!J210</f>
        <v>-48723.225343680941</v>
      </c>
      <c r="K210" s="101">
        <f>+COS_Rate_Base_MDS!K210-'COS_Rate_Base_AS FILED'!K210</f>
        <v>967.93800674655358</v>
      </c>
      <c r="L210" s="101">
        <f>+COS_Rate_Base_MDS!L210-'COS_Rate_Base_AS FILED'!L210</f>
        <v>-2436.1050693843281</v>
      </c>
      <c r="M210" s="101">
        <f>+COS_Rate_Base_MDS!M210-'COS_Rate_Base_AS FILED'!M210</f>
        <v>24429.110301632201</v>
      </c>
      <c r="N210" s="101">
        <f>+COS_Rate_Base_MDS!N210-'COS_Rate_Base_AS FILED'!N210</f>
        <v>-2452.8283922842966</v>
      </c>
      <c r="O210" s="101">
        <f>+COS_Rate_Base_MDS!O210-'COS_Rate_Base_AS FILED'!O210</f>
        <v>730440.60340711474</v>
      </c>
      <c r="P210" s="101">
        <f>+COS_Rate_Base_MDS!P210-'COS_Rate_Base_AS FILED'!P210</f>
        <v>-16488.795434448402</v>
      </c>
      <c r="Q210" s="101">
        <f>+COS_Rate_Base_MDS!Q210-'COS_Rate_Base_AS FILED'!Q210</f>
        <v>-236.61244163664378</v>
      </c>
      <c r="R210" s="101">
        <f>+COS_Rate_Base_MDS!R210-'COS_Rate_Base_AS FILED'!R210</f>
        <v>-1239.3182910397627</v>
      </c>
      <c r="S210" s="101">
        <f>+COS_Rate_Base_MDS!S210-'COS_Rate_Base_AS FILED'!S210</f>
        <v>484.29434171691537</v>
      </c>
    </row>
    <row r="211" spans="1:19" x14ac:dyDescent="0.25">
      <c r="A211" s="89" t="s">
        <v>381</v>
      </c>
      <c r="B211" s="101">
        <f>+COS_Rate_Base_MDS!B211-'COS_Rate_Base_AS FILED'!B211</f>
        <v>-3.2782554626464844E-7</v>
      </c>
      <c r="C211" s="101">
        <f>+COS_Rate_Base_MDS!C211-'COS_Rate_Base_AS FILED'!C211</f>
        <v>-41854.379110848531</v>
      </c>
      <c r="D211" s="101">
        <f>+COS_Rate_Base_MDS!D211-'COS_Rate_Base_AS FILED'!D211</f>
        <v>-1441.8900489812368</v>
      </c>
      <c r="E211" s="101">
        <f>+COS_Rate_Base_MDS!E211-'COS_Rate_Base_AS FILED'!E211</f>
        <v>8147.6864750701934</v>
      </c>
      <c r="F211" s="101">
        <f>+COS_Rate_Base_MDS!F211-'COS_Rate_Base_AS FILED'!F211</f>
        <v>118719.69063462131</v>
      </c>
      <c r="G211" s="101">
        <f>+COS_Rate_Base_MDS!G211-'COS_Rate_Base_AS FILED'!G211</f>
        <v>6781.4774193682533</v>
      </c>
      <c r="H211" s="101">
        <f>+COS_Rate_Base_MDS!H211-'COS_Rate_Base_AS FILED'!H211</f>
        <v>-533509.69507612288</v>
      </c>
      <c r="I211" s="101">
        <f>+COS_Rate_Base_MDS!I211-'COS_Rate_Base_AS FILED'!I211</f>
        <v>-241587.95137815364</v>
      </c>
      <c r="J211" s="101">
        <f>+COS_Rate_Base_MDS!J211-'COS_Rate_Base_AS FILED'!J211</f>
        <v>-48723.225343680941</v>
      </c>
      <c r="K211" s="101">
        <f>+COS_Rate_Base_MDS!K211-'COS_Rate_Base_AS FILED'!K211</f>
        <v>967.93800674655358</v>
      </c>
      <c r="L211" s="101">
        <f>+COS_Rate_Base_MDS!L211-'COS_Rate_Base_AS FILED'!L211</f>
        <v>-2436.1050693843281</v>
      </c>
      <c r="M211" s="101">
        <f>+COS_Rate_Base_MDS!M211-'COS_Rate_Base_AS FILED'!M211</f>
        <v>24429.110301632201</v>
      </c>
      <c r="N211" s="101">
        <f>+COS_Rate_Base_MDS!N211-'COS_Rate_Base_AS FILED'!N211</f>
        <v>-2452.8283922842966</v>
      </c>
      <c r="O211" s="101">
        <f>+COS_Rate_Base_MDS!O211-'COS_Rate_Base_AS FILED'!O211</f>
        <v>730440.60340711474</v>
      </c>
      <c r="P211" s="101">
        <f>+COS_Rate_Base_MDS!P211-'COS_Rate_Base_AS FILED'!P211</f>
        <v>-16488.795434448402</v>
      </c>
      <c r="Q211" s="101">
        <f>+COS_Rate_Base_MDS!Q211-'COS_Rate_Base_AS FILED'!Q211</f>
        <v>-236.61244163664378</v>
      </c>
      <c r="R211" s="101">
        <f>+COS_Rate_Base_MDS!R211-'COS_Rate_Base_AS FILED'!R211</f>
        <v>-1239.3182910397627</v>
      </c>
      <c r="S211" s="101">
        <f>+COS_Rate_Base_MDS!S211-'COS_Rate_Base_AS FILED'!S211</f>
        <v>484.29434171691537</v>
      </c>
    </row>
    <row r="212" spans="1:19" x14ac:dyDescent="0.25">
      <c r="B212" s="102">
        <f>+COS_Rate_Base_MDS!B212-'COS_Rate_Base_AS FILED'!B212</f>
        <v>0</v>
      </c>
      <c r="C212" s="102">
        <f>+COS_Rate_Base_MDS!C212-'COS_Rate_Base_AS FILED'!C212</f>
        <v>0</v>
      </c>
      <c r="D212" s="102">
        <f>+COS_Rate_Base_MDS!D212-'COS_Rate_Base_AS FILED'!D212</f>
        <v>0</v>
      </c>
      <c r="E212" s="102">
        <f>+COS_Rate_Base_MDS!E212-'COS_Rate_Base_AS FILED'!E212</f>
        <v>0</v>
      </c>
      <c r="F212" s="102">
        <f>+COS_Rate_Base_MDS!F212-'COS_Rate_Base_AS FILED'!F212</f>
        <v>0</v>
      </c>
      <c r="G212" s="102">
        <f>+COS_Rate_Base_MDS!G212-'COS_Rate_Base_AS FILED'!G212</f>
        <v>0</v>
      </c>
      <c r="H212" s="102">
        <f>+COS_Rate_Base_MDS!H212-'COS_Rate_Base_AS FILED'!H212</f>
        <v>0</v>
      </c>
      <c r="I212" s="102">
        <f>+COS_Rate_Base_MDS!I212-'COS_Rate_Base_AS FILED'!I212</f>
        <v>0</v>
      </c>
      <c r="J212" s="102">
        <f>+COS_Rate_Base_MDS!J212-'COS_Rate_Base_AS FILED'!J212</f>
        <v>0</v>
      </c>
      <c r="K212" s="102">
        <f>+COS_Rate_Base_MDS!K212-'COS_Rate_Base_AS FILED'!K212</f>
        <v>0</v>
      </c>
      <c r="L212" s="102">
        <f>+COS_Rate_Base_MDS!L212-'COS_Rate_Base_AS FILED'!L212</f>
        <v>0</v>
      </c>
      <c r="M212" s="102">
        <f>+COS_Rate_Base_MDS!M212-'COS_Rate_Base_AS FILED'!M212</f>
        <v>0</v>
      </c>
      <c r="N212" s="102">
        <f>+COS_Rate_Base_MDS!N212-'COS_Rate_Base_AS FILED'!N212</f>
        <v>0</v>
      </c>
      <c r="O212" s="102">
        <f>+COS_Rate_Base_MDS!O212-'COS_Rate_Base_AS FILED'!O212</f>
        <v>0</v>
      </c>
      <c r="P212" s="102">
        <f>+COS_Rate_Base_MDS!P212-'COS_Rate_Base_AS FILED'!P212</f>
        <v>0</v>
      </c>
      <c r="Q212" s="102">
        <f>+COS_Rate_Base_MDS!Q212-'COS_Rate_Base_AS FILED'!Q212</f>
        <v>0</v>
      </c>
      <c r="R212" s="102">
        <f>+COS_Rate_Base_MDS!R212-'COS_Rate_Base_AS FILED'!R212</f>
        <v>0</v>
      </c>
      <c r="S212" s="102">
        <f>+COS_Rate_Base_MDS!S212-'COS_Rate_Base_AS FILED'!S212</f>
        <v>0</v>
      </c>
    </row>
    <row r="213" spans="1:19" x14ac:dyDescent="0.25">
      <c r="A213" s="89" t="s">
        <v>382</v>
      </c>
      <c r="B213" s="101">
        <f>+COS_Rate_Base_MDS!B213-'COS_Rate_Base_AS FILED'!B213</f>
        <v>0</v>
      </c>
      <c r="C213" s="101">
        <f>+COS_Rate_Base_MDS!C213-'COS_Rate_Base_AS FILED'!C213</f>
        <v>0</v>
      </c>
      <c r="D213" s="101">
        <f>+COS_Rate_Base_MDS!D213-'COS_Rate_Base_AS FILED'!D213</f>
        <v>0</v>
      </c>
      <c r="E213" s="101">
        <f>+COS_Rate_Base_MDS!E213-'COS_Rate_Base_AS FILED'!E213</f>
        <v>0</v>
      </c>
      <c r="F213" s="101">
        <f>+COS_Rate_Base_MDS!F213-'COS_Rate_Base_AS FILED'!F213</f>
        <v>0</v>
      </c>
      <c r="G213" s="101">
        <f>+COS_Rate_Base_MDS!G213-'COS_Rate_Base_AS FILED'!G213</f>
        <v>0</v>
      </c>
      <c r="H213" s="101">
        <f>+COS_Rate_Base_MDS!H213-'COS_Rate_Base_AS FILED'!H213</f>
        <v>0</v>
      </c>
      <c r="I213" s="101">
        <f>+COS_Rate_Base_MDS!I213-'COS_Rate_Base_AS FILED'!I213</f>
        <v>0</v>
      </c>
      <c r="J213" s="101">
        <f>+COS_Rate_Base_MDS!J213-'COS_Rate_Base_AS FILED'!J213</f>
        <v>0</v>
      </c>
      <c r="K213" s="101">
        <f>+COS_Rate_Base_MDS!K213-'COS_Rate_Base_AS FILED'!K213</f>
        <v>0</v>
      </c>
      <c r="L213" s="101">
        <f>+COS_Rate_Base_MDS!L213-'COS_Rate_Base_AS FILED'!L213</f>
        <v>0</v>
      </c>
      <c r="M213" s="101">
        <f>+COS_Rate_Base_MDS!M213-'COS_Rate_Base_AS FILED'!M213</f>
        <v>0</v>
      </c>
      <c r="N213" s="101">
        <f>+COS_Rate_Base_MDS!N213-'COS_Rate_Base_AS FILED'!N213</f>
        <v>0</v>
      </c>
      <c r="O213" s="101">
        <f>+COS_Rate_Base_MDS!O213-'COS_Rate_Base_AS FILED'!O213</f>
        <v>0</v>
      </c>
      <c r="P213" s="101">
        <f>+COS_Rate_Base_MDS!P213-'COS_Rate_Base_AS FILED'!P213</f>
        <v>0</v>
      </c>
      <c r="Q213" s="101">
        <f>+COS_Rate_Base_MDS!Q213-'COS_Rate_Base_AS FILED'!Q213</f>
        <v>0</v>
      </c>
      <c r="R213" s="101">
        <f>+COS_Rate_Base_MDS!R213-'COS_Rate_Base_AS FILED'!R213</f>
        <v>0</v>
      </c>
      <c r="S213" s="101">
        <f>+COS_Rate_Base_MDS!S213-'COS_Rate_Base_AS FILED'!S213</f>
        <v>0</v>
      </c>
    </row>
    <row r="214" spans="1:19" x14ac:dyDescent="0.25">
      <c r="A214" s="90" t="s">
        <v>383</v>
      </c>
      <c r="B214" s="101">
        <f>+COS_Rate_Base_MDS!B214-'COS_Rate_Base_AS FILED'!B214</f>
        <v>0</v>
      </c>
      <c r="C214" s="101">
        <f>+COS_Rate_Base_MDS!C214-'COS_Rate_Base_AS FILED'!C214</f>
        <v>277.48486281369696</v>
      </c>
      <c r="D214" s="101">
        <f>+COS_Rate_Base_MDS!D214-'COS_Rate_Base_AS FILED'!D214</f>
        <v>9.8114958391488472</v>
      </c>
      <c r="E214" s="101">
        <f>+COS_Rate_Base_MDS!E214-'COS_Rate_Base_AS FILED'!E214</f>
        <v>349.48613823315827</v>
      </c>
      <c r="F214" s="101">
        <f>+COS_Rate_Base_MDS!F214-'COS_Rate_Base_AS FILED'!F214</f>
        <v>264.30595257860841</v>
      </c>
      <c r="G214" s="101">
        <f>+COS_Rate_Base_MDS!G214-'COS_Rate_Base_AS FILED'!G214</f>
        <v>18.054455006667013</v>
      </c>
      <c r="H214" s="101">
        <f>+COS_Rate_Base_MDS!H214-'COS_Rate_Base_AS FILED'!H214</f>
        <v>1148.4819863396697</v>
      </c>
      <c r="I214" s="101">
        <f>+COS_Rate_Base_MDS!I214-'COS_Rate_Base_AS FILED'!I214</f>
        <v>519.89702614076668</v>
      </c>
      <c r="J214" s="101">
        <f>+COS_Rate_Base_MDS!J214-'COS_Rate_Base_AS FILED'!J214</f>
        <v>153.07336401134671</v>
      </c>
      <c r="K214" s="101">
        <f>+COS_Rate_Base_MDS!K214-'COS_Rate_Base_AS FILED'!K214</f>
        <v>40.87981948385368</v>
      </c>
      <c r="L214" s="101">
        <f>+COS_Rate_Base_MDS!L214-'COS_Rate_Base_AS FILED'!L214</f>
        <v>22.941615753294172</v>
      </c>
      <c r="M214" s="101">
        <f>+COS_Rate_Base_MDS!M214-'COS_Rate_Base_AS FILED'!M214</f>
        <v>25.163512372094374</v>
      </c>
      <c r="N214" s="101">
        <f>+COS_Rate_Base_MDS!N214-'COS_Rate_Base_AS FILED'!N214</f>
        <v>2.7148411976804709</v>
      </c>
      <c r="O214" s="101">
        <f>+COS_Rate_Base_MDS!O214-'COS_Rate_Base_AS FILED'!O214</f>
        <v>-2988.1105977348052</v>
      </c>
      <c r="P214" s="101">
        <f>+COS_Rate_Base_MDS!P214-'COS_Rate_Base_AS FILED'!P214</f>
        <v>122.07398254631335</v>
      </c>
      <c r="Q214" s="101">
        <f>+COS_Rate_Base_MDS!Q214-'COS_Rate_Base_AS FILED'!Q214</f>
        <v>8.4210712914239139</v>
      </c>
      <c r="R214" s="101">
        <f>+COS_Rate_Base_MDS!R214-'COS_Rate_Base_AS FILED'!R214</f>
        <v>2.9823716946453942</v>
      </c>
      <c r="S214" s="101">
        <f>+COS_Rate_Base_MDS!S214-'COS_Rate_Base_AS FILED'!S214</f>
        <v>22.338102432951928</v>
      </c>
    </row>
    <row r="215" spans="1:19" x14ac:dyDescent="0.25">
      <c r="A215" s="89" t="s">
        <v>384</v>
      </c>
      <c r="B215" s="101">
        <f>+COS_Rate_Base_MDS!B215-'COS_Rate_Base_AS FILED'!B215</f>
        <v>0</v>
      </c>
      <c r="C215" s="101">
        <f>+COS_Rate_Base_MDS!C215-'COS_Rate_Base_AS FILED'!C215</f>
        <v>277.48486281369696</v>
      </c>
      <c r="D215" s="101">
        <f>+COS_Rate_Base_MDS!D215-'COS_Rate_Base_AS FILED'!D215</f>
        <v>9.8114958391488472</v>
      </c>
      <c r="E215" s="101">
        <f>+COS_Rate_Base_MDS!E215-'COS_Rate_Base_AS FILED'!E215</f>
        <v>349.48613823315827</v>
      </c>
      <c r="F215" s="101">
        <f>+COS_Rate_Base_MDS!F215-'COS_Rate_Base_AS FILED'!F215</f>
        <v>264.30595257860841</v>
      </c>
      <c r="G215" s="101">
        <f>+COS_Rate_Base_MDS!G215-'COS_Rate_Base_AS FILED'!G215</f>
        <v>18.054455006667013</v>
      </c>
      <c r="H215" s="101">
        <f>+COS_Rate_Base_MDS!H215-'COS_Rate_Base_AS FILED'!H215</f>
        <v>1148.4819863396697</v>
      </c>
      <c r="I215" s="101">
        <f>+COS_Rate_Base_MDS!I215-'COS_Rate_Base_AS FILED'!I215</f>
        <v>519.89702614076668</v>
      </c>
      <c r="J215" s="101">
        <f>+COS_Rate_Base_MDS!J215-'COS_Rate_Base_AS FILED'!J215</f>
        <v>153.07336401134671</v>
      </c>
      <c r="K215" s="101">
        <f>+COS_Rate_Base_MDS!K215-'COS_Rate_Base_AS FILED'!K215</f>
        <v>40.87981948385368</v>
      </c>
      <c r="L215" s="101">
        <f>+COS_Rate_Base_MDS!L215-'COS_Rate_Base_AS FILED'!L215</f>
        <v>22.941615753294172</v>
      </c>
      <c r="M215" s="101">
        <f>+COS_Rate_Base_MDS!M215-'COS_Rate_Base_AS FILED'!M215</f>
        <v>25.163512372094374</v>
      </c>
      <c r="N215" s="101">
        <f>+COS_Rate_Base_MDS!N215-'COS_Rate_Base_AS FILED'!N215</f>
        <v>2.7148411976804709</v>
      </c>
      <c r="O215" s="101">
        <f>+COS_Rate_Base_MDS!O215-'COS_Rate_Base_AS FILED'!O215</f>
        <v>-2988.1105977348052</v>
      </c>
      <c r="P215" s="101">
        <f>+COS_Rate_Base_MDS!P215-'COS_Rate_Base_AS FILED'!P215</f>
        <v>122.07398254631335</v>
      </c>
      <c r="Q215" s="101">
        <f>+COS_Rate_Base_MDS!Q215-'COS_Rate_Base_AS FILED'!Q215</f>
        <v>8.4210712914239139</v>
      </c>
      <c r="R215" s="101">
        <f>+COS_Rate_Base_MDS!R215-'COS_Rate_Base_AS FILED'!R215</f>
        <v>2.9823716946453942</v>
      </c>
      <c r="S215" s="101">
        <f>+COS_Rate_Base_MDS!S215-'COS_Rate_Base_AS FILED'!S215</f>
        <v>22.338102432951928</v>
      </c>
    </row>
    <row r="216" spans="1:19" x14ac:dyDescent="0.25">
      <c r="B216" s="102">
        <f>+COS_Rate_Base_MDS!B216-'COS_Rate_Base_AS FILED'!B216</f>
        <v>0</v>
      </c>
      <c r="C216" s="102">
        <f>+COS_Rate_Base_MDS!C216-'COS_Rate_Base_AS FILED'!C216</f>
        <v>0</v>
      </c>
      <c r="D216" s="102">
        <f>+COS_Rate_Base_MDS!D216-'COS_Rate_Base_AS FILED'!D216</f>
        <v>0</v>
      </c>
      <c r="E216" s="102">
        <f>+COS_Rate_Base_MDS!E216-'COS_Rate_Base_AS FILED'!E216</f>
        <v>0</v>
      </c>
      <c r="F216" s="102">
        <f>+COS_Rate_Base_MDS!F216-'COS_Rate_Base_AS FILED'!F216</f>
        <v>0</v>
      </c>
      <c r="G216" s="102">
        <f>+COS_Rate_Base_MDS!G216-'COS_Rate_Base_AS FILED'!G216</f>
        <v>0</v>
      </c>
      <c r="H216" s="102">
        <f>+COS_Rate_Base_MDS!H216-'COS_Rate_Base_AS FILED'!H216</f>
        <v>0</v>
      </c>
      <c r="I216" s="102">
        <f>+COS_Rate_Base_MDS!I216-'COS_Rate_Base_AS FILED'!I216</f>
        <v>0</v>
      </c>
      <c r="J216" s="102">
        <f>+COS_Rate_Base_MDS!J216-'COS_Rate_Base_AS FILED'!J216</f>
        <v>0</v>
      </c>
      <c r="K216" s="102">
        <f>+COS_Rate_Base_MDS!K216-'COS_Rate_Base_AS FILED'!K216</f>
        <v>0</v>
      </c>
      <c r="L216" s="102">
        <f>+COS_Rate_Base_MDS!L216-'COS_Rate_Base_AS FILED'!L216</f>
        <v>0</v>
      </c>
      <c r="M216" s="102">
        <f>+COS_Rate_Base_MDS!M216-'COS_Rate_Base_AS FILED'!M216</f>
        <v>0</v>
      </c>
      <c r="N216" s="102">
        <f>+COS_Rate_Base_MDS!N216-'COS_Rate_Base_AS FILED'!N216</f>
        <v>0</v>
      </c>
      <c r="O216" s="102">
        <f>+COS_Rate_Base_MDS!O216-'COS_Rate_Base_AS FILED'!O216</f>
        <v>0</v>
      </c>
      <c r="P216" s="102">
        <f>+COS_Rate_Base_MDS!P216-'COS_Rate_Base_AS FILED'!P216</f>
        <v>0</v>
      </c>
      <c r="Q216" s="102">
        <f>+COS_Rate_Base_MDS!Q216-'COS_Rate_Base_AS FILED'!Q216</f>
        <v>0</v>
      </c>
      <c r="R216" s="102">
        <f>+COS_Rate_Base_MDS!R216-'COS_Rate_Base_AS FILED'!R216</f>
        <v>0</v>
      </c>
      <c r="S216" s="102">
        <f>+COS_Rate_Base_MDS!S216-'COS_Rate_Base_AS FILED'!S216</f>
        <v>0</v>
      </c>
    </row>
    <row r="217" spans="1:19" x14ac:dyDescent="0.25">
      <c r="A217" s="88" t="s">
        <v>385</v>
      </c>
      <c r="B217" s="101">
        <f>+COS_Rate_Base_MDS!B217-'COS_Rate_Base_AS FILED'!B217</f>
        <v>-1.9073486328125E-6</v>
      </c>
      <c r="C217" s="101">
        <f>+COS_Rate_Base_MDS!C217-'COS_Rate_Base_AS FILED'!C217</f>
        <v>-562413.25894881412</v>
      </c>
      <c r="D217" s="101">
        <f>+COS_Rate_Base_MDS!D217-'COS_Rate_Base_AS FILED'!D217</f>
        <v>-19582.354845909635</v>
      </c>
      <c r="E217" s="101">
        <f>+COS_Rate_Base_MDS!E217-'COS_Rate_Base_AS FILED'!E217</f>
        <v>76929.148689726368</v>
      </c>
      <c r="F217" s="101">
        <f>+COS_Rate_Base_MDS!F217-'COS_Rate_Base_AS FILED'!F217</f>
        <v>1400355.3700107634</v>
      </c>
      <c r="G217" s="101">
        <f>+COS_Rate_Base_MDS!G217-'COS_Rate_Base_AS FILED'!G217</f>
        <v>81118.313465211773</v>
      </c>
      <c r="H217" s="101">
        <f>+COS_Rate_Base_MDS!H217-'COS_Rate_Base_AS FILED'!H217</f>
        <v>-6656311.9284200072</v>
      </c>
      <c r="I217" s="101">
        <f>+COS_Rate_Base_MDS!I217-'COS_Rate_Base_AS FILED'!I217</f>
        <v>-3014456.9817135334</v>
      </c>
      <c r="J217" s="101">
        <f>+COS_Rate_Base_MDS!J217-'COS_Rate_Base_AS FILED'!J217</f>
        <v>-610780.41969748959</v>
      </c>
      <c r="K217" s="101">
        <f>+COS_Rate_Base_MDS!K217-'COS_Rate_Base_AS FILED'!K217</f>
        <v>9115.8376801980194</v>
      </c>
      <c r="L217" s="101">
        <f>+COS_Rate_Base_MDS!L217-'COS_Rate_Base_AS FILED'!L217</f>
        <v>-32553.10215509939</v>
      </c>
      <c r="M217" s="101">
        <f>+COS_Rate_Base_MDS!M217-'COS_Rate_Base_AS FILED'!M217</f>
        <v>296677.09070619941</v>
      </c>
      <c r="N217" s="101">
        <f>+COS_Rate_Base_MDS!N217-'COS_Rate_Base_AS FILED'!N217</f>
        <v>-30949.984876871516</v>
      </c>
      <c r="O217" s="101">
        <f>+COS_Rate_Base_MDS!O217-'COS_Rate_Base_AS FILED'!O217</f>
        <v>9291959.4315283298</v>
      </c>
      <c r="P217" s="101">
        <f>+COS_Rate_Base_MDS!P217-'COS_Rate_Base_AS FILED'!P217</f>
        <v>-213954.98466193303</v>
      </c>
      <c r="Q217" s="101">
        <f>+COS_Rate_Base_MDS!Q217-'COS_Rate_Base_AS FILED'!Q217</f>
        <v>-3926.4059913682868</v>
      </c>
      <c r="R217" s="101">
        <f>+COS_Rate_Base_MDS!R217-'COS_Rate_Base_AS FILED'!R217</f>
        <v>-15854.366675768368</v>
      </c>
      <c r="S217" s="101">
        <f>+COS_Rate_Base_MDS!S217-'COS_Rate_Base_AS FILED'!S217</f>
        <v>4628.595904601505</v>
      </c>
    </row>
    <row r="218" spans="1:19" x14ac:dyDescent="0.25">
      <c r="B218" s="102">
        <f>+COS_Rate_Base_MDS!B218-'COS_Rate_Base_AS FILED'!B218</f>
        <v>0</v>
      </c>
      <c r="C218" s="102">
        <f>+COS_Rate_Base_MDS!C218-'COS_Rate_Base_AS FILED'!C218</f>
        <v>0</v>
      </c>
      <c r="D218" s="102">
        <f>+COS_Rate_Base_MDS!D218-'COS_Rate_Base_AS FILED'!D218</f>
        <v>0</v>
      </c>
      <c r="E218" s="102">
        <f>+COS_Rate_Base_MDS!E218-'COS_Rate_Base_AS FILED'!E218</f>
        <v>0</v>
      </c>
      <c r="F218" s="102">
        <f>+COS_Rate_Base_MDS!F218-'COS_Rate_Base_AS FILED'!F218</f>
        <v>0</v>
      </c>
      <c r="G218" s="102">
        <f>+COS_Rate_Base_MDS!G218-'COS_Rate_Base_AS FILED'!G218</f>
        <v>0</v>
      </c>
      <c r="H218" s="102">
        <f>+COS_Rate_Base_MDS!H218-'COS_Rate_Base_AS FILED'!H218</f>
        <v>0</v>
      </c>
      <c r="I218" s="102">
        <f>+COS_Rate_Base_MDS!I218-'COS_Rate_Base_AS FILED'!I218</f>
        <v>0</v>
      </c>
      <c r="J218" s="102">
        <f>+COS_Rate_Base_MDS!J218-'COS_Rate_Base_AS FILED'!J218</f>
        <v>0</v>
      </c>
      <c r="K218" s="102">
        <f>+COS_Rate_Base_MDS!K218-'COS_Rate_Base_AS FILED'!K218</f>
        <v>0</v>
      </c>
      <c r="L218" s="102">
        <f>+COS_Rate_Base_MDS!L218-'COS_Rate_Base_AS FILED'!L218</f>
        <v>0</v>
      </c>
      <c r="M218" s="102">
        <f>+COS_Rate_Base_MDS!M218-'COS_Rate_Base_AS FILED'!M218</f>
        <v>0</v>
      </c>
      <c r="N218" s="102">
        <f>+COS_Rate_Base_MDS!N218-'COS_Rate_Base_AS FILED'!N218</f>
        <v>0</v>
      </c>
      <c r="O218" s="102">
        <f>+COS_Rate_Base_MDS!O218-'COS_Rate_Base_AS FILED'!O218</f>
        <v>0</v>
      </c>
      <c r="P218" s="102">
        <f>+COS_Rate_Base_MDS!P218-'COS_Rate_Base_AS FILED'!P218</f>
        <v>0</v>
      </c>
      <c r="Q218" s="102">
        <f>+COS_Rate_Base_MDS!Q218-'COS_Rate_Base_AS FILED'!Q218</f>
        <v>0</v>
      </c>
      <c r="R218" s="102">
        <f>+COS_Rate_Base_MDS!R218-'COS_Rate_Base_AS FILED'!R218</f>
        <v>0</v>
      </c>
      <c r="S218" s="102">
        <f>+COS_Rate_Base_MDS!S218-'COS_Rate_Base_AS FILED'!S218</f>
        <v>0</v>
      </c>
    </row>
    <row r="219" spans="1:19" x14ac:dyDescent="0.25">
      <c r="A219" s="88" t="s">
        <v>386</v>
      </c>
      <c r="B219" s="101">
        <f>+COS_Rate_Base_MDS!B219-'COS_Rate_Base_AS FILED'!B219</f>
        <v>0</v>
      </c>
      <c r="C219" s="101">
        <f>+COS_Rate_Base_MDS!C219-'COS_Rate_Base_AS FILED'!C219</f>
        <v>0</v>
      </c>
      <c r="D219" s="101">
        <f>+COS_Rate_Base_MDS!D219-'COS_Rate_Base_AS FILED'!D219</f>
        <v>0</v>
      </c>
      <c r="E219" s="101">
        <f>+COS_Rate_Base_MDS!E219-'COS_Rate_Base_AS FILED'!E219</f>
        <v>0</v>
      </c>
      <c r="F219" s="101">
        <f>+COS_Rate_Base_MDS!F219-'COS_Rate_Base_AS FILED'!F219</f>
        <v>0</v>
      </c>
      <c r="G219" s="101">
        <f>+COS_Rate_Base_MDS!G219-'COS_Rate_Base_AS FILED'!G219</f>
        <v>0</v>
      </c>
      <c r="H219" s="101">
        <f>+COS_Rate_Base_MDS!H219-'COS_Rate_Base_AS FILED'!H219</f>
        <v>0</v>
      </c>
      <c r="I219" s="101">
        <f>+COS_Rate_Base_MDS!I219-'COS_Rate_Base_AS FILED'!I219</f>
        <v>0</v>
      </c>
      <c r="J219" s="101">
        <f>+COS_Rate_Base_MDS!J219-'COS_Rate_Base_AS FILED'!J219</f>
        <v>0</v>
      </c>
      <c r="K219" s="101">
        <f>+COS_Rate_Base_MDS!K219-'COS_Rate_Base_AS FILED'!K219</f>
        <v>0</v>
      </c>
      <c r="L219" s="101">
        <f>+COS_Rate_Base_MDS!L219-'COS_Rate_Base_AS FILED'!L219</f>
        <v>0</v>
      </c>
      <c r="M219" s="101">
        <f>+COS_Rate_Base_MDS!M219-'COS_Rate_Base_AS FILED'!M219</f>
        <v>0</v>
      </c>
      <c r="N219" s="101">
        <f>+COS_Rate_Base_MDS!N219-'COS_Rate_Base_AS FILED'!N219</f>
        <v>0</v>
      </c>
      <c r="O219" s="101">
        <f>+COS_Rate_Base_MDS!O219-'COS_Rate_Base_AS FILED'!O219</f>
        <v>0</v>
      </c>
      <c r="P219" s="101">
        <f>+COS_Rate_Base_MDS!P219-'COS_Rate_Base_AS FILED'!P219</f>
        <v>0</v>
      </c>
      <c r="Q219" s="101">
        <f>+COS_Rate_Base_MDS!Q219-'COS_Rate_Base_AS FILED'!Q219</f>
        <v>0</v>
      </c>
      <c r="R219" s="101">
        <f>+COS_Rate_Base_MDS!R219-'COS_Rate_Base_AS FILED'!R219</f>
        <v>0</v>
      </c>
      <c r="S219" s="101">
        <f>+COS_Rate_Base_MDS!S219-'COS_Rate_Base_AS FILED'!S219</f>
        <v>0</v>
      </c>
    </row>
    <row r="220" spans="1:19" x14ac:dyDescent="0.25">
      <c r="A220" s="89" t="s">
        <v>386</v>
      </c>
      <c r="B220" s="101">
        <f>+COS_Rate_Base_MDS!B220-'COS_Rate_Base_AS FILED'!B220</f>
        <v>0</v>
      </c>
      <c r="C220" s="101">
        <f>+COS_Rate_Base_MDS!C220-'COS_Rate_Base_AS FILED'!C220</f>
        <v>0</v>
      </c>
      <c r="D220" s="101">
        <f>+COS_Rate_Base_MDS!D220-'COS_Rate_Base_AS FILED'!D220</f>
        <v>0</v>
      </c>
      <c r="E220" s="101">
        <f>+COS_Rate_Base_MDS!E220-'COS_Rate_Base_AS FILED'!E220</f>
        <v>0</v>
      </c>
      <c r="F220" s="101">
        <f>+COS_Rate_Base_MDS!F220-'COS_Rate_Base_AS FILED'!F220</f>
        <v>0</v>
      </c>
      <c r="G220" s="101">
        <f>+COS_Rate_Base_MDS!G220-'COS_Rate_Base_AS FILED'!G220</f>
        <v>0</v>
      </c>
      <c r="H220" s="101">
        <f>+COS_Rate_Base_MDS!H220-'COS_Rate_Base_AS FILED'!H220</f>
        <v>0</v>
      </c>
      <c r="I220" s="101">
        <f>+COS_Rate_Base_MDS!I220-'COS_Rate_Base_AS FILED'!I220</f>
        <v>0</v>
      </c>
      <c r="J220" s="101">
        <f>+COS_Rate_Base_MDS!J220-'COS_Rate_Base_AS FILED'!J220</f>
        <v>0</v>
      </c>
      <c r="K220" s="101">
        <f>+COS_Rate_Base_MDS!K220-'COS_Rate_Base_AS FILED'!K220</f>
        <v>0</v>
      </c>
      <c r="L220" s="101">
        <f>+COS_Rate_Base_MDS!L220-'COS_Rate_Base_AS FILED'!L220</f>
        <v>0</v>
      </c>
      <c r="M220" s="101">
        <f>+COS_Rate_Base_MDS!M220-'COS_Rate_Base_AS FILED'!M220</f>
        <v>0</v>
      </c>
      <c r="N220" s="101">
        <f>+COS_Rate_Base_MDS!N220-'COS_Rate_Base_AS FILED'!N220</f>
        <v>0</v>
      </c>
      <c r="O220" s="101">
        <f>+COS_Rate_Base_MDS!O220-'COS_Rate_Base_AS FILED'!O220</f>
        <v>0</v>
      </c>
      <c r="P220" s="101">
        <f>+COS_Rate_Base_MDS!P220-'COS_Rate_Base_AS FILED'!P220</f>
        <v>0</v>
      </c>
      <c r="Q220" s="101">
        <f>+COS_Rate_Base_MDS!Q220-'COS_Rate_Base_AS FILED'!Q220</f>
        <v>0</v>
      </c>
      <c r="R220" s="101">
        <f>+COS_Rate_Base_MDS!R220-'COS_Rate_Base_AS FILED'!R220</f>
        <v>0</v>
      </c>
      <c r="S220" s="101">
        <f>+COS_Rate_Base_MDS!S220-'COS_Rate_Base_AS FILED'!S220</f>
        <v>0</v>
      </c>
    </row>
    <row r="221" spans="1:19" x14ac:dyDescent="0.25">
      <c r="A221" s="90" t="s">
        <v>387</v>
      </c>
      <c r="B221" s="101">
        <f>+COS_Rate_Base_MDS!B221-'COS_Rate_Base_AS FILED'!B221</f>
        <v>-1.6763806343078613E-8</v>
      </c>
      <c r="C221" s="101">
        <f>+COS_Rate_Base_MDS!C221-'COS_Rate_Base_AS FILED'!C221</f>
        <v>-2475.4183802905027</v>
      </c>
      <c r="D221" s="101">
        <f>+COS_Rate_Base_MDS!D221-'COS_Rate_Base_AS FILED'!D221</f>
        <v>-85.278558789586896</v>
      </c>
      <c r="E221" s="101">
        <f>+COS_Rate_Base_MDS!E221-'COS_Rate_Base_AS FILED'!E221</f>
        <v>481.88345606127405</v>
      </c>
      <c r="F221" s="101">
        <f>+COS_Rate_Base_MDS!F221-'COS_Rate_Base_AS FILED'!F221</f>
        <v>7021.5091118906857</v>
      </c>
      <c r="G221" s="101">
        <f>+COS_Rate_Base_MDS!G221-'COS_Rate_Base_AS FILED'!G221</f>
        <v>401.08094316654751</v>
      </c>
      <c r="H221" s="101">
        <f>+COS_Rate_Base_MDS!H221-'COS_Rate_Base_AS FILED'!H221</f>
        <v>-31553.680482440162</v>
      </c>
      <c r="I221" s="101">
        <f>+COS_Rate_Base_MDS!I221-'COS_Rate_Base_AS FILED'!I221</f>
        <v>-14288.379567508702</v>
      </c>
      <c r="J221" s="101">
        <f>+COS_Rate_Base_MDS!J221-'COS_Rate_Base_AS FILED'!J221</f>
        <v>-2881.6666290368303</v>
      </c>
      <c r="K221" s="101">
        <f>+COS_Rate_Base_MDS!K221-'COS_Rate_Base_AS FILED'!K221</f>
        <v>57.247331910868525</v>
      </c>
      <c r="L221" s="101">
        <f>+COS_Rate_Base_MDS!L221-'COS_Rate_Base_AS FILED'!L221</f>
        <v>-144.08000771202569</v>
      </c>
      <c r="M221" s="101">
        <f>+COS_Rate_Base_MDS!M221-'COS_Rate_Base_AS FILED'!M221</f>
        <v>1444.8253668904799</v>
      </c>
      <c r="N221" s="101">
        <f>+COS_Rate_Base_MDS!N221-'COS_Rate_Base_AS FILED'!N221</f>
        <v>-145.06908512197151</v>
      </c>
      <c r="O221" s="101">
        <f>+COS_Rate_Base_MDS!O221-'COS_Rate_Base_AS FILED'!O221</f>
        <v>43200.882053363137</v>
      </c>
      <c r="P221" s="101">
        <f>+COS_Rate_Base_MDS!P221-'COS_Rate_Base_AS FILED'!P221</f>
        <v>-975.20661288956762</v>
      </c>
      <c r="Q221" s="101">
        <f>+COS_Rate_Base_MDS!Q221-'COS_Rate_Base_AS FILED'!Q221</f>
        <v>-13.99411004238118</v>
      </c>
      <c r="R221" s="101">
        <f>+COS_Rate_Base_MDS!R221-'COS_Rate_Base_AS FILED'!R221</f>
        <v>-73.297737102852125</v>
      </c>
      <c r="S221" s="101">
        <f>+COS_Rate_Base_MDS!S221-'COS_Rate_Base_AS FILED'!S221</f>
        <v>28.642907634149196</v>
      </c>
    </row>
    <row r="222" spans="1:19" x14ac:dyDescent="0.25">
      <c r="A222" s="90" t="s">
        <v>388</v>
      </c>
      <c r="B222" s="101">
        <f>+COS_Rate_Base_MDS!B222-'COS_Rate_Base_AS FILED'!B222</f>
        <v>0</v>
      </c>
      <c r="C222" s="101">
        <f>+COS_Rate_Base_MDS!C222-'COS_Rate_Base_AS FILED'!C222</f>
        <v>249.65857176357531</v>
      </c>
      <c r="D222" s="101">
        <f>+COS_Rate_Base_MDS!D222-'COS_Rate_Base_AS FILED'!D222</f>
        <v>9.0016342856233678</v>
      </c>
      <c r="E222" s="101">
        <f>+COS_Rate_Base_MDS!E222-'COS_Rate_Base_AS FILED'!E222</f>
        <v>298.37217048507591</v>
      </c>
      <c r="F222" s="101">
        <f>+COS_Rate_Base_MDS!F222-'COS_Rate_Base_AS FILED'!F222</f>
        <v>324.51279543497367</v>
      </c>
      <c r="G222" s="101">
        <f>+COS_Rate_Base_MDS!G222-'COS_Rate_Base_AS FILED'!G222</f>
        <v>14.976122377513093</v>
      </c>
      <c r="H222" s="101">
        <f>+COS_Rate_Base_MDS!H222-'COS_Rate_Base_AS FILED'!H222</f>
        <v>1285.9353137433063</v>
      </c>
      <c r="I222" s="101">
        <f>+COS_Rate_Base_MDS!I222-'COS_Rate_Base_AS FILED'!I222</f>
        <v>571.63875290460419</v>
      </c>
      <c r="J222" s="101">
        <f>+COS_Rate_Base_MDS!J222-'COS_Rate_Base_AS FILED'!J222</f>
        <v>143.76316407877312</v>
      </c>
      <c r="K222" s="101">
        <f>+COS_Rate_Base_MDS!K222-'COS_Rate_Base_AS FILED'!K222</f>
        <v>35.729951957556295</v>
      </c>
      <c r="L222" s="101">
        <f>+COS_Rate_Base_MDS!L222-'COS_Rate_Base_AS FILED'!L222</f>
        <v>23.092882811930394</v>
      </c>
      <c r="M222" s="101">
        <f>+COS_Rate_Base_MDS!M222-'COS_Rate_Base_AS FILED'!M222</f>
        <v>8.5728904357097235</v>
      </c>
      <c r="N222" s="101">
        <f>+COS_Rate_Base_MDS!N222-'COS_Rate_Base_AS FILED'!N222</f>
        <v>2.3055268879662663</v>
      </c>
      <c r="O222" s="101">
        <f>+COS_Rate_Base_MDS!O222-'COS_Rate_Base_AS FILED'!O222</f>
        <v>-3036.1922539682128</v>
      </c>
      <c r="P222" s="101">
        <f>+COS_Rate_Base_MDS!P222-'COS_Rate_Base_AS FILED'!P222</f>
        <v>41.71458654149319</v>
      </c>
      <c r="Q222" s="101">
        <f>+COS_Rate_Base_MDS!Q222-'COS_Rate_Base_AS FILED'!Q222</f>
        <v>6.9805745425514942</v>
      </c>
      <c r="R222" s="101">
        <f>+COS_Rate_Base_MDS!R222-'COS_Rate_Base_AS FILED'!R222</f>
        <v>2.9189164530365588</v>
      </c>
      <c r="S222" s="101">
        <f>+COS_Rate_Base_MDS!S222-'COS_Rate_Base_AS FILED'!S222</f>
        <v>17.018399263555239</v>
      </c>
    </row>
    <row r="223" spans="1:19" x14ac:dyDescent="0.25">
      <c r="A223" s="90" t="s">
        <v>389</v>
      </c>
      <c r="B223" s="101">
        <f>+COS_Rate_Base_MDS!B223-'COS_Rate_Base_AS FILED'!B223</f>
        <v>-5.2386894822120667E-10</v>
      </c>
      <c r="C223" s="101">
        <f>+COS_Rate_Base_MDS!C223-'COS_Rate_Base_AS FILED'!C223</f>
        <v>-61.410365498796637</v>
      </c>
      <c r="D223" s="101">
        <f>+COS_Rate_Base_MDS!D223-'COS_Rate_Base_AS FILED'!D223</f>
        <v>-2.1155969052245212</v>
      </c>
      <c r="E223" s="101">
        <f>+COS_Rate_Base_MDS!E223-'COS_Rate_Base_AS FILED'!E223</f>
        <v>11.95460104851918</v>
      </c>
      <c r="F223" s="101">
        <f>+COS_Rate_Base_MDS!F223-'COS_Rate_Base_AS FILED'!F223</f>
        <v>174.1901265448796</v>
      </c>
      <c r="G223" s="101">
        <f>+COS_Rate_Base_MDS!G223-'COS_Rate_Base_AS FILED'!G223</f>
        <v>9.9500462267588148</v>
      </c>
      <c r="H223" s="101">
        <f>+COS_Rate_Base_MDS!H223-'COS_Rate_Base_AS FILED'!H223</f>
        <v>-782.78608040041581</v>
      </c>
      <c r="I223" s="101">
        <f>+COS_Rate_Base_MDS!I223-'COS_Rate_Base_AS FILED'!I223</f>
        <v>-354.46719577287149</v>
      </c>
      <c r="J223" s="101">
        <f>+COS_Rate_Base_MDS!J223-'COS_Rate_Base_AS FILED'!J223</f>
        <v>-71.488602631308822</v>
      </c>
      <c r="K223" s="101">
        <f>+COS_Rate_Base_MDS!K223-'COS_Rate_Base_AS FILED'!K223</f>
        <v>1.42019611895455</v>
      </c>
      <c r="L223" s="101">
        <f>+COS_Rate_Base_MDS!L223-'COS_Rate_Base_AS FILED'!L223</f>
        <v>-3.5743476759778048</v>
      </c>
      <c r="M223" s="101">
        <f>+COS_Rate_Base_MDS!M223-'COS_Rate_Base_AS FILED'!M223</f>
        <v>35.843336451376672</v>
      </c>
      <c r="N223" s="101">
        <f>+COS_Rate_Base_MDS!N223-'COS_Rate_Base_AS FILED'!N223</f>
        <v>-3.5988847828101598</v>
      </c>
      <c r="O223" s="101">
        <f>+COS_Rate_Base_MDS!O223-'COS_Rate_Base_AS FILED'!O223</f>
        <v>1071.7307336370286</v>
      </c>
      <c r="P223" s="101">
        <f>+COS_Rate_Base_MDS!P223-'COS_Rate_Base_AS FILED'!P223</f>
        <v>-24.192999054711436</v>
      </c>
      <c r="Q223" s="101">
        <f>+COS_Rate_Base_MDS!Q223-'COS_Rate_Base_AS FILED'!Q223</f>
        <v>-0.34716693524435982</v>
      </c>
      <c r="R223" s="101">
        <f>+COS_Rate_Base_MDS!R223-'COS_Rate_Base_AS FILED'!R223</f>
        <v>-1.8183757790440609</v>
      </c>
      <c r="S223" s="101">
        <f>+COS_Rate_Base_MDS!S223-'COS_Rate_Base_AS FILED'!S223</f>
        <v>0.71057540849105294</v>
      </c>
    </row>
    <row r="224" spans="1:19" x14ac:dyDescent="0.25">
      <c r="A224" s="90" t="s">
        <v>390</v>
      </c>
      <c r="B224" s="101">
        <f>+COS_Rate_Base_MDS!B224-'COS_Rate_Base_AS FILED'!B224</f>
        <v>0</v>
      </c>
      <c r="C224" s="101">
        <f>+COS_Rate_Base_MDS!C224-'COS_Rate_Base_AS FILED'!C224</f>
        <v>2866.0439847882371</v>
      </c>
      <c r="D224" s="101">
        <f>+COS_Rate_Base_MDS!D224-'COS_Rate_Base_AS FILED'!D224</f>
        <v>103.33744848147035</v>
      </c>
      <c r="E224" s="101">
        <f>+COS_Rate_Base_MDS!E224-'COS_Rate_Base_AS FILED'!E224</f>
        <v>3425.2689919922268</v>
      </c>
      <c r="F224" s="101">
        <f>+COS_Rate_Base_MDS!F224-'COS_Rate_Base_AS FILED'!F224</f>
        <v>3725.3595531429164</v>
      </c>
      <c r="G224" s="101">
        <f>+COS_Rate_Base_MDS!G224-'COS_Rate_Base_AS FILED'!G224</f>
        <v>171.92370024517732</v>
      </c>
      <c r="H224" s="101">
        <f>+COS_Rate_Base_MDS!H224-'COS_Rate_Base_AS FILED'!H224</f>
        <v>14762.34981537424</v>
      </c>
      <c r="I224" s="101">
        <f>+COS_Rate_Base_MDS!I224-'COS_Rate_Base_AS FILED'!I224</f>
        <v>6562.3294952819124</v>
      </c>
      <c r="J224" s="101">
        <f>+COS_Rate_Base_MDS!J224-'COS_Rate_Base_AS FILED'!J224</f>
        <v>1650.3801521074492</v>
      </c>
      <c r="K224" s="101">
        <f>+COS_Rate_Base_MDS!K224-'COS_Rate_Base_AS FILED'!K224</f>
        <v>410.17463634975138</v>
      </c>
      <c r="L224" s="101">
        <f>+COS_Rate_Base_MDS!L224-'COS_Rate_Base_AS FILED'!L224</f>
        <v>265.10292599616514</v>
      </c>
      <c r="M224" s="101">
        <f>+COS_Rate_Base_MDS!M224-'COS_Rate_Base_AS FILED'!M224</f>
        <v>98.415531627655582</v>
      </c>
      <c r="N224" s="101">
        <f>+COS_Rate_Base_MDS!N224-'COS_Rate_Base_AS FILED'!N224</f>
        <v>26.467112354067467</v>
      </c>
      <c r="O224" s="101">
        <f>+COS_Rate_Base_MDS!O224-'COS_Rate_Base_AS FILED'!O224</f>
        <v>-34855.044169619679</v>
      </c>
      <c r="P224" s="101">
        <f>+COS_Rate_Base_MDS!P224-'COS_Rate_Base_AS FILED'!P224</f>
        <v>478.87736836202384</v>
      </c>
      <c r="Q224" s="101">
        <f>+COS_Rate_Base_MDS!Q224-'COS_Rate_Base_AS FILED'!Q224</f>
        <v>80.135977453997839</v>
      </c>
      <c r="R224" s="101">
        <f>+COS_Rate_Base_MDS!R224-'COS_Rate_Base_AS FILED'!R224</f>
        <v>33.508735082590647</v>
      </c>
      <c r="S224" s="101">
        <f>+COS_Rate_Base_MDS!S224-'COS_Rate_Base_AS FILED'!S224</f>
        <v>195.36874097886903</v>
      </c>
    </row>
    <row r="225" spans="1:19" x14ac:dyDescent="0.25">
      <c r="A225" s="90" t="s">
        <v>391</v>
      </c>
      <c r="B225" s="101">
        <f>+COS_Rate_Base_MDS!B225-'COS_Rate_Base_AS FILED'!B225</f>
        <v>0</v>
      </c>
      <c r="C225" s="101">
        <f>+COS_Rate_Base_MDS!C225-'COS_Rate_Base_AS FILED'!C225</f>
        <v>12164.557219465263</v>
      </c>
      <c r="D225" s="101">
        <f>+COS_Rate_Base_MDS!D225-'COS_Rate_Base_AS FILED'!D225</f>
        <v>430.12257077245158</v>
      </c>
      <c r="E225" s="101">
        <f>+COS_Rate_Base_MDS!E225-'COS_Rate_Base_AS FILED'!E225</f>
        <v>15320.994748463389</v>
      </c>
      <c r="F225" s="101">
        <f>+COS_Rate_Base_MDS!F225-'COS_Rate_Base_AS FILED'!F225</f>
        <v>11586.811802942306</v>
      </c>
      <c r="G225" s="101">
        <f>+COS_Rate_Base_MDS!G225-'COS_Rate_Base_AS FILED'!G225</f>
        <v>791.48263717108057</v>
      </c>
      <c r="H225" s="101">
        <f>+COS_Rate_Base_MDS!H225-'COS_Rate_Base_AS FILED'!H225</f>
        <v>50347.880949929357</v>
      </c>
      <c r="I225" s="101">
        <f>+COS_Rate_Base_MDS!I225-'COS_Rate_Base_AS FILED'!I225</f>
        <v>22791.575218159705</v>
      </c>
      <c r="J225" s="101">
        <f>+COS_Rate_Base_MDS!J225-'COS_Rate_Base_AS FILED'!J225</f>
        <v>6710.5271127605811</v>
      </c>
      <c r="K225" s="101">
        <f>+COS_Rate_Base_MDS!K225-'COS_Rate_Base_AS FILED'!K225</f>
        <v>1792.1154263704666</v>
      </c>
      <c r="L225" s="101">
        <f>+COS_Rate_Base_MDS!L225-'COS_Rate_Base_AS FILED'!L225</f>
        <v>1005.729086293577</v>
      </c>
      <c r="M225" s="101">
        <f>+COS_Rate_Base_MDS!M225-'COS_Rate_Base_AS FILED'!M225</f>
        <v>1103.1339979743643</v>
      </c>
      <c r="N225" s="101">
        <f>+COS_Rate_Base_MDS!N225-'COS_Rate_Base_AS FILED'!N225</f>
        <v>119.01492843995584</v>
      </c>
      <c r="O225" s="101">
        <f>+COS_Rate_Base_MDS!O225-'COS_Rate_Base_AS FILED'!O225</f>
        <v>-130994.68553222716</v>
      </c>
      <c r="P225" s="101">
        <f>+COS_Rate_Base_MDS!P225-'COS_Rate_Base_AS FILED'!P225</f>
        <v>5351.5565881137736</v>
      </c>
      <c r="Q225" s="101">
        <f>+COS_Rate_Base_MDS!Q225-'COS_Rate_Base_AS FILED'!Q225</f>
        <v>369.16825853125192</v>
      </c>
      <c r="R225" s="101">
        <f>+COS_Rate_Base_MDS!R225-'COS_Rate_Base_AS FILED'!R225</f>
        <v>130.7430998626478</v>
      </c>
      <c r="S225" s="101">
        <f>+COS_Rate_Base_MDS!S225-'COS_Rate_Base_AS FILED'!S225</f>
        <v>979.27188699421822</v>
      </c>
    </row>
    <row r="226" spans="1:19" x14ac:dyDescent="0.25">
      <c r="A226" s="90" t="s">
        <v>392</v>
      </c>
      <c r="B226" s="101">
        <f>+COS_Rate_Base_MDS!B226-'COS_Rate_Base_AS FILED'!B226</f>
        <v>-3.2014213502407074E-10</v>
      </c>
      <c r="C226" s="101">
        <f>+COS_Rate_Base_MDS!C226-'COS_Rate_Base_AS FILED'!C226</f>
        <v>-36.553761877866236</v>
      </c>
      <c r="D226" s="101">
        <f>+COS_Rate_Base_MDS!D226-'COS_Rate_Base_AS FILED'!D226</f>
        <v>-1.259282938230541</v>
      </c>
      <c r="E226" s="101">
        <f>+COS_Rate_Base_MDS!E226-'COS_Rate_Base_AS FILED'!E226</f>
        <v>7.1158286801116901</v>
      </c>
      <c r="F226" s="101">
        <f>+COS_Rate_Base_MDS!F226-'COS_Rate_Base_AS FILED'!F226</f>
        <v>103.68452223788699</v>
      </c>
      <c r="G226" s="101">
        <f>+COS_Rate_Base_MDS!G226-'COS_Rate_Base_AS FILED'!G226</f>
        <v>5.9226421711142052</v>
      </c>
      <c r="H226" s="101">
        <f>+COS_Rate_Base_MDS!H226-'COS_Rate_Base_AS FILED'!H226</f>
        <v>-465.94374991672521</v>
      </c>
      <c r="I226" s="101">
        <f>+COS_Rate_Base_MDS!I226-'COS_Rate_Base_AS FILED'!I226</f>
        <v>-210.99222195723451</v>
      </c>
      <c r="J226" s="101">
        <f>+COS_Rate_Base_MDS!J226-'COS_Rate_Base_AS FILED'!J226</f>
        <v>-42.552708102959969</v>
      </c>
      <c r="K226" s="101">
        <f>+COS_Rate_Base_MDS!K226-'COS_Rate_Base_AS FILED'!K226</f>
        <v>0.84535420576767706</v>
      </c>
      <c r="L226" s="101">
        <f>+COS_Rate_Base_MDS!L226-'COS_Rate_Base_AS FILED'!L226</f>
        <v>-2.1275863244775479</v>
      </c>
      <c r="M226" s="101">
        <f>+COS_Rate_Base_MDS!M226-'COS_Rate_Base_AS FILED'!M226</f>
        <v>21.335303493309738</v>
      </c>
      <c r="N226" s="101">
        <f>+COS_Rate_Base_MDS!N226-'COS_Rate_Base_AS FILED'!N226</f>
        <v>-2.142191734379125</v>
      </c>
      <c r="O226" s="101">
        <f>+COS_Rate_Base_MDS!O226-'COS_Rate_Base_AS FILED'!O226</f>
        <v>637.93448738429288</v>
      </c>
      <c r="P226" s="101">
        <f>+COS_Rate_Base_MDS!P226-'COS_Rate_Base_AS FILED'!P226</f>
        <v>-14.400583995461602</v>
      </c>
      <c r="Q226" s="101">
        <f>+COS_Rate_Base_MDS!Q226-'COS_Rate_Base_AS FILED'!Q226</f>
        <v>-0.20664683200817535</v>
      </c>
      <c r="R226" s="101">
        <f>+COS_Rate_Base_MDS!R226-'COS_Rate_Base_AS FILED'!R226</f>
        <v>-1.0823657324260729</v>
      </c>
      <c r="S226" s="101">
        <f>+COS_Rate_Base_MDS!S226-'COS_Rate_Base_AS FILED'!S226</f>
        <v>0.42296123899085103</v>
      </c>
    </row>
    <row r="227" spans="1:19" x14ac:dyDescent="0.25">
      <c r="A227" s="90" t="s">
        <v>393</v>
      </c>
      <c r="B227" s="101">
        <f>+COS_Rate_Base_MDS!B227-'COS_Rate_Base_AS FILED'!B227</f>
        <v>0</v>
      </c>
      <c r="C227" s="101">
        <f>+COS_Rate_Base_MDS!C227-'COS_Rate_Base_AS FILED'!C227</f>
        <v>-3.2617812283222065</v>
      </c>
      <c r="D227" s="101">
        <f>+COS_Rate_Base_MDS!D227-'COS_Rate_Base_AS FILED'!D227</f>
        <v>-0.11236888457036898</v>
      </c>
      <c r="E227" s="101">
        <f>+COS_Rate_Base_MDS!E227-'COS_Rate_Base_AS FILED'!E227</f>
        <v>0.63496272942565213</v>
      </c>
      <c r="F227" s="101">
        <f>+COS_Rate_Base_MDS!F227-'COS_Rate_Base_AS FILED'!F227</f>
        <v>9.2520225259736435</v>
      </c>
      <c r="G227" s="101">
        <f>+COS_Rate_Base_MDS!G227-'COS_Rate_Base_AS FILED'!G227</f>
        <v>0.52849179026653026</v>
      </c>
      <c r="H227" s="101">
        <f>+COS_Rate_Base_MDS!H227-'COS_Rate_Base_AS FILED'!H227</f>
        <v>-41.577295984212014</v>
      </c>
      <c r="I227" s="101">
        <f>+COS_Rate_Base_MDS!I227-'COS_Rate_Base_AS FILED'!I227</f>
        <v>-18.827350005768494</v>
      </c>
      <c r="J227" s="101">
        <f>+COS_Rate_Base_MDS!J227-'COS_Rate_Base_AS FILED'!J227</f>
        <v>-3.7970818152248853</v>
      </c>
      <c r="K227" s="101">
        <f>+COS_Rate_Base_MDS!K227-'COS_Rate_Base_AS FILED'!K227</f>
        <v>7.5433015317797114E-2</v>
      </c>
      <c r="L227" s="101">
        <f>+COS_Rate_Base_MDS!L227-'COS_Rate_Base_AS FILED'!L227</f>
        <v>-0.18984971117344429</v>
      </c>
      <c r="M227" s="101">
        <f>+COS_Rate_Base_MDS!M227-'COS_Rate_Base_AS FILED'!M227</f>
        <v>1.9038011099255314</v>
      </c>
      <c r="N227" s="101">
        <f>+COS_Rate_Base_MDS!N227-'COS_Rate_Base_AS FILED'!N227</f>
        <v>-0.19115298748213627</v>
      </c>
      <c r="O227" s="101">
        <f>+COS_Rate_Base_MDS!O227-'COS_Rate_Base_AS FILED'!O227</f>
        <v>56.924448509624199</v>
      </c>
      <c r="P227" s="101">
        <f>+COS_Rate_Base_MDS!P227-'COS_Rate_Base_AS FILED'!P227</f>
        <v>-1.2849991940695986</v>
      </c>
      <c r="Q227" s="101">
        <f>+COS_Rate_Base_MDS!Q227-'COS_Rate_Base_AS FILED'!Q227</f>
        <v>-1.8439600273937096E-2</v>
      </c>
      <c r="R227" s="101">
        <f>+COS_Rate_Base_MDS!R227-'COS_Rate_Base_AS FILED'!R227</f>
        <v>-9.6582131272904714E-2</v>
      </c>
      <c r="S227" s="101">
        <f>+COS_Rate_Base_MDS!S227-'COS_Rate_Base_AS FILED'!S227</f>
        <v>3.7741861815968392E-2</v>
      </c>
    </row>
    <row r="228" spans="1:19" x14ac:dyDescent="0.25">
      <c r="A228" s="90" t="s">
        <v>394</v>
      </c>
      <c r="B228" s="101">
        <f>+COS_Rate_Base_MDS!B228-'COS_Rate_Base_AS FILED'!B228</f>
        <v>-1.4551915228366852E-10</v>
      </c>
      <c r="C228" s="101">
        <f>+COS_Rate_Base_MDS!C228-'COS_Rate_Base_AS FILED'!C228</f>
        <v>-21.478224540041538</v>
      </c>
      <c r="D228" s="101">
        <f>+COS_Rate_Base_MDS!D228-'COS_Rate_Base_AS FILED'!D228</f>
        <v>-0.7399282677697272</v>
      </c>
      <c r="E228" s="101">
        <f>+COS_Rate_Base_MDS!E228-'COS_Rate_Base_AS FILED'!E228</f>
        <v>4.1811118289427895</v>
      </c>
      <c r="F228" s="101">
        <f>+COS_Rate_Base_MDS!F228-'COS_Rate_Base_AS FILED'!F228</f>
        <v>60.922852684574536</v>
      </c>
      <c r="G228" s="101">
        <f>+COS_Rate_Base_MDS!G228-'COS_Rate_Base_AS FILED'!G228</f>
        <v>3.4800204380203468</v>
      </c>
      <c r="H228" s="101">
        <f>+COS_Rate_Base_MDS!H228-'COS_Rate_Base_AS FILED'!H228</f>
        <v>-273.77878416940439</v>
      </c>
      <c r="I228" s="101">
        <f>+COS_Rate_Base_MDS!I228-'COS_Rate_Base_AS FILED'!I228</f>
        <v>-123.97460853799384</v>
      </c>
      <c r="J228" s="101">
        <f>+COS_Rate_Base_MDS!J228-'COS_Rate_Base_AS FILED'!J228</f>
        <v>-25.00307964132071</v>
      </c>
      <c r="K228" s="101">
        <f>+COS_Rate_Base_MDS!K228-'COS_Rate_Base_AS FILED'!K228</f>
        <v>0.49671241794513321</v>
      </c>
      <c r="L228" s="101">
        <f>+COS_Rate_Base_MDS!L228-'COS_Rate_Base_AS FILED'!L228</f>
        <v>-1.2501251432925073</v>
      </c>
      <c r="M228" s="101">
        <f>+COS_Rate_Base_MDS!M228-'COS_Rate_Base_AS FILED'!M228</f>
        <v>12.536177277466123</v>
      </c>
      <c r="N228" s="101">
        <f>+COS_Rate_Base_MDS!N228-'COS_Rate_Base_AS FILED'!N228</f>
        <v>-1.258706976112169</v>
      </c>
      <c r="O228" s="101">
        <f>+COS_Rate_Base_MDS!O228-'COS_Rate_Base_AS FILED'!O228</f>
        <v>374.83693764974305</v>
      </c>
      <c r="P228" s="101">
        <f>+COS_Rate_Base_MDS!P228-'COS_Rate_Base_AS FILED'!P228</f>
        <v>-8.4614814091005428</v>
      </c>
      <c r="Q228" s="101">
        <f>+COS_Rate_Base_MDS!Q228-'COS_Rate_Base_AS FILED'!Q228</f>
        <v>-0.12142134845626629</v>
      </c>
      <c r="R228" s="101">
        <f>+COS_Rate_Base_MDS!R228-'COS_Rate_Base_AS FILED'!R228</f>
        <v>-0.63597542472280466</v>
      </c>
      <c r="S228" s="101">
        <f>+COS_Rate_Base_MDS!S228-'COS_Rate_Base_AS FILED'!S228</f>
        <v>0.24852316139533315</v>
      </c>
    </row>
    <row r="229" spans="1:19" x14ac:dyDescent="0.25">
      <c r="A229" s="90" t="s">
        <v>395</v>
      </c>
      <c r="B229" s="101">
        <f>+COS_Rate_Base_MDS!B229-'COS_Rate_Base_AS FILED'!B229</f>
        <v>-5.9604644775390625E-8</v>
      </c>
      <c r="C229" s="101">
        <f>+COS_Rate_Base_MDS!C229-'COS_Rate_Base_AS FILED'!C229</f>
        <v>-7812.4089900770923</v>
      </c>
      <c r="D229" s="101">
        <f>+COS_Rate_Base_MDS!D229-'COS_Rate_Base_AS FILED'!D229</f>
        <v>-269.13873818386855</v>
      </c>
      <c r="E229" s="101">
        <f>+COS_Rate_Base_MDS!E229-'COS_Rate_Base_AS FILED'!E229</f>
        <v>1520.8219645927893</v>
      </c>
      <c r="F229" s="101">
        <f>+COS_Rate_Base_MDS!F229-'COS_Rate_Base_AS FILED'!F229</f>
        <v>22159.850369699299</v>
      </c>
      <c r="G229" s="101">
        <f>+COS_Rate_Base_MDS!G229-'COS_Rate_Base_AS FILED'!G229</f>
        <v>1265.8096066068574</v>
      </c>
      <c r="H229" s="101">
        <f>+COS_Rate_Base_MDS!H229-'COS_Rate_Base_AS FILED'!H229</f>
        <v>-99583.270058008842</v>
      </c>
      <c r="I229" s="101">
        <f>+COS_Rate_Base_MDS!I229-'COS_Rate_Base_AS FILED'!I229</f>
        <v>-45094.06000844622</v>
      </c>
      <c r="J229" s="101">
        <f>+COS_Rate_Base_MDS!J229-'COS_Rate_Base_AS FILED'!J229</f>
        <v>-9094.5265892588068</v>
      </c>
      <c r="K229" s="101">
        <f>+COS_Rate_Base_MDS!K229-'COS_Rate_Base_AS FILED'!K229</f>
        <v>180.67231545154937</v>
      </c>
      <c r="L229" s="101">
        <f>+COS_Rate_Base_MDS!L229-'COS_Rate_Base_AS FILED'!L229</f>
        <v>-454.71583975540489</v>
      </c>
      <c r="M229" s="101">
        <f>+COS_Rate_Base_MDS!M229-'COS_Rate_Base_AS FILED'!M229</f>
        <v>4559.8621935019983</v>
      </c>
      <c r="N229" s="101">
        <f>+COS_Rate_Base_MDS!N229-'COS_Rate_Base_AS FILED'!N229</f>
        <v>-457.83736349899027</v>
      </c>
      <c r="O229" s="101">
        <f>+COS_Rate_Base_MDS!O229-'COS_Rate_Base_AS FILED'!O229</f>
        <v>136341.78449192643</v>
      </c>
      <c r="P229" s="101">
        <f>+COS_Rate_Base_MDS!P229-'COS_Rate_Base_AS FILED'!P229</f>
        <v>-3077.7475720393704</v>
      </c>
      <c r="Q229" s="101">
        <f>+COS_Rate_Base_MDS!Q229-'COS_Rate_Base_AS FILED'!Q229</f>
        <v>-44.165346744492126</v>
      </c>
      <c r="R229" s="101">
        <f>+COS_Rate_Base_MDS!R229-'COS_Rate_Base_AS FILED'!R229</f>
        <v>-231.32732020331241</v>
      </c>
      <c r="S229" s="101">
        <f>+COS_Rate_Base_MDS!S229-'COS_Rate_Base_AS FILED'!S229</f>
        <v>90.396884375033551</v>
      </c>
    </row>
    <row r="230" spans="1:19" x14ac:dyDescent="0.25">
      <c r="A230" s="89" t="s">
        <v>396</v>
      </c>
      <c r="B230" s="101">
        <f>+COS_Rate_Base_MDS!B230-'COS_Rate_Base_AS FILED'!B230</f>
        <v>0</v>
      </c>
      <c r="C230" s="101">
        <f>+COS_Rate_Base_MDS!C230-'COS_Rate_Base_AS FILED'!C230</f>
        <v>4869.7282725060359</v>
      </c>
      <c r="D230" s="101">
        <f>+COS_Rate_Base_MDS!D230-'COS_Rate_Base_AS FILED'!D230</f>
        <v>183.81717957032379</v>
      </c>
      <c r="E230" s="101">
        <f>+COS_Rate_Base_MDS!E230-'COS_Rate_Base_AS FILED'!E230</f>
        <v>21071.227835881989</v>
      </c>
      <c r="F230" s="101">
        <f>+COS_Rate_Base_MDS!F230-'COS_Rate_Base_AS FILED'!F230</f>
        <v>45166.093157101423</v>
      </c>
      <c r="G230" s="101">
        <f>+COS_Rate_Base_MDS!G230-'COS_Rate_Base_AS FILED'!G230</f>
        <v>2665.1542101933446</v>
      </c>
      <c r="H230" s="101">
        <f>+COS_Rate_Base_MDS!H230-'COS_Rate_Base_AS FILED'!H230</f>
        <v>-66304.870371878147</v>
      </c>
      <c r="I230" s="101">
        <f>+COS_Rate_Base_MDS!I230-'COS_Rate_Base_AS FILED'!I230</f>
        <v>-30165.157485883683</v>
      </c>
      <c r="J230" s="101">
        <f>+COS_Rate_Base_MDS!J230-'COS_Rate_Base_AS FILED'!J230</f>
        <v>-3614.3642615387216</v>
      </c>
      <c r="K230" s="101">
        <f>+COS_Rate_Base_MDS!K230-'COS_Rate_Base_AS FILED'!K230</f>
        <v>2478.7773577981861</v>
      </c>
      <c r="L230" s="101">
        <f>+COS_Rate_Base_MDS!L230-'COS_Rate_Base_AS FILED'!L230</f>
        <v>687.98713877925184</v>
      </c>
      <c r="M230" s="101">
        <f>+COS_Rate_Base_MDS!M230-'COS_Rate_Base_AS FILED'!M230</f>
        <v>7286.428598762257</v>
      </c>
      <c r="N230" s="101">
        <f>+COS_Rate_Base_MDS!N230-'COS_Rate_Base_AS FILED'!N230</f>
        <v>-462.30981741975847</v>
      </c>
      <c r="O230" s="101">
        <f>+COS_Rate_Base_MDS!O230-'COS_Rate_Base_AS FILED'!O230</f>
        <v>12798.171196699142</v>
      </c>
      <c r="P230" s="101">
        <f>+COS_Rate_Base_MDS!P230-'COS_Rate_Base_AS FILED'!P230</f>
        <v>1770.8542944346555</v>
      </c>
      <c r="Q230" s="101">
        <f>+COS_Rate_Base_MDS!Q230-'COS_Rate_Base_AS FILED'!Q230</f>
        <v>397.4316790249577</v>
      </c>
      <c r="R230" s="101">
        <f>+COS_Rate_Base_MDS!R230-'COS_Rate_Base_AS FILED'!R230</f>
        <v>-141.08760497534968</v>
      </c>
      <c r="S230" s="101">
        <f>+COS_Rate_Base_MDS!S230-'COS_Rate_Base_AS FILED'!S230</f>
        <v>1312.1186209165317</v>
      </c>
    </row>
    <row r="231" spans="1:19" x14ac:dyDescent="0.25">
      <c r="B231" s="102">
        <f>+COS_Rate_Base_MDS!B231-'COS_Rate_Base_AS FILED'!B231</f>
        <v>0</v>
      </c>
      <c r="C231" s="102">
        <f>+COS_Rate_Base_MDS!C231-'COS_Rate_Base_AS FILED'!C231</f>
        <v>0</v>
      </c>
      <c r="D231" s="102">
        <f>+COS_Rate_Base_MDS!D231-'COS_Rate_Base_AS FILED'!D231</f>
        <v>0</v>
      </c>
      <c r="E231" s="102">
        <f>+COS_Rate_Base_MDS!E231-'COS_Rate_Base_AS FILED'!E231</f>
        <v>0</v>
      </c>
      <c r="F231" s="102">
        <f>+COS_Rate_Base_MDS!F231-'COS_Rate_Base_AS FILED'!F231</f>
        <v>0</v>
      </c>
      <c r="G231" s="102">
        <f>+COS_Rate_Base_MDS!G231-'COS_Rate_Base_AS FILED'!G231</f>
        <v>0</v>
      </c>
      <c r="H231" s="102">
        <f>+COS_Rate_Base_MDS!H231-'COS_Rate_Base_AS FILED'!H231</f>
        <v>0</v>
      </c>
      <c r="I231" s="102">
        <f>+COS_Rate_Base_MDS!I231-'COS_Rate_Base_AS FILED'!I231</f>
        <v>0</v>
      </c>
      <c r="J231" s="102">
        <f>+COS_Rate_Base_MDS!J231-'COS_Rate_Base_AS FILED'!J231</f>
        <v>0</v>
      </c>
      <c r="K231" s="102">
        <f>+COS_Rate_Base_MDS!K231-'COS_Rate_Base_AS FILED'!K231</f>
        <v>0</v>
      </c>
      <c r="L231" s="102">
        <f>+COS_Rate_Base_MDS!L231-'COS_Rate_Base_AS FILED'!L231</f>
        <v>0</v>
      </c>
      <c r="M231" s="102">
        <f>+COS_Rate_Base_MDS!M231-'COS_Rate_Base_AS FILED'!M231</f>
        <v>0</v>
      </c>
      <c r="N231" s="102">
        <f>+COS_Rate_Base_MDS!N231-'COS_Rate_Base_AS FILED'!N231</f>
        <v>0</v>
      </c>
      <c r="O231" s="102">
        <f>+COS_Rate_Base_MDS!O231-'COS_Rate_Base_AS FILED'!O231</f>
        <v>0</v>
      </c>
      <c r="P231" s="102">
        <f>+COS_Rate_Base_MDS!P231-'COS_Rate_Base_AS FILED'!P231</f>
        <v>0</v>
      </c>
      <c r="Q231" s="102">
        <f>+COS_Rate_Base_MDS!Q231-'COS_Rate_Base_AS FILED'!Q231</f>
        <v>0</v>
      </c>
      <c r="R231" s="102">
        <f>+COS_Rate_Base_MDS!R231-'COS_Rate_Base_AS FILED'!R231</f>
        <v>0</v>
      </c>
      <c r="S231" s="102">
        <f>+COS_Rate_Base_MDS!S231-'COS_Rate_Base_AS FILED'!S231</f>
        <v>0</v>
      </c>
    </row>
    <row r="232" spans="1:19" x14ac:dyDescent="0.25">
      <c r="A232" s="88" t="s">
        <v>396</v>
      </c>
      <c r="B232" s="101">
        <f>+COS_Rate_Base_MDS!B232-'COS_Rate_Base_AS FILED'!B232</f>
        <v>0</v>
      </c>
      <c r="C232" s="101">
        <f>+COS_Rate_Base_MDS!C232-'COS_Rate_Base_AS FILED'!C232</f>
        <v>4869.7282725060359</v>
      </c>
      <c r="D232" s="101">
        <f>+COS_Rate_Base_MDS!D232-'COS_Rate_Base_AS FILED'!D232</f>
        <v>183.81717957032379</v>
      </c>
      <c r="E232" s="101">
        <f>+COS_Rate_Base_MDS!E232-'COS_Rate_Base_AS FILED'!E232</f>
        <v>21071.227835881989</v>
      </c>
      <c r="F232" s="101">
        <f>+COS_Rate_Base_MDS!F232-'COS_Rate_Base_AS FILED'!F232</f>
        <v>45166.093157101423</v>
      </c>
      <c r="G232" s="101">
        <f>+COS_Rate_Base_MDS!G232-'COS_Rate_Base_AS FILED'!G232</f>
        <v>2665.1542101933446</v>
      </c>
      <c r="H232" s="101">
        <f>+COS_Rate_Base_MDS!H232-'COS_Rate_Base_AS FILED'!H232</f>
        <v>-66304.870371878147</v>
      </c>
      <c r="I232" s="101">
        <f>+COS_Rate_Base_MDS!I232-'COS_Rate_Base_AS FILED'!I232</f>
        <v>-30165.157485883683</v>
      </c>
      <c r="J232" s="101">
        <f>+COS_Rate_Base_MDS!J232-'COS_Rate_Base_AS FILED'!J232</f>
        <v>-3614.3642615387216</v>
      </c>
      <c r="K232" s="101">
        <f>+COS_Rate_Base_MDS!K232-'COS_Rate_Base_AS FILED'!K232</f>
        <v>2478.7773577981861</v>
      </c>
      <c r="L232" s="101">
        <f>+COS_Rate_Base_MDS!L232-'COS_Rate_Base_AS FILED'!L232</f>
        <v>687.98713877925184</v>
      </c>
      <c r="M232" s="101">
        <f>+COS_Rate_Base_MDS!M232-'COS_Rate_Base_AS FILED'!M232</f>
        <v>7286.428598762257</v>
      </c>
      <c r="N232" s="101">
        <f>+COS_Rate_Base_MDS!N232-'COS_Rate_Base_AS FILED'!N232</f>
        <v>-462.30981741975847</v>
      </c>
      <c r="O232" s="101">
        <f>+COS_Rate_Base_MDS!O232-'COS_Rate_Base_AS FILED'!O232</f>
        <v>12798.171196699142</v>
      </c>
      <c r="P232" s="101">
        <f>+COS_Rate_Base_MDS!P232-'COS_Rate_Base_AS FILED'!P232</f>
        <v>1770.8542944346555</v>
      </c>
      <c r="Q232" s="101">
        <f>+COS_Rate_Base_MDS!Q232-'COS_Rate_Base_AS FILED'!Q232</f>
        <v>397.4316790249577</v>
      </c>
      <c r="R232" s="101">
        <f>+COS_Rate_Base_MDS!R232-'COS_Rate_Base_AS FILED'!R232</f>
        <v>-141.08760497534968</v>
      </c>
      <c r="S232" s="101">
        <f>+COS_Rate_Base_MDS!S232-'COS_Rate_Base_AS FILED'!S232</f>
        <v>1312.1186209165317</v>
      </c>
    </row>
    <row r="233" spans="1:19" x14ac:dyDescent="0.25">
      <c r="B233" s="102">
        <f>+COS_Rate_Base_MDS!B233-'COS_Rate_Base_AS FILED'!B233</f>
        <v>0</v>
      </c>
      <c r="C233" s="102">
        <f>+COS_Rate_Base_MDS!C233-'COS_Rate_Base_AS FILED'!C233</f>
        <v>0</v>
      </c>
      <c r="D233" s="102">
        <f>+COS_Rate_Base_MDS!D233-'COS_Rate_Base_AS FILED'!D233</f>
        <v>0</v>
      </c>
      <c r="E233" s="102">
        <f>+COS_Rate_Base_MDS!E233-'COS_Rate_Base_AS FILED'!E233</f>
        <v>0</v>
      </c>
      <c r="F233" s="102">
        <f>+COS_Rate_Base_MDS!F233-'COS_Rate_Base_AS FILED'!F233</f>
        <v>0</v>
      </c>
      <c r="G233" s="102">
        <f>+COS_Rate_Base_MDS!G233-'COS_Rate_Base_AS FILED'!G233</f>
        <v>0</v>
      </c>
      <c r="H233" s="102">
        <f>+COS_Rate_Base_MDS!H233-'COS_Rate_Base_AS FILED'!H233</f>
        <v>0</v>
      </c>
      <c r="I233" s="102">
        <f>+COS_Rate_Base_MDS!I233-'COS_Rate_Base_AS FILED'!I233</f>
        <v>0</v>
      </c>
      <c r="J233" s="102">
        <f>+COS_Rate_Base_MDS!J233-'COS_Rate_Base_AS FILED'!J233</f>
        <v>0</v>
      </c>
      <c r="K233" s="102">
        <f>+COS_Rate_Base_MDS!K233-'COS_Rate_Base_AS FILED'!K233</f>
        <v>0</v>
      </c>
      <c r="L233" s="102">
        <f>+COS_Rate_Base_MDS!L233-'COS_Rate_Base_AS FILED'!L233</f>
        <v>0</v>
      </c>
      <c r="M233" s="102">
        <f>+COS_Rate_Base_MDS!M233-'COS_Rate_Base_AS FILED'!M233</f>
        <v>0</v>
      </c>
      <c r="N233" s="102">
        <f>+COS_Rate_Base_MDS!N233-'COS_Rate_Base_AS FILED'!N233</f>
        <v>0</v>
      </c>
      <c r="O233" s="102">
        <f>+COS_Rate_Base_MDS!O233-'COS_Rate_Base_AS FILED'!O233</f>
        <v>0</v>
      </c>
      <c r="P233" s="102">
        <f>+COS_Rate_Base_MDS!P233-'COS_Rate_Base_AS FILED'!P233</f>
        <v>0</v>
      </c>
      <c r="Q233" s="102">
        <f>+COS_Rate_Base_MDS!Q233-'COS_Rate_Base_AS FILED'!Q233</f>
        <v>0</v>
      </c>
      <c r="R233" s="102">
        <f>+COS_Rate_Base_MDS!R233-'COS_Rate_Base_AS FILED'!R233</f>
        <v>0</v>
      </c>
      <c r="S233" s="102">
        <f>+COS_Rate_Base_MDS!S233-'COS_Rate_Base_AS FILED'!S233</f>
        <v>0</v>
      </c>
    </row>
    <row r="234" spans="1:19" x14ac:dyDescent="0.25">
      <c r="A234" s="88" t="s">
        <v>397</v>
      </c>
      <c r="B234" s="101">
        <f>+COS_Rate_Base_MDS!B234-'COS_Rate_Base_AS FILED'!B234</f>
        <v>0</v>
      </c>
      <c r="C234" s="101">
        <f>+COS_Rate_Base_MDS!C234-'COS_Rate_Base_AS FILED'!C234</f>
        <v>0</v>
      </c>
      <c r="D234" s="101">
        <f>+COS_Rate_Base_MDS!D234-'COS_Rate_Base_AS FILED'!D234</f>
        <v>0</v>
      </c>
      <c r="E234" s="101">
        <f>+COS_Rate_Base_MDS!E234-'COS_Rate_Base_AS FILED'!E234</f>
        <v>0</v>
      </c>
      <c r="F234" s="101">
        <f>+COS_Rate_Base_MDS!F234-'COS_Rate_Base_AS FILED'!F234</f>
        <v>0</v>
      </c>
      <c r="G234" s="101">
        <f>+COS_Rate_Base_MDS!G234-'COS_Rate_Base_AS FILED'!G234</f>
        <v>0</v>
      </c>
      <c r="H234" s="101">
        <f>+COS_Rate_Base_MDS!H234-'COS_Rate_Base_AS FILED'!H234</f>
        <v>0</v>
      </c>
      <c r="I234" s="101">
        <f>+COS_Rate_Base_MDS!I234-'COS_Rate_Base_AS FILED'!I234</f>
        <v>0</v>
      </c>
      <c r="J234" s="101">
        <f>+COS_Rate_Base_MDS!J234-'COS_Rate_Base_AS FILED'!J234</f>
        <v>0</v>
      </c>
      <c r="K234" s="101">
        <f>+COS_Rate_Base_MDS!K234-'COS_Rate_Base_AS FILED'!K234</f>
        <v>0</v>
      </c>
      <c r="L234" s="101">
        <f>+COS_Rate_Base_MDS!L234-'COS_Rate_Base_AS FILED'!L234</f>
        <v>0</v>
      </c>
      <c r="M234" s="101">
        <f>+COS_Rate_Base_MDS!M234-'COS_Rate_Base_AS FILED'!M234</f>
        <v>0</v>
      </c>
      <c r="N234" s="101">
        <f>+COS_Rate_Base_MDS!N234-'COS_Rate_Base_AS FILED'!N234</f>
        <v>0</v>
      </c>
      <c r="O234" s="101">
        <f>+COS_Rate_Base_MDS!O234-'COS_Rate_Base_AS FILED'!O234</f>
        <v>0</v>
      </c>
      <c r="P234" s="101">
        <f>+COS_Rate_Base_MDS!P234-'COS_Rate_Base_AS FILED'!P234</f>
        <v>0</v>
      </c>
      <c r="Q234" s="101">
        <f>+COS_Rate_Base_MDS!Q234-'COS_Rate_Base_AS FILED'!Q234</f>
        <v>0</v>
      </c>
      <c r="R234" s="101">
        <f>+COS_Rate_Base_MDS!R234-'COS_Rate_Base_AS FILED'!R234</f>
        <v>0</v>
      </c>
      <c r="S234" s="101">
        <f>+COS_Rate_Base_MDS!S234-'COS_Rate_Base_AS FILED'!S234</f>
        <v>0</v>
      </c>
    </row>
    <row r="235" spans="1:19" x14ac:dyDescent="0.25">
      <c r="A235" s="89" t="s">
        <v>398</v>
      </c>
      <c r="B235" s="101">
        <f>+COS_Rate_Base_MDS!B235-'COS_Rate_Base_AS FILED'!B235</f>
        <v>0</v>
      </c>
      <c r="C235" s="101">
        <f>+COS_Rate_Base_MDS!C235-'COS_Rate_Base_AS FILED'!C235</f>
        <v>0</v>
      </c>
      <c r="D235" s="101">
        <f>+COS_Rate_Base_MDS!D235-'COS_Rate_Base_AS FILED'!D235</f>
        <v>0</v>
      </c>
      <c r="E235" s="101">
        <f>+COS_Rate_Base_MDS!E235-'COS_Rate_Base_AS FILED'!E235</f>
        <v>0</v>
      </c>
      <c r="F235" s="101">
        <f>+COS_Rate_Base_MDS!F235-'COS_Rate_Base_AS FILED'!F235</f>
        <v>0</v>
      </c>
      <c r="G235" s="101">
        <f>+COS_Rate_Base_MDS!G235-'COS_Rate_Base_AS FILED'!G235</f>
        <v>0</v>
      </c>
      <c r="H235" s="101">
        <f>+COS_Rate_Base_MDS!H235-'COS_Rate_Base_AS FILED'!H235</f>
        <v>0</v>
      </c>
      <c r="I235" s="101">
        <f>+COS_Rate_Base_MDS!I235-'COS_Rate_Base_AS FILED'!I235</f>
        <v>0</v>
      </c>
      <c r="J235" s="101">
        <f>+COS_Rate_Base_MDS!J235-'COS_Rate_Base_AS FILED'!J235</f>
        <v>0</v>
      </c>
      <c r="K235" s="101">
        <f>+COS_Rate_Base_MDS!K235-'COS_Rate_Base_AS FILED'!K235</f>
        <v>0</v>
      </c>
      <c r="L235" s="101">
        <f>+COS_Rate_Base_MDS!L235-'COS_Rate_Base_AS FILED'!L235</f>
        <v>0</v>
      </c>
      <c r="M235" s="101">
        <f>+COS_Rate_Base_MDS!M235-'COS_Rate_Base_AS FILED'!M235</f>
        <v>0</v>
      </c>
      <c r="N235" s="101">
        <f>+COS_Rate_Base_MDS!N235-'COS_Rate_Base_AS FILED'!N235</f>
        <v>0</v>
      </c>
      <c r="O235" s="101">
        <f>+COS_Rate_Base_MDS!O235-'COS_Rate_Base_AS FILED'!O235</f>
        <v>0</v>
      </c>
      <c r="P235" s="101">
        <f>+COS_Rate_Base_MDS!P235-'COS_Rate_Base_AS FILED'!P235</f>
        <v>0</v>
      </c>
      <c r="Q235" s="101">
        <f>+COS_Rate_Base_MDS!Q235-'COS_Rate_Base_AS FILED'!Q235</f>
        <v>0</v>
      </c>
      <c r="R235" s="101">
        <f>+COS_Rate_Base_MDS!R235-'COS_Rate_Base_AS FILED'!R235</f>
        <v>0</v>
      </c>
      <c r="S235" s="101">
        <f>+COS_Rate_Base_MDS!S235-'COS_Rate_Base_AS FILED'!S235</f>
        <v>0</v>
      </c>
    </row>
    <row r="236" spans="1:19" x14ac:dyDescent="0.25">
      <c r="A236" s="90" t="s">
        <v>399</v>
      </c>
      <c r="B236" s="101">
        <f>+COS_Rate_Base_MDS!B236-'COS_Rate_Base_AS FILED'!B236</f>
        <v>0</v>
      </c>
      <c r="C236" s="101">
        <f>+COS_Rate_Base_MDS!C236-'COS_Rate_Base_AS FILED'!C236</f>
        <v>-1576.2162099444249</v>
      </c>
      <c r="D236" s="101">
        <f>+COS_Rate_Base_MDS!D236-'COS_Rate_Base_AS FILED'!D236</f>
        <v>-54.300900322580674</v>
      </c>
      <c r="E236" s="101">
        <f>+COS_Rate_Base_MDS!E236-'COS_Rate_Base_AS FILED'!E236</f>
        <v>306.83803626708686</v>
      </c>
      <c r="F236" s="101">
        <f>+COS_Rate_Base_MDS!F236-'COS_Rate_Base_AS FILED'!F236</f>
        <v>4470.9276494644582</v>
      </c>
      <c r="G236" s="101">
        <f>+COS_Rate_Base_MDS!G236-'COS_Rate_Base_AS FILED'!G236</f>
        <v>255.38724651656503</v>
      </c>
      <c r="H236" s="101">
        <f>+COS_Rate_Base_MDS!H236-'COS_Rate_Base_AS FILED'!H236</f>
        <v>-20091.723910521017</v>
      </c>
      <c r="I236" s="101">
        <f>+COS_Rate_Base_MDS!I236-'COS_Rate_Base_AS FILED'!I236</f>
        <v>-9098.088495853357</v>
      </c>
      <c r="J236" s="101">
        <f>+COS_Rate_Base_MDS!J236-'COS_Rate_Base_AS FILED'!J236</f>
        <v>-1834.8937248378934</v>
      </c>
      <c r="K236" s="101">
        <f>+COS_Rate_Base_MDS!K236-'COS_Rate_Base_AS FILED'!K236</f>
        <v>36.452089575011087</v>
      </c>
      <c r="L236" s="101">
        <f>+COS_Rate_Base_MDS!L236-'COS_Rate_Base_AS FILED'!L236</f>
        <v>-91.742569859225114</v>
      </c>
      <c r="M236" s="101">
        <f>+COS_Rate_Base_MDS!M236-'COS_Rate_Base_AS FILED'!M236</f>
        <v>919.98879137527001</v>
      </c>
      <c r="N236" s="101">
        <f>+COS_Rate_Base_MDS!N236-'COS_Rate_Base_AS FILED'!N236</f>
        <v>-92.372362325360882</v>
      </c>
      <c r="O236" s="101">
        <f>+COS_Rate_Base_MDS!O236-'COS_Rate_Base_AS FILED'!O236</f>
        <v>27508.049192240462</v>
      </c>
      <c r="P236" s="101">
        <f>+COS_Rate_Base_MDS!P236-'COS_Rate_Base_AS FILED'!P236</f>
        <v>-620.96027221909026</v>
      </c>
      <c r="Q236" s="101">
        <f>+COS_Rate_Base_MDS!Q236-'COS_Rate_Base_AS FILED'!Q236</f>
        <v>-8.9107131417345045</v>
      </c>
      <c r="R236" s="101">
        <f>+COS_Rate_Base_MDS!R236-'COS_Rate_Base_AS FILED'!R236</f>
        <v>-46.672143300558901</v>
      </c>
      <c r="S236" s="101">
        <f>+COS_Rate_Base_MDS!S236-'COS_Rate_Base_AS FILED'!S236</f>
        <v>18.238296876339064</v>
      </c>
    </row>
    <row r="237" spans="1:19" x14ac:dyDescent="0.25">
      <c r="A237" s="89" t="s">
        <v>400</v>
      </c>
      <c r="B237" s="101">
        <f>+COS_Rate_Base_MDS!B237-'COS_Rate_Base_AS FILED'!B237</f>
        <v>0</v>
      </c>
      <c r="C237" s="101">
        <f>+COS_Rate_Base_MDS!C237-'COS_Rate_Base_AS FILED'!C237</f>
        <v>-1576.2162099444249</v>
      </c>
      <c r="D237" s="101">
        <f>+COS_Rate_Base_MDS!D237-'COS_Rate_Base_AS FILED'!D237</f>
        <v>-54.300900322580674</v>
      </c>
      <c r="E237" s="101">
        <f>+COS_Rate_Base_MDS!E237-'COS_Rate_Base_AS FILED'!E237</f>
        <v>306.83803626708686</v>
      </c>
      <c r="F237" s="101">
        <f>+COS_Rate_Base_MDS!F237-'COS_Rate_Base_AS FILED'!F237</f>
        <v>4470.9276494644582</v>
      </c>
      <c r="G237" s="101">
        <f>+COS_Rate_Base_MDS!G237-'COS_Rate_Base_AS FILED'!G237</f>
        <v>255.38724651656503</v>
      </c>
      <c r="H237" s="101">
        <f>+COS_Rate_Base_MDS!H237-'COS_Rate_Base_AS FILED'!H237</f>
        <v>-20091.723910521017</v>
      </c>
      <c r="I237" s="101">
        <f>+COS_Rate_Base_MDS!I237-'COS_Rate_Base_AS FILED'!I237</f>
        <v>-9098.088495853357</v>
      </c>
      <c r="J237" s="101">
        <f>+COS_Rate_Base_MDS!J237-'COS_Rate_Base_AS FILED'!J237</f>
        <v>-1834.8937248378934</v>
      </c>
      <c r="K237" s="101">
        <f>+COS_Rate_Base_MDS!K237-'COS_Rate_Base_AS FILED'!K237</f>
        <v>36.452089575011087</v>
      </c>
      <c r="L237" s="101">
        <f>+COS_Rate_Base_MDS!L237-'COS_Rate_Base_AS FILED'!L237</f>
        <v>-91.742569859225114</v>
      </c>
      <c r="M237" s="101">
        <f>+COS_Rate_Base_MDS!M237-'COS_Rate_Base_AS FILED'!M237</f>
        <v>919.98879137527001</v>
      </c>
      <c r="N237" s="101">
        <f>+COS_Rate_Base_MDS!N237-'COS_Rate_Base_AS FILED'!N237</f>
        <v>-92.372362325360882</v>
      </c>
      <c r="O237" s="101">
        <f>+COS_Rate_Base_MDS!O237-'COS_Rate_Base_AS FILED'!O237</f>
        <v>27508.049192240462</v>
      </c>
      <c r="P237" s="101">
        <f>+COS_Rate_Base_MDS!P237-'COS_Rate_Base_AS FILED'!P237</f>
        <v>-620.96027221909026</v>
      </c>
      <c r="Q237" s="101">
        <f>+COS_Rate_Base_MDS!Q237-'COS_Rate_Base_AS FILED'!Q237</f>
        <v>-8.9107131417345045</v>
      </c>
      <c r="R237" s="101">
        <f>+COS_Rate_Base_MDS!R237-'COS_Rate_Base_AS FILED'!R237</f>
        <v>-46.672143300558901</v>
      </c>
      <c r="S237" s="101">
        <f>+COS_Rate_Base_MDS!S237-'COS_Rate_Base_AS FILED'!S237</f>
        <v>18.238296876339064</v>
      </c>
    </row>
    <row r="238" spans="1:19" x14ac:dyDescent="0.25">
      <c r="B238" s="102">
        <f>+COS_Rate_Base_MDS!B238-'COS_Rate_Base_AS FILED'!B238</f>
        <v>0</v>
      </c>
      <c r="C238" s="102">
        <f>+COS_Rate_Base_MDS!C238-'COS_Rate_Base_AS FILED'!C238</f>
        <v>0</v>
      </c>
      <c r="D238" s="102">
        <f>+COS_Rate_Base_MDS!D238-'COS_Rate_Base_AS FILED'!D238</f>
        <v>0</v>
      </c>
      <c r="E238" s="102">
        <f>+COS_Rate_Base_MDS!E238-'COS_Rate_Base_AS FILED'!E238</f>
        <v>0</v>
      </c>
      <c r="F238" s="102">
        <f>+COS_Rate_Base_MDS!F238-'COS_Rate_Base_AS FILED'!F238</f>
        <v>0</v>
      </c>
      <c r="G238" s="102">
        <f>+COS_Rate_Base_MDS!G238-'COS_Rate_Base_AS FILED'!G238</f>
        <v>0</v>
      </c>
      <c r="H238" s="102">
        <f>+COS_Rate_Base_MDS!H238-'COS_Rate_Base_AS FILED'!H238</f>
        <v>0</v>
      </c>
      <c r="I238" s="102">
        <f>+COS_Rate_Base_MDS!I238-'COS_Rate_Base_AS FILED'!I238</f>
        <v>0</v>
      </c>
      <c r="J238" s="102">
        <f>+COS_Rate_Base_MDS!J238-'COS_Rate_Base_AS FILED'!J238</f>
        <v>0</v>
      </c>
      <c r="K238" s="102">
        <f>+COS_Rate_Base_MDS!K238-'COS_Rate_Base_AS FILED'!K238</f>
        <v>0</v>
      </c>
      <c r="L238" s="102">
        <f>+COS_Rate_Base_MDS!L238-'COS_Rate_Base_AS FILED'!L238</f>
        <v>0</v>
      </c>
      <c r="M238" s="102">
        <f>+COS_Rate_Base_MDS!M238-'COS_Rate_Base_AS FILED'!M238</f>
        <v>0</v>
      </c>
      <c r="N238" s="102">
        <f>+COS_Rate_Base_MDS!N238-'COS_Rate_Base_AS FILED'!N238</f>
        <v>0</v>
      </c>
      <c r="O238" s="102">
        <f>+COS_Rate_Base_MDS!O238-'COS_Rate_Base_AS FILED'!O238</f>
        <v>0</v>
      </c>
      <c r="P238" s="102">
        <f>+COS_Rate_Base_MDS!P238-'COS_Rate_Base_AS FILED'!P238</f>
        <v>0</v>
      </c>
      <c r="Q238" s="102">
        <f>+COS_Rate_Base_MDS!Q238-'COS_Rate_Base_AS FILED'!Q238</f>
        <v>0</v>
      </c>
      <c r="R238" s="102">
        <f>+COS_Rate_Base_MDS!R238-'COS_Rate_Base_AS FILED'!R238</f>
        <v>0</v>
      </c>
      <c r="S238" s="102">
        <f>+COS_Rate_Base_MDS!S238-'COS_Rate_Base_AS FILED'!S238</f>
        <v>0</v>
      </c>
    </row>
    <row r="239" spans="1:19" x14ac:dyDescent="0.25">
      <c r="A239" s="89" t="s">
        <v>401</v>
      </c>
      <c r="B239" s="101">
        <f>+COS_Rate_Base_MDS!B239-'COS_Rate_Base_AS FILED'!B239</f>
        <v>0</v>
      </c>
      <c r="C239" s="101">
        <f>+COS_Rate_Base_MDS!C239-'COS_Rate_Base_AS FILED'!C239</f>
        <v>0</v>
      </c>
      <c r="D239" s="101">
        <f>+COS_Rate_Base_MDS!D239-'COS_Rate_Base_AS FILED'!D239</f>
        <v>0</v>
      </c>
      <c r="E239" s="101">
        <f>+COS_Rate_Base_MDS!E239-'COS_Rate_Base_AS FILED'!E239</f>
        <v>0</v>
      </c>
      <c r="F239" s="101">
        <f>+COS_Rate_Base_MDS!F239-'COS_Rate_Base_AS FILED'!F239</f>
        <v>0</v>
      </c>
      <c r="G239" s="101">
        <f>+COS_Rate_Base_MDS!G239-'COS_Rate_Base_AS FILED'!G239</f>
        <v>0</v>
      </c>
      <c r="H239" s="101">
        <f>+COS_Rate_Base_MDS!H239-'COS_Rate_Base_AS FILED'!H239</f>
        <v>0</v>
      </c>
      <c r="I239" s="101">
        <f>+COS_Rate_Base_MDS!I239-'COS_Rate_Base_AS FILED'!I239</f>
        <v>0</v>
      </c>
      <c r="J239" s="101">
        <f>+COS_Rate_Base_MDS!J239-'COS_Rate_Base_AS FILED'!J239</f>
        <v>0</v>
      </c>
      <c r="K239" s="101">
        <f>+COS_Rate_Base_MDS!K239-'COS_Rate_Base_AS FILED'!K239</f>
        <v>0</v>
      </c>
      <c r="L239" s="101">
        <f>+COS_Rate_Base_MDS!L239-'COS_Rate_Base_AS FILED'!L239</f>
        <v>0</v>
      </c>
      <c r="M239" s="101">
        <f>+COS_Rate_Base_MDS!M239-'COS_Rate_Base_AS FILED'!M239</f>
        <v>0</v>
      </c>
      <c r="N239" s="101">
        <f>+COS_Rate_Base_MDS!N239-'COS_Rate_Base_AS FILED'!N239</f>
        <v>0</v>
      </c>
      <c r="O239" s="101">
        <f>+COS_Rate_Base_MDS!O239-'COS_Rate_Base_AS FILED'!O239</f>
        <v>0</v>
      </c>
      <c r="P239" s="101">
        <f>+COS_Rate_Base_MDS!P239-'COS_Rate_Base_AS FILED'!P239</f>
        <v>0</v>
      </c>
      <c r="Q239" s="101">
        <f>+COS_Rate_Base_MDS!Q239-'COS_Rate_Base_AS FILED'!Q239</f>
        <v>0</v>
      </c>
      <c r="R239" s="101">
        <f>+COS_Rate_Base_MDS!R239-'COS_Rate_Base_AS FILED'!R239</f>
        <v>0</v>
      </c>
      <c r="S239" s="101">
        <f>+COS_Rate_Base_MDS!S239-'COS_Rate_Base_AS FILED'!S239</f>
        <v>0</v>
      </c>
    </row>
    <row r="240" spans="1:19" x14ac:dyDescent="0.25">
      <c r="A240" s="90" t="s">
        <v>402</v>
      </c>
      <c r="B240" s="101">
        <f>+COS_Rate_Base_MDS!B240-'COS_Rate_Base_AS FILED'!B240</f>
        <v>0</v>
      </c>
      <c r="C240" s="101">
        <f>+COS_Rate_Base_MDS!C240-'COS_Rate_Base_AS FILED'!C240</f>
        <v>-2.9182863985032448E-2</v>
      </c>
      <c r="D240" s="101">
        <f>+COS_Rate_Base_MDS!D240-'COS_Rate_Base_AS FILED'!D240</f>
        <v>-1.0053543279032046E-3</v>
      </c>
      <c r="E240" s="101">
        <f>+COS_Rate_Base_MDS!E240-'COS_Rate_Base_AS FILED'!E240</f>
        <v>5.6809545678588869E-3</v>
      </c>
      <c r="F240" s="101">
        <f>+COS_Rate_Base_MDS!F240-'COS_Rate_Base_AS FILED'!F240</f>
        <v>8.2777015398068698E-2</v>
      </c>
      <c r="G240" s="101">
        <f>+COS_Rate_Base_MDS!G240-'COS_Rate_Base_AS FILED'!G240</f>
        <v>4.7283686283546844E-3</v>
      </c>
      <c r="H240" s="101">
        <f>+COS_Rate_Base_MDS!H240-'COS_Rate_Base_AS FILED'!H240</f>
        <v>-0.37198833662943542</v>
      </c>
      <c r="I240" s="101">
        <f>+COS_Rate_Base_MDS!I240-'COS_Rate_Base_AS FILED'!I240</f>
        <v>-0.16844661120929416</v>
      </c>
      <c r="J240" s="101">
        <f>+COS_Rate_Base_MDS!J240-'COS_Rate_Base_AS FILED'!J240</f>
        <v>-3.3972150305969784E-2</v>
      </c>
      <c r="K240" s="101">
        <f>+COS_Rate_Base_MDS!K240-'COS_Rate_Base_AS FILED'!K240</f>
        <v>6.7489241978760384E-4</v>
      </c>
      <c r="L240" s="101">
        <f>+COS_Rate_Base_MDS!L240-'COS_Rate_Base_AS FILED'!L240</f>
        <v>-1.6985683315194205E-3</v>
      </c>
      <c r="M240" s="101">
        <f>+COS_Rate_Base_MDS!M240-'COS_Rate_Base_AS FILED'!M240</f>
        <v>1.7033137711105956E-2</v>
      </c>
      <c r="N240" s="101">
        <f>+COS_Rate_Base_MDS!N240-'COS_Rate_Base_AS FILED'!N240</f>
        <v>-1.7102286277162274E-3</v>
      </c>
      <c r="O240" s="101">
        <f>+COS_Rate_Base_MDS!O240-'COS_Rate_Base_AS FILED'!O240</f>
        <v>0.50929793324424111</v>
      </c>
      <c r="P240" s="101">
        <f>+COS_Rate_Base_MDS!P240-'COS_Rate_Base_AS FILED'!P240</f>
        <v>-1.1496772492220142E-2</v>
      </c>
      <c r="Q240" s="101">
        <f>+COS_Rate_Base_MDS!Q240-'COS_Rate_Base_AS FILED'!Q240</f>
        <v>-1.6497744914961698E-4</v>
      </c>
      <c r="R240" s="101">
        <f>+COS_Rate_Base_MDS!R240-'COS_Rate_Base_AS FILED'!R240</f>
        <v>-8.6411166262417849E-4</v>
      </c>
      <c r="S240" s="101">
        <f>+COS_Rate_Base_MDS!S240-'COS_Rate_Base_AS FILED'!S240</f>
        <v>3.3767305126219949E-4</v>
      </c>
    </row>
    <row r="241" spans="1:19" x14ac:dyDescent="0.25">
      <c r="A241" s="89" t="s">
        <v>403</v>
      </c>
      <c r="B241" s="101">
        <f>+COS_Rate_Base_MDS!B241-'COS_Rate_Base_AS FILED'!B241</f>
        <v>0</v>
      </c>
      <c r="C241" s="101">
        <f>+COS_Rate_Base_MDS!C241-'COS_Rate_Base_AS FILED'!C241</f>
        <v>-2.9182863985032448E-2</v>
      </c>
      <c r="D241" s="101">
        <f>+COS_Rate_Base_MDS!D241-'COS_Rate_Base_AS FILED'!D241</f>
        <v>-1.0053543279032046E-3</v>
      </c>
      <c r="E241" s="101">
        <f>+COS_Rate_Base_MDS!E241-'COS_Rate_Base_AS FILED'!E241</f>
        <v>5.6809545678588869E-3</v>
      </c>
      <c r="F241" s="101">
        <f>+COS_Rate_Base_MDS!F241-'COS_Rate_Base_AS FILED'!F241</f>
        <v>8.2777015398068698E-2</v>
      </c>
      <c r="G241" s="101">
        <f>+COS_Rate_Base_MDS!G241-'COS_Rate_Base_AS FILED'!G241</f>
        <v>4.7283686283546844E-3</v>
      </c>
      <c r="H241" s="101">
        <f>+COS_Rate_Base_MDS!H241-'COS_Rate_Base_AS FILED'!H241</f>
        <v>-0.37198833662943542</v>
      </c>
      <c r="I241" s="101">
        <f>+COS_Rate_Base_MDS!I241-'COS_Rate_Base_AS FILED'!I241</f>
        <v>-0.16844661120929416</v>
      </c>
      <c r="J241" s="101">
        <f>+COS_Rate_Base_MDS!J241-'COS_Rate_Base_AS FILED'!J241</f>
        <v>-3.3972150305969784E-2</v>
      </c>
      <c r="K241" s="101">
        <f>+COS_Rate_Base_MDS!K241-'COS_Rate_Base_AS FILED'!K241</f>
        <v>6.7489241978760384E-4</v>
      </c>
      <c r="L241" s="101">
        <f>+COS_Rate_Base_MDS!L241-'COS_Rate_Base_AS FILED'!L241</f>
        <v>-1.6985683315194205E-3</v>
      </c>
      <c r="M241" s="101">
        <f>+COS_Rate_Base_MDS!M241-'COS_Rate_Base_AS FILED'!M241</f>
        <v>1.7033137711105956E-2</v>
      </c>
      <c r="N241" s="101">
        <f>+COS_Rate_Base_MDS!N241-'COS_Rate_Base_AS FILED'!N241</f>
        <v>-1.7102286277162274E-3</v>
      </c>
      <c r="O241" s="101">
        <f>+COS_Rate_Base_MDS!O241-'COS_Rate_Base_AS FILED'!O241</f>
        <v>0.50929793324424111</v>
      </c>
      <c r="P241" s="101">
        <f>+COS_Rate_Base_MDS!P241-'COS_Rate_Base_AS FILED'!P241</f>
        <v>-1.1496772492220142E-2</v>
      </c>
      <c r="Q241" s="101">
        <f>+COS_Rate_Base_MDS!Q241-'COS_Rate_Base_AS FILED'!Q241</f>
        <v>-1.6497744914961698E-4</v>
      </c>
      <c r="R241" s="101">
        <f>+COS_Rate_Base_MDS!R241-'COS_Rate_Base_AS FILED'!R241</f>
        <v>-8.6411166262417849E-4</v>
      </c>
      <c r="S241" s="101">
        <f>+COS_Rate_Base_MDS!S241-'COS_Rate_Base_AS FILED'!S241</f>
        <v>3.3767305126219949E-4</v>
      </c>
    </row>
    <row r="242" spans="1:19" x14ac:dyDescent="0.25">
      <c r="B242" s="102">
        <f>+COS_Rate_Base_MDS!B242-'COS_Rate_Base_AS FILED'!B242</f>
        <v>0</v>
      </c>
      <c r="C242" s="102">
        <f>+COS_Rate_Base_MDS!C242-'COS_Rate_Base_AS FILED'!C242</f>
        <v>0</v>
      </c>
      <c r="D242" s="102">
        <f>+COS_Rate_Base_MDS!D242-'COS_Rate_Base_AS FILED'!D242</f>
        <v>0</v>
      </c>
      <c r="E242" s="102">
        <f>+COS_Rate_Base_MDS!E242-'COS_Rate_Base_AS FILED'!E242</f>
        <v>0</v>
      </c>
      <c r="F242" s="102">
        <f>+COS_Rate_Base_MDS!F242-'COS_Rate_Base_AS FILED'!F242</f>
        <v>0</v>
      </c>
      <c r="G242" s="102">
        <f>+COS_Rate_Base_MDS!G242-'COS_Rate_Base_AS FILED'!G242</f>
        <v>0</v>
      </c>
      <c r="H242" s="102">
        <f>+COS_Rate_Base_MDS!H242-'COS_Rate_Base_AS FILED'!H242</f>
        <v>0</v>
      </c>
      <c r="I242" s="102">
        <f>+COS_Rate_Base_MDS!I242-'COS_Rate_Base_AS FILED'!I242</f>
        <v>0</v>
      </c>
      <c r="J242" s="102">
        <f>+COS_Rate_Base_MDS!J242-'COS_Rate_Base_AS FILED'!J242</f>
        <v>0</v>
      </c>
      <c r="K242" s="102">
        <f>+COS_Rate_Base_MDS!K242-'COS_Rate_Base_AS FILED'!K242</f>
        <v>0</v>
      </c>
      <c r="L242" s="102">
        <f>+COS_Rate_Base_MDS!L242-'COS_Rate_Base_AS FILED'!L242</f>
        <v>0</v>
      </c>
      <c r="M242" s="102">
        <f>+COS_Rate_Base_MDS!M242-'COS_Rate_Base_AS FILED'!M242</f>
        <v>0</v>
      </c>
      <c r="N242" s="102">
        <f>+COS_Rate_Base_MDS!N242-'COS_Rate_Base_AS FILED'!N242</f>
        <v>0</v>
      </c>
      <c r="O242" s="102">
        <f>+COS_Rate_Base_MDS!O242-'COS_Rate_Base_AS FILED'!O242</f>
        <v>0</v>
      </c>
      <c r="P242" s="102">
        <f>+COS_Rate_Base_MDS!P242-'COS_Rate_Base_AS FILED'!P242</f>
        <v>0</v>
      </c>
      <c r="Q242" s="102">
        <f>+COS_Rate_Base_MDS!Q242-'COS_Rate_Base_AS FILED'!Q242</f>
        <v>0</v>
      </c>
      <c r="R242" s="102">
        <f>+COS_Rate_Base_MDS!R242-'COS_Rate_Base_AS FILED'!R242</f>
        <v>0</v>
      </c>
      <c r="S242" s="102">
        <f>+COS_Rate_Base_MDS!S242-'COS_Rate_Base_AS FILED'!S242</f>
        <v>0</v>
      </c>
    </row>
    <row r="243" spans="1:19" x14ac:dyDescent="0.25">
      <c r="A243" s="89" t="s">
        <v>404</v>
      </c>
      <c r="B243" s="101">
        <f>+COS_Rate_Base_MDS!B243-'COS_Rate_Base_AS FILED'!B243</f>
        <v>0</v>
      </c>
      <c r="C243" s="101">
        <f>+COS_Rate_Base_MDS!C243-'COS_Rate_Base_AS FILED'!C243</f>
        <v>0</v>
      </c>
      <c r="D243" s="101">
        <f>+COS_Rate_Base_MDS!D243-'COS_Rate_Base_AS FILED'!D243</f>
        <v>0</v>
      </c>
      <c r="E243" s="101">
        <f>+COS_Rate_Base_MDS!E243-'COS_Rate_Base_AS FILED'!E243</f>
        <v>0</v>
      </c>
      <c r="F243" s="101">
        <f>+COS_Rate_Base_MDS!F243-'COS_Rate_Base_AS FILED'!F243</f>
        <v>0</v>
      </c>
      <c r="G243" s="101">
        <f>+COS_Rate_Base_MDS!G243-'COS_Rate_Base_AS FILED'!G243</f>
        <v>0</v>
      </c>
      <c r="H243" s="101">
        <f>+COS_Rate_Base_MDS!H243-'COS_Rate_Base_AS FILED'!H243</f>
        <v>0</v>
      </c>
      <c r="I243" s="101">
        <f>+COS_Rate_Base_MDS!I243-'COS_Rate_Base_AS FILED'!I243</f>
        <v>0</v>
      </c>
      <c r="J243" s="101">
        <f>+COS_Rate_Base_MDS!J243-'COS_Rate_Base_AS FILED'!J243</f>
        <v>0</v>
      </c>
      <c r="K243" s="101">
        <f>+COS_Rate_Base_MDS!K243-'COS_Rate_Base_AS FILED'!K243</f>
        <v>0</v>
      </c>
      <c r="L243" s="101">
        <f>+COS_Rate_Base_MDS!L243-'COS_Rate_Base_AS FILED'!L243</f>
        <v>0</v>
      </c>
      <c r="M243" s="101">
        <f>+COS_Rate_Base_MDS!M243-'COS_Rate_Base_AS FILED'!M243</f>
        <v>0</v>
      </c>
      <c r="N243" s="101">
        <f>+COS_Rate_Base_MDS!N243-'COS_Rate_Base_AS FILED'!N243</f>
        <v>0</v>
      </c>
      <c r="O243" s="101">
        <f>+COS_Rate_Base_MDS!O243-'COS_Rate_Base_AS FILED'!O243</f>
        <v>0</v>
      </c>
      <c r="P243" s="101">
        <f>+COS_Rate_Base_MDS!P243-'COS_Rate_Base_AS FILED'!P243</f>
        <v>0</v>
      </c>
      <c r="Q243" s="101">
        <f>+COS_Rate_Base_MDS!Q243-'COS_Rate_Base_AS FILED'!Q243</f>
        <v>0</v>
      </c>
      <c r="R243" s="101">
        <f>+COS_Rate_Base_MDS!R243-'COS_Rate_Base_AS FILED'!R243</f>
        <v>0</v>
      </c>
      <c r="S243" s="101">
        <f>+COS_Rate_Base_MDS!S243-'COS_Rate_Base_AS FILED'!S243</f>
        <v>0</v>
      </c>
    </row>
    <row r="244" spans="1:19" x14ac:dyDescent="0.25">
      <c r="A244" s="90" t="s">
        <v>405</v>
      </c>
      <c r="B244" s="101">
        <f>+COS_Rate_Base_MDS!B244-'COS_Rate_Base_AS FILED'!B244</f>
        <v>0</v>
      </c>
      <c r="C244" s="101">
        <f>+COS_Rate_Base_MDS!C244-'COS_Rate_Base_AS FILED'!C244</f>
        <v>-3979.5539803820429</v>
      </c>
      <c r="D244" s="101">
        <f>+COS_Rate_Base_MDS!D244-'COS_Rate_Base_AS FILED'!D244</f>
        <v>-137.09627058376645</v>
      </c>
      <c r="E244" s="101">
        <f>+COS_Rate_Base_MDS!E244-'COS_Rate_Base_AS FILED'!E244</f>
        <v>774.68974170892034</v>
      </c>
      <c r="F244" s="101">
        <f>+COS_Rate_Base_MDS!F244-'COS_Rate_Base_AS FILED'!F244</f>
        <v>11287.98055189033</v>
      </c>
      <c r="G244" s="101">
        <f>+COS_Rate_Base_MDS!G244-'COS_Rate_Base_AS FILED'!G244</f>
        <v>644.78929159702784</v>
      </c>
      <c r="H244" s="101">
        <f>+COS_Rate_Base_MDS!H244-'COS_Rate_Base_AS FILED'!H244</f>
        <v>-50726.60676651122</v>
      </c>
      <c r="I244" s="101">
        <f>+COS_Rate_Base_MDS!I244-'COS_Rate_Base_AS FILED'!I244</f>
        <v>-22970.411076293793</v>
      </c>
      <c r="J244" s="101">
        <f>+COS_Rate_Base_MDS!J244-'COS_Rate_Base_AS FILED'!J244</f>
        <v>-4632.6503814564203</v>
      </c>
      <c r="K244" s="101">
        <f>+COS_Rate_Base_MDS!K244-'COS_Rate_Base_AS FILED'!K244</f>
        <v>92.032461819810123</v>
      </c>
      <c r="L244" s="101">
        <f>+COS_Rate_Base_MDS!L244-'COS_Rate_Base_AS FILED'!L244</f>
        <v>-231.62717573283589</v>
      </c>
      <c r="M244" s="101">
        <f>+COS_Rate_Base_MDS!M244-'COS_Rate_Base_AS FILED'!M244</f>
        <v>2322.7429292542583</v>
      </c>
      <c r="N244" s="101">
        <f>+COS_Rate_Base_MDS!N244-'COS_Rate_Base_AS FILED'!N244</f>
        <v>-233.21724510252807</v>
      </c>
      <c r="O244" s="101">
        <f>+COS_Rate_Base_MDS!O244-'COS_Rate_Base_AS FILED'!O244</f>
        <v>69450.983922686428</v>
      </c>
      <c r="P244" s="101">
        <f>+COS_Rate_Base_MDS!P244-'COS_Rate_Base_AS FILED'!P244</f>
        <v>-1567.7702762971749</v>
      </c>
      <c r="Q244" s="101">
        <f>+COS_Rate_Base_MDS!Q244-'COS_Rate_Base_AS FILED'!Q244</f>
        <v>-22.497334900829628</v>
      </c>
      <c r="R244" s="101">
        <f>+COS_Rate_Base_MDS!R244-'COS_Rate_Base_AS FILED'!R244</f>
        <v>-117.83555610765598</v>
      </c>
      <c r="S244" s="101">
        <f>+COS_Rate_Base_MDS!S244-'COS_Rate_Base_AS FILED'!S244</f>
        <v>46.047164387546218</v>
      </c>
    </row>
    <row r="245" spans="1:19" x14ac:dyDescent="0.25">
      <c r="A245" s="90" t="s">
        <v>406</v>
      </c>
      <c r="B245" s="101">
        <f>+COS_Rate_Base_MDS!B245-'COS_Rate_Base_AS FILED'!B245</f>
        <v>-1.5133991837501526E-9</v>
      </c>
      <c r="C245" s="101">
        <f>+COS_Rate_Base_MDS!C245-'COS_Rate_Base_AS FILED'!C245</f>
        <v>-173.6188402941043</v>
      </c>
      <c r="D245" s="101">
        <f>+COS_Rate_Base_MDS!D245-'COS_Rate_Base_AS FILED'!D245</f>
        <v>-5.9811967935953589</v>
      </c>
      <c r="E245" s="101">
        <f>+COS_Rate_Base_MDS!E245-'COS_Rate_Base_AS FILED'!E245</f>
        <v>33.797941982013981</v>
      </c>
      <c r="F245" s="101">
        <f>+COS_Rate_Base_MDS!F245-'COS_Rate_Base_AS FILED'!F245</f>
        <v>492.46877975343523</v>
      </c>
      <c r="G245" s="101">
        <f>+COS_Rate_Base_MDS!G245-'COS_Rate_Base_AS FILED'!G245</f>
        <v>28.1306823812414</v>
      </c>
      <c r="H245" s="101">
        <f>+COS_Rate_Base_MDS!H245-'COS_Rate_Base_AS FILED'!H245</f>
        <v>-2213.085858936247</v>
      </c>
      <c r="I245" s="101">
        <f>+COS_Rate_Base_MDS!I245-'COS_Rate_Base_AS FILED'!I245</f>
        <v>-1002.1465098363115</v>
      </c>
      <c r="J245" s="101">
        <f>+COS_Rate_Base_MDS!J245-'COS_Rate_Base_AS FILED'!J245</f>
        <v>-202.11194286635327</v>
      </c>
      <c r="K245" s="101">
        <f>+COS_Rate_Base_MDS!K245-'COS_Rate_Base_AS FILED'!K245</f>
        <v>4.0151658626408562</v>
      </c>
      <c r="L245" s="101">
        <f>+COS_Rate_Base_MDS!L245-'COS_Rate_Base_AS FILED'!L245</f>
        <v>-10.105364025611948</v>
      </c>
      <c r="M245" s="101">
        <f>+COS_Rate_Base_MDS!M245-'COS_Rate_Base_AS FILED'!M245</f>
        <v>101.33596268990505</v>
      </c>
      <c r="N245" s="101">
        <f>+COS_Rate_Base_MDS!N245-'COS_Rate_Base_AS FILED'!N245</f>
        <v>-10.174735116270369</v>
      </c>
      <c r="O245" s="101">
        <f>+COS_Rate_Base_MDS!O245-'COS_Rate_Base_AS FILED'!O245</f>
        <v>3029.9876180551946</v>
      </c>
      <c r="P245" s="101">
        <f>+COS_Rate_Base_MDS!P245-'COS_Rate_Base_AS FILED'!P245</f>
        <v>-68.398232203944644</v>
      </c>
      <c r="Q245" s="101">
        <f>+COS_Rate_Base_MDS!Q245-'COS_Rate_Base_AS FILED'!Q245</f>
        <v>-0.98150727806310556</v>
      </c>
      <c r="R245" s="101">
        <f>+COS_Rate_Base_MDS!R245-'COS_Rate_Base_AS FILED'!R245</f>
        <v>-5.1408958636259143</v>
      </c>
      <c r="S245" s="101">
        <f>+COS_Rate_Base_MDS!S245-'COS_Rate_Base_AS FILED'!S245</f>
        <v>2.0089324882155211</v>
      </c>
    </row>
    <row r="246" spans="1:19" x14ac:dyDescent="0.25">
      <c r="A246" s="90" t="s">
        <v>407</v>
      </c>
      <c r="B246" s="101">
        <f>+COS_Rate_Base_MDS!B246-'COS_Rate_Base_AS FILED'!B246</f>
        <v>0</v>
      </c>
      <c r="C246" s="101">
        <f>+COS_Rate_Base_MDS!C246-'COS_Rate_Base_AS FILED'!C246</f>
        <v>-76866.105428911978</v>
      </c>
      <c r="D246" s="101">
        <f>+COS_Rate_Base_MDS!D246-'COS_Rate_Base_AS FILED'!D246</f>
        <v>-2692.8670689690916</v>
      </c>
      <c r="E246" s="101">
        <f>+COS_Rate_Base_MDS!E246-'COS_Rate_Base_AS FILED'!E246</f>
        <v>3235.8344825179083</v>
      </c>
      <c r="F246" s="101">
        <f>+COS_Rate_Base_MDS!F246-'COS_Rate_Base_AS FILED'!F246</f>
        <v>165374.10563870799</v>
      </c>
      <c r="G246" s="101">
        <f>+COS_Rate_Base_MDS!G246-'COS_Rate_Base_AS FILED'!G246</f>
        <v>9634.7133166015265</v>
      </c>
      <c r="H246" s="101">
        <f>+COS_Rate_Base_MDS!H246-'COS_Rate_Base_AS FILED'!H246</f>
        <v>-846157.91629017144</v>
      </c>
      <c r="I246" s="101">
        <f>+COS_Rate_Base_MDS!I246-'COS_Rate_Base_AS FILED'!I246</f>
        <v>-383220.72520454787</v>
      </c>
      <c r="J246" s="101">
        <f>+COS_Rate_Base_MDS!J246-'COS_Rate_Base_AS FILED'!J246</f>
        <v>-78475.7758181463</v>
      </c>
      <c r="K246" s="101">
        <f>+COS_Rate_Base_MDS!K246-'COS_Rate_Base_AS FILED'!K246</f>
        <v>387.96458520409942</v>
      </c>
      <c r="L246" s="101">
        <f>+COS_Rate_Base_MDS!L246-'COS_Rate_Base_AS FILED'!L246</f>
        <v>-4524.8595539714806</v>
      </c>
      <c r="M246" s="101">
        <f>+COS_Rate_Base_MDS!M246-'COS_Rate_Base_AS FILED'!M246</f>
        <v>36116.251445441536</v>
      </c>
      <c r="N246" s="101">
        <f>+COS_Rate_Base_MDS!N246-'COS_Rate_Base_AS FILED'!N246</f>
        <v>-3926.9412631049272</v>
      </c>
      <c r="O246" s="101">
        <f>+COS_Rate_Base_MDS!O246-'COS_Rate_Base_AS FILED'!O246</f>
        <v>1212572.304868497</v>
      </c>
      <c r="P246" s="101">
        <f>+COS_Rate_Base_MDS!P246-'COS_Rate_Base_AS FILED'!P246</f>
        <v>-28918.427614348009</v>
      </c>
      <c r="Q246" s="101">
        <f>+COS_Rate_Base_MDS!Q246-'COS_Rate_Base_AS FILED'!Q246</f>
        <v>-672.66014739224192</v>
      </c>
      <c r="R246" s="101">
        <f>+COS_Rate_Base_MDS!R246-'COS_Rate_Base_AS FILED'!R246</f>
        <v>-2048.3244467255208</v>
      </c>
      <c r="S246" s="101">
        <f>+COS_Rate_Base_MDS!S246-'COS_Rate_Base_AS FILED'!S246</f>
        <v>183.42849929891963</v>
      </c>
    </row>
    <row r="247" spans="1:19" x14ac:dyDescent="0.25">
      <c r="A247" s="90" t="s">
        <v>408</v>
      </c>
      <c r="B247" s="101">
        <f>+COS_Rate_Base_MDS!B247-'COS_Rate_Base_AS FILED'!B247</f>
        <v>0</v>
      </c>
      <c r="C247" s="101">
        <f>+COS_Rate_Base_MDS!C247-'COS_Rate_Base_AS FILED'!C247</f>
        <v>76866.105428911978</v>
      </c>
      <c r="D247" s="101">
        <f>+COS_Rate_Base_MDS!D247-'COS_Rate_Base_AS FILED'!D247</f>
        <v>2692.8670689690916</v>
      </c>
      <c r="E247" s="101">
        <f>+COS_Rate_Base_MDS!E247-'COS_Rate_Base_AS FILED'!E247</f>
        <v>-3235.8344825179083</v>
      </c>
      <c r="F247" s="101">
        <f>+COS_Rate_Base_MDS!F247-'COS_Rate_Base_AS FILED'!F247</f>
        <v>-165374.10563870799</v>
      </c>
      <c r="G247" s="101">
        <f>+COS_Rate_Base_MDS!G247-'COS_Rate_Base_AS FILED'!G247</f>
        <v>-9634.7133166015265</v>
      </c>
      <c r="H247" s="101">
        <f>+COS_Rate_Base_MDS!H247-'COS_Rate_Base_AS FILED'!H247</f>
        <v>846157.91629017144</v>
      </c>
      <c r="I247" s="101">
        <f>+COS_Rate_Base_MDS!I247-'COS_Rate_Base_AS FILED'!I247</f>
        <v>383220.72520454787</v>
      </c>
      <c r="J247" s="101">
        <f>+COS_Rate_Base_MDS!J247-'COS_Rate_Base_AS FILED'!J247</f>
        <v>78475.7758181463</v>
      </c>
      <c r="K247" s="101">
        <f>+COS_Rate_Base_MDS!K247-'COS_Rate_Base_AS FILED'!K247</f>
        <v>-387.96458520409942</v>
      </c>
      <c r="L247" s="101">
        <f>+COS_Rate_Base_MDS!L247-'COS_Rate_Base_AS FILED'!L247</f>
        <v>4524.8595539714806</v>
      </c>
      <c r="M247" s="101">
        <f>+COS_Rate_Base_MDS!M247-'COS_Rate_Base_AS FILED'!M247</f>
        <v>-36116.251445441536</v>
      </c>
      <c r="N247" s="101">
        <f>+COS_Rate_Base_MDS!N247-'COS_Rate_Base_AS FILED'!N247</f>
        <v>3926.9412631049272</v>
      </c>
      <c r="O247" s="101">
        <f>+COS_Rate_Base_MDS!O247-'COS_Rate_Base_AS FILED'!O247</f>
        <v>-1212572.304868497</v>
      </c>
      <c r="P247" s="101">
        <f>+COS_Rate_Base_MDS!P247-'COS_Rate_Base_AS FILED'!P247</f>
        <v>28918.427614348009</v>
      </c>
      <c r="Q247" s="101">
        <f>+COS_Rate_Base_MDS!Q247-'COS_Rate_Base_AS FILED'!Q247</f>
        <v>672.66014739224192</v>
      </c>
      <c r="R247" s="101">
        <f>+COS_Rate_Base_MDS!R247-'COS_Rate_Base_AS FILED'!R247</f>
        <v>2048.3244467255208</v>
      </c>
      <c r="S247" s="101">
        <f>+COS_Rate_Base_MDS!S247-'COS_Rate_Base_AS FILED'!S247</f>
        <v>-183.42849929891963</v>
      </c>
    </row>
    <row r="248" spans="1:19" x14ac:dyDescent="0.25">
      <c r="A248" s="90" t="s">
        <v>409</v>
      </c>
      <c r="B248" s="101">
        <f>+COS_Rate_Base_MDS!B248-'COS_Rate_Base_AS FILED'!B248</f>
        <v>5.0067901611328125E-6</v>
      </c>
      <c r="C248" s="101">
        <f>+COS_Rate_Base_MDS!C248-'COS_Rate_Base_AS FILED'!C248</f>
        <v>-331614.67750251293</v>
      </c>
      <c r="D248" s="101">
        <f>+COS_Rate_Base_MDS!D248-'COS_Rate_Base_AS FILED'!D248</f>
        <v>-11520.557059587911</v>
      </c>
      <c r="E248" s="101">
        <f>+COS_Rate_Base_MDS!E248-'COS_Rate_Base_AS FILED'!E248</f>
        <v>46517.292274886742</v>
      </c>
      <c r="F248" s="101">
        <f>+COS_Rate_Base_MDS!F248-'COS_Rate_Base_AS FILED'!F248</f>
        <v>844162.7651771605</v>
      </c>
      <c r="G248" s="101">
        <f>+COS_Rate_Base_MDS!G248-'COS_Rate_Base_AS FILED'!G248</f>
        <v>48678.89859494823</v>
      </c>
      <c r="H248" s="101">
        <f>+COS_Rate_Base_MDS!H248-'COS_Rate_Base_AS FILED'!H248</f>
        <v>-3973995.9177937806</v>
      </c>
      <c r="I248" s="101">
        <f>+COS_Rate_Base_MDS!I248-'COS_Rate_Base_AS FILED'!I248</f>
        <v>-1799685.3182517141</v>
      </c>
      <c r="J248" s="101">
        <f>+COS_Rate_Base_MDS!J248-'COS_Rate_Base_AS FILED'!J248</f>
        <v>-364784.22254547849</v>
      </c>
      <c r="K248" s="101">
        <f>+COS_Rate_Base_MDS!K248-'COS_Rate_Base_AS FILED'!K248</f>
        <v>5525.5625748294406</v>
      </c>
      <c r="L248" s="101">
        <f>+COS_Rate_Base_MDS!L248-'COS_Rate_Base_AS FILED'!L248</f>
        <v>-19235.117293295218</v>
      </c>
      <c r="M248" s="101">
        <f>+COS_Rate_Base_MDS!M248-'COS_Rate_Base_AS FILED'!M248</f>
        <v>177615.63565587625</v>
      </c>
      <c r="N248" s="101">
        <f>+COS_Rate_Base_MDS!N248-'COS_Rate_Base_AS FILED'!N248</f>
        <v>-18390.366563198535</v>
      </c>
      <c r="O248" s="101">
        <f>+COS_Rate_Base_MDS!O248-'COS_Rate_Base_AS FILED'!O248</f>
        <v>5531888.1396400928</v>
      </c>
      <c r="P248" s="101">
        <f>+COS_Rate_Base_MDS!P248-'COS_Rate_Base_AS FILED'!P248</f>
        <v>-126272.25790636241</v>
      </c>
      <c r="Q248" s="101">
        <f>+COS_Rate_Base_MDS!Q248-'COS_Rate_Base_AS FILED'!Q248</f>
        <v>-2263.2538076527417</v>
      </c>
      <c r="R248" s="101">
        <f>+COS_Rate_Base_MDS!R248-'COS_Rate_Base_AS FILED'!R248</f>
        <v>-9402.0462643752689</v>
      </c>
      <c r="S248" s="101">
        <f>+COS_Rate_Base_MDS!S248-'COS_Rate_Base_AS FILED'!S248</f>
        <v>2775.4410752314143</v>
      </c>
    </row>
    <row r="249" spans="1:19" x14ac:dyDescent="0.25">
      <c r="A249" s="90" t="s">
        <v>410</v>
      </c>
      <c r="B249" s="101">
        <f>+COS_Rate_Base_MDS!B249-'COS_Rate_Base_AS FILED'!B249</f>
        <v>0</v>
      </c>
      <c r="C249" s="101">
        <f>+COS_Rate_Base_MDS!C249-'COS_Rate_Base_AS FILED'!C249</f>
        <v>1502.6793544978136</v>
      </c>
      <c r="D249" s="101">
        <f>+COS_Rate_Base_MDS!D249-'COS_Rate_Base_AS FILED'!D249</f>
        <v>54.180274693531828</v>
      </c>
      <c r="E249" s="101">
        <f>+COS_Rate_Base_MDS!E249-'COS_Rate_Base_AS FILED'!E249</f>
        <v>1795.8834634734085</v>
      </c>
      <c r="F249" s="101">
        <f>+COS_Rate_Base_MDS!F249-'COS_Rate_Base_AS FILED'!F249</f>
        <v>1953.2222527980339</v>
      </c>
      <c r="G249" s="101">
        <f>+COS_Rate_Base_MDS!G249-'COS_Rate_Base_AS FILED'!G249</f>
        <v>90.140345465217251</v>
      </c>
      <c r="H249" s="101">
        <f>+COS_Rate_Base_MDS!H249-'COS_Rate_Base_AS FILED'!H249</f>
        <v>7739.9643582487479</v>
      </c>
      <c r="I249" s="101">
        <f>+COS_Rate_Base_MDS!I249-'COS_Rate_Base_AS FILED'!I249</f>
        <v>3440.6579599999823</v>
      </c>
      <c r="J249" s="101">
        <f>+COS_Rate_Base_MDS!J249-'COS_Rate_Base_AS FILED'!J249</f>
        <v>865.30150786496233</v>
      </c>
      <c r="K249" s="101">
        <f>+COS_Rate_Base_MDS!K249-'COS_Rate_Base_AS FILED'!K249</f>
        <v>215.056349816281</v>
      </c>
      <c r="L249" s="101">
        <f>+COS_Rate_Base_MDS!L249-'COS_Rate_Base_AS FILED'!L249</f>
        <v>138.99461970079938</v>
      </c>
      <c r="M249" s="101">
        <f>+COS_Rate_Base_MDS!M249-'COS_Rate_Base_AS FILED'!M249</f>
        <v>51.599692232124653</v>
      </c>
      <c r="N249" s="101">
        <f>+COS_Rate_Base_MDS!N249-'COS_Rate_Base_AS FILED'!N249</f>
        <v>13.876822379113946</v>
      </c>
      <c r="O249" s="101">
        <f>+COS_Rate_Base_MDS!O249-'COS_Rate_Base_AS FILED'!O249</f>
        <v>-18274.65159355849</v>
      </c>
      <c r="P249" s="101">
        <f>+COS_Rate_Base_MDS!P249-'COS_Rate_Base_AS FILED'!P249</f>
        <v>251.07749169001909</v>
      </c>
      <c r="Q249" s="101">
        <f>+COS_Rate_Base_MDS!Q249-'COS_Rate_Base_AS FILED'!Q249</f>
        <v>42.015642297106751</v>
      </c>
      <c r="R249" s="101">
        <f>+COS_Rate_Base_MDS!R249-'COS_Rate_Base_AS FILED'!R249</f>
        <v>17.568775870573518</v>
      </c>
      <c r="S249" s="101">
        <f>+COS_Rate_Base_MDS!S249-'COS_Rate_Base_AS FILED'!S249</f>
        <v>102.43268252036069</v>
      </c>
    </row>
    <row r="250" spans="1:19" x14ac:dyDescent="0.25">
      <c r="A250" s="89" t="s">
        <v>411</v>
      </c>
      <c r="B250" s="101">
        <f>+COS_Rate_Base_MDS!B250-'COS_Rate_Base_AS FILED'!B250</f>
        <v>4.76837158203125E-6</v>
      </c>
      <c r="C250" s="101">
        <f>+COS_Rate_Base_MDS!C250-'COS_Rate_Base_AS FILED'!C250</f>
        <v>-334265.17096868902</v>
      </c>
      <c r="D250" s="101">
        <f>+COS_Rate_Base_MDS!D250-'COS_Rate_Base_AS FILED'!D250</f>
        <v>-11609.45425227168</v>
      </c>
      <c r="E250" s="101">
        <f>+COS_Rate_Base_MDS!E250-'COS_Rate_Base_AS FILED'!E250</f>
        <v>49121.663422051817</v>
      </c>
      <c r="F250" s="101">
        <f>+COS_Rate_Base_MDS!F250-'COS_Rate_Base_AS FILED'!F250</f>
        <v>857896.43676158786</v>
      </c>
      <c r="G250" s="101">
        <f>+COS_Rate_Base_MDS!G250-'COS_Rate_Base_AS FILED'!G250</f>
        <v>49441.95891439158</v>
      </c>
      <c r="H250" s="101">
        <f>+COS_Rate_Base_MDS!H250-'COS_Rate_Base_AS FILED'!H250</f>
        <v>-4019195.6460609436</v>
      </c>
      <c r="I250" s="101">
        <f>+COS_Rate_Base_MDS!I250-'COS_Rate_Base_AS FILED'!I250</f>
        <v>-1820217.217877835</v>
      </c>
      <c r="J250" s="101">
        <f>+COS_Rate_Base_MDS!J250-'COS_Rate_Base_AS FILED'!J250</f>
        <v>-368753.68336193636</v>
      </c>
      <c r="K250" s="101">
        <f>+COS_Rate_Base_MDS!K250-'COS_Rate_Base_AS FILED'!K250</f>
        <v>5836.6665523282718</v>
      </c>
      <c r="L250" s="101">
        <f>+COS_Rate_Base_MDS!L250-'COS_Rate_Base_AS FILED'!L250</f>
        <v>-19337.855213352945</v>
      </c>
      <c r="M250" s="101">
        <f>+COS_Rate_Base_MDS!M250-'COS_Rate_Base_AS FILED'!M250</f>
        <v>180091.3142400526</v>
      </c>
      <c r="N250" s="101">
        <f>+COS_Rate_Base_MDS!N250-'COS_Rate_Base_AS FILED'!N250</f>
        <v>-18619.881721038226</v>
      </c>
      <c r="O250" s="101">
        <f>+COS_Rate_Base_MDS!O250-'COS_Rate_Base_AS FILED'!O250</f>
        <v>5586094.4595872164</v>
      </c>
      <c r="P250" s="101">
        <f>+COS_Rate_Base_MDS!P250-'COS_Rate_Base_AS FILED'!P250</f>
        <v>-127657.34892317653</v>
      </c>
      <c r="Q250" s="101">
        <f>+COS_Rate_Base_MDS!Q250-'COS_Rate_Base_AS FILED'!Q250</f>
        <v>-2244.717007534462</v>
      </c>
      <c r="R250" s="101">
        <f>+COS_Rate_Base_MDS!R250-'COS_Rate_Base_AS FILED'!R250</f>
        <v>-9507.4539404759707</v>
      </c>
      <c r="S250" s="101">
        <f>+COS_Rate_Base_MDS!S250-'COS_Rate_Base_AS FILED'!S250</f>
        <v>2925.9298546275822</v>
      </c>
    </row>
    <row r="251" spans="1:19" x14ac:dyDescent="0.25">
      <c r="B251" s="102">
        <f>+COS_Rate_Base_MDS!B251-'COS_Rate_Base_AS FILED'!B251</f>
        <v>0</v>
      </c>
      <c r="C251" s="102">
        <f>+COS_Rate_Base_MDS!C251-'COS_Rate_Base_AS FILED'!C251</f>
        <v>0</v>
      </c>
      <c r="D251" s="102">
        <f>+COS_Rate_Base_MDS!D251-'COS_Rate_Base_AS FILED'!D251</f>
        <v>0</v>
      </c>
      <c r="E251" s="102">
        <f>+COS_Rate_Base_MDS!E251-'COS_Rate_Base_AS FILED'!E251</f>
        <v>0</v>
      </c>
      <c r="F251" s="102">
        <f>+COS_Rate_Base_MDS!F251-'COS_Rate_Base_AS FILED'!F251</f>
        <v>0</v>
      </c>
      <c r="G251" s="102">
        <f>+COS_Rate_Base_MDS!G251-'COS_Rate_Base_AS FILED'!G251</f>
        <v>0</v>
      </c>
      <c r="H251" s="102">
        <f>+COS_Rate_Base_MDS!H251-'COS_Rate_Base_AS FILED'!H251</f>
        <v>0</v>
      </c>
      <c r="I251" s="102">
        <f>+COS_Rate_Base_MDS!I251-'COS_Rate_Base_AS FILED'!I251</f>
        <v>0</v>
      </c>
      <c r="J251" s="102">
        <f>+COS_Rate_Base_MDS!J251-'COS_Rate_Base_AS FILED'!J251</f>
        <v>0</v>
      </c>
      <c r="K251" s="102">
        <f>+COS_Rate_Base_MDS!K251-'COS_Rate_Base_AS FILED'!K251</f>
        <v>0</v>
      </c>
      <c r="L251" s="102">
        <f>+COS_Rate_Base_MDS!L251-'COS_Rate_Base_AS FILED'!L251</f>
        <v>0</v>
      </c>
      <c r="M251" s="102">
        <f>+COS_Rate_Base_MDS!M251-'COS_Rate_Base_AS FILED'!M251</f>
        <v>0</v>
      </c>
      <c r="N251" s="102">
        <f>+COS_Rate_Base_MDS!N251-'COS_Rate_Base_AS FILED'!N251</f>
        <v>0</v>
      </c>
      <c r="O251" s="102">
        <f>+COS_Rate_Base_MDS!O251-'COS_Rate_Base_AS FILED'!O251</f>
        <v>0</v>
      </c>
      <c r="P251" s="102">
        <f>+COS_Rate_Base_MDS!P251-'COS_Rate_Base_AS FILED'!P251</f>
        <v>0</v>
      </c>
      <c r="Q251" s="102">
        <f>+COS_Rate_Base_MDS!Q251-'COS_Rate_Base_AS FILED'!Q251</f>
        <v>0</v>
      </c>
      <c r="R251" s="102">
        <f>+COS_Rate_Base_MDS!R251-'COS_Rate_Base_AS FILED'!R251</f>
        <v>0</v>
      </c>
      <c r="S251" s="102">
        <f>+COS_Rate_Base_MDS!S251-'COS_Rate_Base_AS FILED'!S251</f>
        <v>0</v>
      </c>
    </row>
    <row r="252" spans="1:19" x14ac:dyDescent="0.25">
      <c r="A252" s="88" t="s">
        <v>412</v>
      </c>
      <c r="B252" s="101">
        <f>+COS_Rate_Base_MDS!B252-'COS_Rate_Base_AS FILED'!B252</f>
        <v>4.76837158203125E-6</v>
      </c>
      <c r="C252" s="101">
        <f>+COS_Rate_Base_MDS!C252-'COS_Rate_Base_AS FILED'!C252</f>
        <v>-335841.41636149585</v>
      </c>
      <c r="D252" s="101">
        <f>+COS_Rate_Base_MDS!D252-'COS_Rate_Base_AS FILED'!D252</f>
        <v>-11663.756157948636</v>
      </c>
      <c r="E252" s="101">
        <f>+COS_Rate_Base_MDS!E252-'COS_Rate_Base_AS FILED'!E252</f>
        <v>49428.50713927485</v>
      </c>
      <c r="F252" s="101">
        <f>+COS_Rate_Base_MDS!F252-'COS_Rate_Base_AS FILED'!F252</f>
        <v>862367.44718806446</v>
      </c>
      <c r="G252" s="101">
        <f>+COS_Rate_Base_MDS!G252-'COS_Rate_Base_AS FILED'!G252</f>
        <v>49697.35088927683</v>
      </c>
      <c r="H252" s="101">
        <f>+COS_Rate_Base_MDS!H252-'COS_Rate_Base_AS FILED'!H252</f>
        <v>-4039287.7419598103</v>
      </c>
      <c r="I252" s="101">
        <f>+COS_Rate_Base_MDS!I252-'COS_Rate_Base_AS FILED'!I252</f>
        <v>-1829315.4748203009</v>
      </c>
      <c r="J252" s="101">
        <f>+COS_Rate_Base_MDS!J252-'COS_Rate_Base_AS FILED'!J252</f>
        <v>-370588.61105892435</v>
      </c>
      <c r="K252" s="101">
        <f>+COS_Rate_Base_MDS!K252-'COS_Rate_Base_AS FILED'!K252</f>
        <v>5873.119316795608</v>
      </c>
      <c r="L252" s="101">
        <f>+COS_Rate_Base_MDS!L252-'COS_Rate_Base_AS FILED'!L252</f>
        <v>-19429.599481780431</v>
      </c>
      <c r="M252" s="101">
        <f>+COS_Rate_Base_MDS!M252-'COS_Rate_Base_AS FILED'!M252</f>
        <v>181011.32006456563</v>
      </c>
      <c r="N252" s="101">
        <f>+COS_Rate_Base_MDS!N252-'COS_Rate_Base_AS FILED'!N252</f>
        <v>-18712.255793592194</v>
      </c>
      <c r="O252" s="101">
        <f>+COS_Rate_Base_MDS!O252-'COS_Rate_Base_AS FILED'!O252</f>
        <v>5613603.0180773735</v>
      </c>
      <c r="P252" s="101">
        <f>+COS_Rate_Base_MDS!P252-'COS_Rate_Base_AS FILED'!P252</f>
        <v>-128278.32069216669</v>
      </c>
      <c r="Q252" s="101">
        <f>+COS_Rate_Base_MDS!Q252-'COS_Rate_Base_AS FILED'!Q252</f>
        <v>-2253.6278856536373</v>
      </c>
      <c r="R252" s="101">
        <f>+COS_Rate_Base_MDS!R252-'COS_Rate_Base_AS FILED'!R252</f>
        <v>-9554.1269478881732</v>
      </c>
      <c r="S252" s="101">
        <f>+COS_Rate_Base_MDS!S252-'COS_Rate_Base_AS FILED'!S252</f>
        <v>2944.1684891768964</v>
      </c>
    </row>
    <row r="253" spans="1:19" x14ac:dyDescent="0.25">
      <c r="B253" s="102">
        <f>+COS_Rate_Base_MDS!B253-'COS_Rate_Base_AS FILED'!B253</f>
        <v>0</v>
      </c>
      <c r="C253" s="102">
        <f>+COS_Rate_Base_MDS!C253-'COS_Rate_Base_AS FILED'!C253</f>
        <v>0</v>
      </c>
      <c r="D253" s="102">
        <f>+COS_Rate_Base_MDS!D253-'COS_Rate_Base_AS FILED'!D253</f>
        <v>0</v>
      </c>
      <c r="E253" s="102">
        <f>+COS_Rate_Base_MDS!E253-'COS_Rate_Base_AS FILED'!E253</f>
        <v>0</v>
      </c>
      <c r="F253" s="102">
        <f>+COS_Rate_Base_MDS!F253-'COS_Rate_Base_AS FILED'!F253</f>
        <v>0</v>
      </c>
      <c r="G253" s="102">
        <f>+COS_Rate_Base_MDS!G253-'COS_Rate_Base_AS FILED'!G253</f>
        <v>0</v>
      </c>
      <c r="H253" s="102">
        <f>+COS_Rate_Base_MDS!H253-'COS_Rate_Base_AS FILED'!H253</f>
        <v>0</v>
      </c>
      <c r="I253" s="102">
        <f>+COS_Rate_Base_MDS!I253-'COS_Rate_Base_AS FILED'!I253</f>
        <v>0</v>
      </c>
      <c r="J253" s="102">
        <f>+COS_Rate_Base_MDS!J253-'COS_Rate_Base_AS FILED'!J253</f>
        <v>0</v>
      </c>
      <c r="K253" s="102">
        <f>+COS_Rate_Base_MDS!K253-'COS_Rate_Base_AS FILED'!K253</f>
        <v>0</v>
      </c>
      <c r="L253" s="102">
        <f>+COS_Rate_Base_MDS!L253-'COS_Rate_Base_AS FILED'!L253</f>
        <v>0</v>
      </c>
      <c r="M253" s="102">
        <f>+COS_Rate_Base_MDS!M253-'COS_Rate_Base_AS FILED'!M253</f>
        <v>0</v>
      </c>
      <c r="N253" s="102">
        <f>+COS_Rate_Base_MDS!N253-'COS_Rate_Base_AS FILED'!N253</f>
        <v>0</v>
      </c>
      <c r="O253" s="102">
        <f>+COS_Rate_Base_MDS!O253-'COS_Rate_Base_AS FILED'!O253</f>
        <v>0</v>
      </c>
      <c r="P253" s="102">
        <f>+COS_Rate_Base_MDS!P253-'COS_Rate_Base_AS FILED'!P253</f>
        <v>0</v>
      </c>
      <c r="Q253" s="102">
        <f>+COS_Rate_Base_MDS!Q253-'COS_Rate_Base_AS FILED'!Q253</f>
        <v>0</v>
      </c>
      <c r="R253" s="102">
        <f>+COS_Rate_Base_MDS!R253-'COS_Rate_Base_AS FILED'!R253</f>
        <v>0</v>
      </c>
      <c r="S253" s="102">
        <f>+COS_Rate_Base_MDS!S253-'COS_Rate_Base_AS FILED'!S253</f>
        <v>0</v>
      </c>
    </row>
    <row r="254" spans="1:19" x14ac:dyDescent="0.25">
      <c r="A254" s="88" t="s">
        <v>413</v>
      </c>
      <c r="B254" s="101">
        <f>+COS_Rate_Base_MDS!B254-'COS_Rate_Base_AS FILED'!B254</f>
        <v>0</v>
      </c>
      <c r="C254" s="101">
        <f>+COS_Rate_Base_MDS!C254-'COS_Rate_Base_AS FILED'!C254</f>
        <v>0</v>
      </c>
      <c r="D254" s="101">
        <f>+COS_Rate_Base_MDS!D254-'COS_Rate_Base_AS FILED'!D254</f>
        <v>0</v>
      </c>
      <c r="E254" s="101">
        <f>+COS_Rate_Base_MDS!E254-'COS_Rate_Base_AS FILED'!E254</f>
        <v>0</v>
      </c>
      <c r="F254" s="101">
        <f>+COS_Rate_Base_MDS!F254-'COS_Rate_Base_AS FILED'!F254</f>
        <v>0</v>
      </c>
      <c r="G254" s="101">
        <f>+COS_Rate_Base_MDS!G254-'COS_Rate_Base_AS FILED'!G254</f>
        <v>0</v>
      </c>
      <c r="H254" s="101">
        <f>+COS_Rate_Base_MDS!H254-'COS_Rate_Base_AS FILED'!H254</f>
        <v>0</v>
      </c>
      <c r="I254" s="101">
        <f>+COS_Rate_Base_MDS!I254-'COS_Rate_Base_AS FILED'!I254</f>
        <v>0</v>
      </c>
      <c r="J254" s="101">
        <f>+COS_Rate_Base_MDS!J254-'COS_Rate_Base_AS FILED'!J254</f>
        <v>0</v>
      </c>
      <c r="K254" s="101">
        <f>+COS_Rate_Base_MDS!K254-'COS_Rate_Base_AS FILED'!K254</f>
        <v>0</v>
      </c>
      <c r="L254" s="101">
        <f>+COS_Rate_Base_MDS!L254-'COS_Rate_Base_AS FILED'!L254</f>
        <v>0</v>
      </c>
      <c r="M254" s="101">
        <f>+COS_Rate_Base_MDS!M254-'COS_Rate_Base_AS FILED'!M254</f>
        <v>0</v>
      </c>
      <c r="N254" s="101">
        <f>+COS_Rate_Base_MDS!N254-'COS_Rate_Base_AS FILED'!N254</f>
        <v>0</v>
      </c>
      <c r="O254" s="101">
        <f>+COS_Rate_Base_MDS!O254-'COS_Rate_Base_AS FILED'!O254</f>
        <v>0</v>
      </c>
      <c r="P254" s="101">
        <f>+COS_Rate_Base_MDS!P254-'COS_Rate_Base_AS FILED'!P254</f>
        <v>0</v>
      </c>
      <c r="Q254" s="101">
        <f>+COS_Rate_Base_MDS!Q254-'COS_Rate_Base_AS FILED'!Q254</f>
        <v>0</v>
      </c>
      <c r="R254" s="101">
        <f>+COS_Rate_Base_MDS!R254-'COS_Rate_Base_AS FILED'!R254</f>
        <v>0</v>
      </c>
      <c r="S254" s="101">
        <f>+COS_Rate_Base_MDS!S254-'COS_Rate_Base_AS FILED'!S254</f>
        <v>0</v>
      </c>
    </row>
    <row r="255" spans="1:19" x14ac:dyDescent="0.25">
      <c r="A255" s="89" t="s">
        <v>414</v>
      </c>
      <c r="B255" s="101">
        <f>+COS_Rate_Base_MDS!B255-'COS_Rate_Base_AS FILED'!B255</f>
        <v>0</v>
      </c>
      <c r="C255" s="101">
        <f>+COS_Rate_Base_MDS!C255-'COS_Rate_Base_AS FILED'!C255</f>
        <v>0</v>
      </c>
      <c r="D255" s="101">
        <f>+COS_Rate_Base_MDS!D255-'COS_Rate_Base_AS FILED'!D255</f>
        <v>0</v>
      </c>
      <c r="E255" s="101">
        <f>+COS_Rate_Base_MDS!E255-'COS_Rate_Base_AS FILED'!E255</f>
        <v>0</v>
      </c>
      <c r="F255" s="101">
        <f>+COS_Rate_Base_MDS!F255-'COS_Rate_Base_AS FILED'!F255</f>
        <v>0</v>
      </c>
      <c r="G255" s="101">
        <f>+COS_Rate_Base_MDS!G255-'COS_Rate_Base_AS FILED'!G255</f>
        <v>0</v>
      </c>
      <c r="H255" s="101">
        <f>+COS_Rate_Base_MDS!H255-'COS_Rate_Base_AS FILED'!H255</f>
        <v>0</v>
      </c>
      <c r="I255" s="101">
        <f>+COS_Rate_Base_MDS!I255-'COS_Rate_Base_AS FILED'!I255</f>
        <v>0</v>
      </c>
      <c r="J255" s="101">
        <f>+COS_Rate_Base_MDS!J255-'COS_Rate_Base_AS FILED'!J255</f>
        <v>0</v>
      </c>
      <c r="K255" s="101">
        <f>+COS_Rate_Base_MDS!K255-'COS_Rate_Base_AS FILED'!K255</f>
        <v>0</v>
      </c>
      <c r="L255" s="101">
        <f>+COS_Rate_Base_MDS!L255-'COS_Rate_Base_AS FILED'!L255</f>
        <v>0</v>
      </c>
      <c r="M255" s="101">
        <f>+COS_Rate_Base_MDS!M255-'COS_Rate_Base_AS FILED'!M255</f>
        <v>0</v>
      </c>
      <c r="N255" s="101">
        <f>+COS_Rate_Base_MDS!N255-'COS_Rate_Base_AS FILED'!N255</f>
        <v>0</v>
      </c>
      <c r="O255" s="101">
        <f>+COS_Rate_Base_MDS!O255-'COS_Rate_Base_AS FILED'!O255</f>
        <v>0</v>
      </c>
      <c r="P255" s="101">
        <f>+COS_Rate_Base_MDS!P255-'COS_Rate_Base_AS FILED'!P255</f>
        <v>0</v>
      </c>
      <c r="Q255" s="101">
        <f>+COS_Rate_Base_MDS!Q255-'COS_Rate_Base_AS FILED'!Q255</f>
        <v>0</v>
      </c>
      <c r="R255" s="101">
        <f>+COS_Rate_Base_MDS!R255-'COS_Rate_Base_AS FILED'!R255</f>
        <v>0</v>
      </c>
      <c r="S255" s="101">
        <f>+COS_Rate_Base_MDS!S255-'COS_Rate_Base_AS FILED'!S255</f>
        <v>0</v>
      </c>
    </row>
    <row r="256" spans="1:19" x14ac:dyDescent="0.25">
      <c r="A256" s="90" t="s">
        <v>415</v>
      </c>
      <c r="B256" s="101">
        <f>+COS_Rate_Base_MDS!B256-'COS_Rate_Base_AS FILED'!B256</f>
        <v>-8.5681676864624023E-8</v>
      </c>
      <c r="C256" s="101">
        <f>+COS_Rate_Base_MDS!C256-'COS_Rate_Base_AS FILED'!C256</f>
        <v>4873.5986417236272</v>
      </c>
      <c r="D256" s="101">
        <f>+COS_Rate_Base_MDS!D256-'COS_Rate_Base_AS FILED'!D256</f>
        <v>169.31268440939311</v>
      </c>
      <c r="E256" s="101">
        <f>+COS_Rate_Base_MDS!E256-'COS_Rate_Base_AS FILED'!E256</f>
        <v>-683.64468712586677</v>
      </c>
      <c r="F256" s="101">
        <f>+COS_Rate_Base_MDS!F256-'COS_Rate_Base_AS FILED'!F256</f>
        <v>-12406.29798640334</v>
      </c>
      <c r="G256" s="101">
        <f>+COS_Rate_Base_MDS!G256-'COS_Rate_Base_AS FILED'!G256</f>
        <v>-715.41288781207004</v>
      </c>
      <c r="H256" s="101">
        <f>+COS_Rate_Base_MDS!H256-'COS_Rate_Base_AS FILED'!H256</f>
        <v>58404.113029730972</v>
      </c>
      <c r="I256" s="101">
        <f>+COS_Rate_Base_MDS!I256-'COS_Rate_Base_AS FILED'!I256</f>
        <v>26449.202998545952</v>
      </c>
      <c r="J256" s="101">
        <f>+COS_Rate_Base_MDS!J256-'COS_Rate_Base_AS FILED'!J256</f>
        <v>5361.0772144016228</v>
      </c>
      <c r="K256" s="101">
        <f>+COS_Rate_Base_MDS!K256-'COS_Rate_Base_AS FILED'!K256</f>
        <v>-81.20682251539256</v>
      </c>
      <c r="L256" s="101">
        <f>+COS_Rate_Base_MDS!L256-'COS_Rate_Base_AS FILED'!L256</f>
        <v>282.69026636581293</v>
      </c>
      <c r="M256" s="101">
        <f>+COS_Rate_Base_MDS!M256-'COS_Rate_Base_AS FILED'!M256</f>
        <v>-2610.3407943238381</v>
      </c>
      <c r="N256" s="101">
        <f>+COS_Rate_Base_MDS!N256-'COS_Rate_Base_AS FILED'!N256</f>
        <v>270.27532731124074</v>
      </c>
      <c r="O256" s="101">
        <f>+COS_Rate_Base_MDS!O256-'COS_Rate_Base_AS FILED'!O256</f>
        <v>-81299.786627553403</v>
      </c>
      <c r="P256" s="101">
        <f>+COS_Rate_Base_MDS!P256-'COS_Rate_Base_AS FILED'!P256</f>
        <v>1855.7691995257046</v>
      </c>
      <c r="Q256" s="101">
        <f>+COS_Rate_Base_MDS!Q256-'COS_Rate_Base_AS FILED'!Q256</f>
        <v>33.262070201247298</v>
      </c>
      <c r="R256" s="101">
        <f>+COS_Rate_Base_MDS!R256-'COS_Rate_Base_AS FILED'!R256</f>
        <v>138.17784016250062</v>
      </c>
      <c r="S256" s="101">
        <f>+COS_Rate_Base_MDS!S256-'COS_Rate_Base_AS FILED'!S256</f>
        <v>-40.789466727776926</v>
      </c>
    </row>
    <row r="257" spans="1:19" x14ac:dyDescent="0.25">
      <c r="A257" s="90" t="s">
        <v>416</v>
      </c>
      <c r="B257" s="101">
        <f>+COS_Rate_Base_MDS!B257-'COS_Rate_Base_AS FILED'!B257</f>
        <v>-8.9406967163085938E-7</v>
      </c>
      <c r="C257" s="101">
        <f>+COS_Rate_Base_MDS!C257-'COS_Rate_Base_AS FILED'!C257</f>
        <v>53880.393963223323</v>
      </c>
      <c r="D257" s="101">
        <f>+COS_Rate_Base_MDS!D257-'COS_Rate_Base_AS FILED'!D257</f>
        <v>1871.8476447462745</v>
      </c>
      <c r="E257" s="101">
        <f>+COS_Rate_Base_MDS!E257-'COS_Rate_Base_AS FILED'!E257</f>
        <v>-7558.0793128628284</v>
      </c>
      <c r="F257" s="101">
        <f>+COS_Rate_Base_MDS!F257-'COS_Rate_Base_AS FILED'!F257</f>
        <v>-137158.65262473375</v>
      </c>
      <c r="G257" s="101">
        <f>+COS_Rate_Base_MDS!G257-'COS_Rate_Base_AS FILED'!G257</f>
        <v>-7909.2947686903935</v>
      </c>
      <c r="H257" s="101">
        <f>+COS_Rate_Base_MDS!H257-'COS_Rate_Base_AS FILED'!H257</f>
        <v>645690.55649634451</v>
      </c>
      <c r="I257" s="101">
        <f>+COS_Rate_Base_MDS!I257-'COS_Rate_Base_AS FILED'!I257</f>
        <v>292410.92308556102</v>
      </c>
      <c r="J257" s="101">
        <f>+COS_Rate_Base_MDS!J257-'COS_Rate_Base_AS FILED'!J257</f>
        <v>59269.745749323163</v>
      </c>
      <c r="K257" s="101">
        <f>+COS_Rate_Base_MDS!K257-'COS_Rate_Base_AS FILED'!K257</f>
        <v>-897.78742799456813</v>
      </c>
      <c r="L257" s="101">
        <f>+COS_Rate_Base_MDS!L257-'COS_Rate_Base_AS FILED'!L257</f>
        <v>3125.3010436598561</v>
      </c>
      <c r="M257" s="101">
        <f>+COS_Rate_Base_MDS!M257-'COS_Rate_Base_AS FILED'!M257</f>
        <v>-28858.796285017568</v>
      </c>
      <c r="N257" s="101">
        <f>+COS_Rate_Base_MDS!N257-'COS_Rate_Base_AS FILED'!N257</f>
        <v>2988.0468591312601</v>
      </c>
      <c r="O257" s="101">
        <f>+COS_Rate_Base_MDS!O257-'COS_Rate_Base_AS FILED'!O257</f>
        <v>-898815.19892026484</v>
      </c>
      <c r="P257" s="101">
        <f>+COS_Rate_Base_MDS!P257-'COS_Rate_Base_AS FILED'!P257</f>
        <v>20516.579826503992</v>
      </c>
      <c r="Q257" s="101">
        <f>+COS_Rate_Base_MDS!Q257-'COS_Rate_Base_AS FILED'!Q257</f>
        <v>367.73102961998666</v>
      </c>
      <c r="R257" s="101">
        <f>+COS_Rate_Base_MDS!R257-'COS_Rate_Base_AS FILED'!R257</f>
        <v>1527.6343031624092</v>
      </c>
      <c r="S257" s="101">
        <f>+COS_Rate_Base_MDS!S257-'COS_Rate_Base_AS FILED'!S257</f>
        <v>-450.95066262266482</v>
      </c>
    </row>
    <row r="258" spans="1:19" x14ac:dyDescent="0.25">
      <c r="A258" s="90" t="s">
        <v>417</v>
      </c>
      <c r="B258" s="101">
        <f>+COS_Rate_Base_MDS!B258-'COS_Rate_Base_AS FILED'!B258</f>
        <v>0</v>
      </c>
      <c r="C258" s="101">
        <f>+COS_Rate_Base_MDS!C258-'COS_Rate_Base_AS FILED'!C258</f>
        <v>22875.08305194159</v>
      </c>
      <c r="D258" s="101">
        <f>+COS_Rate_Base_MDS!D258-'COS_Rate_Base_AS FILED'!D258</f>
        <v>788.05026673215616</v>
      </c>
      <c r="E258" s="101">
        <f>+COS_Rate_Base_MDS!E258-'COS_Rate_Base_AS FILED'!E258</f>
        <v>-4453.034754255903</v>
      </c>
      <c r="F258" s="101">
        <f>+COS_Rate_Base_MDS!F258-'COS_Rate_Base_AS FILED'!F258</f>
        <v>-64885.033319340087</v>
      </c>
      <c r="G258" s="101">
        <f>+COS_Rate_Base_MDS!G258-'COS_Rate_Base_AS FILED'!G258</f>
        <v>-3706.3471607610409</v>
      </c>
      <c r="H258" s="101">
        <f>+COS_Rate_Base_MDS!H258-'COS_Rate_Base_AS FILED'!H258</f>
        <v>291584.27010852098</v>
      </c>
      <c r="I258" s="101">
        <f>+COS_Rate_Base_MDS!I258-'COS_Rate_Base_AS FILED'!I258</f>
        <v>132037.4252234716</v>
      </c>
      <c r="J258" s="101">
        <f>+COS_Rate_Base_MDS!J258-'COS_Rate_Base_AS FILED'!J258</f>
        <v>26629.18074458465</v>
      </c>
      <c r="K258" s="101">
        <f>+COS_Rate_Base_MDS!K258-'COS_Rate_Base_AS FILED'!K258</f>
        <v>-529.01662296355062</v>
      </c>
      <c r="L258" s="101">
        <f>+COS_Rate_Base_MDS!L258-'COS_Rate_Base_AS FILED'!L258</f>
        <v>1331.428322896274</v>
      </c>
      <c r="M258" s="101">
        <f>+COS_Rate_Base_MDS!M258-'COS_Rate_Base_AS FILED'!M258</f>
        <v>-13351.480511868896</v>
      </c>
      <c r="N258" s="101">
        <f>+COS_Rate_Base_MDS!N258-'COS_Rate_Base_AS FILED'!N258</f>
        <v>1340.5682840751724</v>
      </c>
      <c r="O258" s="101">
        <f>+COS_Rate_Base_MDS!O258-'COS_Rate_Base_AS FILED'!O258</f>
        <v>-399214.84495556355</v>
      </c>
      <c r="P258" s="101">
        <f>+COS_Rate_Base_MDS!P258-'COS_Rate_Base_AS FILED'!P258</f>
        <v>9011.7825900735334</v>
      </c>
      <c r="Q258" s="101">
        <f>+COS_Rate_Base_MDS!Q258-'COS_Rate_Base_AS FILED'!Q258</f>
        <v>129.31811123576699</v>
      </c>
      <c r="R258" s="101">
        <f>+COS_Rate_Base_MDS!R258-'COS_Rate_Base_AS FILED'!R258</f>
        <v>677.33674319340389</v>
      </c>
      <c r="S258" s="101">
        <f>+COS_Rate_Base_MDS!S258-'COS_Rate_Base_AS FILED'!S258</f>
        <v>-264.68612182774814</v>
      </c>
    </row>
    <row r="259" spans="1:19" x14ac:dyDescent="0.25">
      <c r="A259" s="90" t="s">
        <v>418</v>
      </c>
      <c r="B259" s="101">
        <f>+COS_Rate_Base_MDS!B259-'COS_Rate_Base_AS FILED'!B259</f>
        <v>0</v>
      </c>
      <c r="C259" s="101">
        <f>+COS_Rate_Base_MDS!C259-'COS_Rate_Base_AS FILED'!C259</f>
        <v>-230.17858107348729</v>
      </c>
      <c r="D259" s="101">
        <f>+COS_Rate_Base_MDS!D259-'COS_Rate_Base_AS FILED'!D259</f>
        <v>-8.2992680466400088</v>
      </c>
      <c r="E259" s="101">
        <f>+COS_Rate_Base_MDS!E259-'COS_Rate_Base_AS FILED'!E259</f>
        <v>-275.09122698620195</v>
      </c>
      <c r="F259" s="101">
        <f>+COS_Rate_Base_MDS!F259-'COS_Rate_Base_AS FILED'!F259</f>
        <v>-299.19218982057646</v>
      </c>
      <c r="G259" s="101">
        <f>+COS_Rate_Base_MDS!G259-'COS_Rate_Base_AS FILED'!G259</f>
        <v>-13.8075875964837</v>
      </c>
      <c r="H259" s="101">
        <f>+COS_Rate_Base_MDS!H259-'COS_Rate_Base_AS FILED'!H259</f>
        <v>-1185.5982503578998</v>
      </c>
      <c r="I259" s="101">
        <f>+COS_Rate_Base_MDS!I259-'COS_Rate_Base_AS FILED'!I259</f>
        <v>-527.03576769155916</v>
      </c>
      <c r="J259" s="101">
        <f>+COS_Rate_Base_MDS!J259-'COS_Rate_Base_AS FILED'!J259</f>
        <v>-132.54582402091182</v>
      </c>
      <c r="K259" s="101">
        <f>+COS_Rate_Base_MDS!K259-'COS_Rate_Base_AS FILED'!K259</f>
        <v>-32.942067982357003</v>
      </c>
      <c r="L259" s="101">
        <f>+COS_Rate_Base_MDS!L259-'COS_Rate_Base_AS FILED'!L259</f>
        <v>-21.291025423231986</v>
      </c>
      <c r="M259" s="101">
        <f>+COS_Rate_Base_MDS!M259-'COS_Rate_Base_AS FILED'!M259</f>
        <v>-7.9039775892761099</v>
      </c>
      <c r="N259" s="101">
        <f>+COS_Rate_Base_MDS!N259-'COS_Rate_Base_AS FILED'!N259</f>
        <v>-2.1256346375374164</v>
      </c>
      <c r="O259" s="101">
        <f>+COS_Rate_Base_MDS!O259-'COS_Rate_Base_AS FILED'!O259</f>
        <v>2799.2887243879959</v>
      </c>
      <c r="P259" s="101">
        <f>+COS_Rate_Base_MDS!P259-'COS_Rate_Base_AS FILED'!P259</f>
        <v>-38.459742328734137</v>
      </c>
      <c r="Q259" s="101">
        <f>+COS_Rate_Base_MDS!Q259-'COS_Rate_Base_AS FILED'!Q259</f>
        <v>-6.4359045713183605</v>
      </c>
      <c r="R259" s="101">
        <f>+COS_Rate_Base_MDS!R259-'COS_Rate_Base_AS FILED'!R259</f>
        <v>-2.6911635466223061</v>
      </c>
      <c r="S259" s="101">
        <f>+COS_Rate_Base_MDS!S259-'COS_Rate_Base_AS FILED'!S259</f>
        <v>-15.690512714846591</v>
      </c>
    </row>
    <row r="260" spans="1:19" x14ac:dyDescent="0.25">
      <c r="A260" s="90" t="s">
        <v>419</v>
      </c>
      <c r="B260" s="101">
        <f>+COS_Rate_Base_MDS!B260-'COS_Rate_Base_AS FILED'!B260</f>
        <v>-3.2596290111541748E-8</v>
      </c>
      <c r="C260" s="101">
        <f>+COS_Rate_Base_MDS!C260-'COS_Rate_Base_AS FILED'!C260</f>
        <v>1934.4189960273798</v>
      </c>
      <c r="D260" s="101">
        <f>+COS_Rate_Base_MDS!D260-'COS_Rate_Base_AS FILED'!D260</f>
        <v>67.203251040405121</v>
      </c>
      <c r="E260" s="101">
        <f>+COS_Rate_Base_MDS!E260-'COS_Rate_Base_AS FILED'!E260</f>
        <v>-271.35087776570435</v>
      </c>
      <c r="F260" s="101">
        <f>+COS_Rate_Base_MDS!F260-'COS_Rate_Base_AS FILED'!F260</f>
        <v>-4924.2829086942947</v>
      </c>
      <c r="G260" s="101">
        <f>+COS_Rate_Base_MDS!G260-'COS_Rate_Base_AS FILED'!G260</f>
        <v>-283.96024825241602</v>
      </c>
      <c r="H260" s="101">
        <f>+COS_Rate_Base_MDS!H260-'COS_Rate_Base_AS FILED'!H260</f>
        <v>23181.643380236579</v>
      </c>
      <c r="I260" s="101">
        <f>+COS_Rate_Base_MDS!I260-'COS_Rate_Base_AS FILED'!I260</f>
        <v>10498.164594875067</v>
      </c>
      <c r="J260" s="101">
        <f>+COS_Rate_Base_MDS!J260-'COS_Rate_Base_AS FILED'!J260</f>
        <v>2127.9080131720402</v>
      </c>
      <c r="K260" s="101">
        <f>+COS_Rate_Base_MDS!K260-'COS_Rate_Base_AS FILED'!K260</f>
        <v>-32.232449085146982</v>
      </c>
      <c r="L260" s="101">
        <f>+COS_Rate_Base_MDS!L260-'COS_Rate_Base_AS FILED'!L260</f>
        <v>112.20485342565553</v>
      </c>
      <c r="M260" s="101">
        <f>+COS_Rate_Base_MDS!M260-'COS_Rate_Base_AS FILED'!M260</f>
        <v>-1036.0912315215719</v>
      </c>
      <c r="N260" s="101">
        <f>+COS_Rate_Base_MDS!N260-'COS_Rate_Base_AS FILED'!N260</f>
        <v>107.27714072151866</v>
      </c>
      <c r="O260" s="101">
        <f>+COS_Rate_Base_MDS!O260-'COS_Rate_Base_AS FILED'!O260</f>
        <v>-32269.348214050755</v>
      </c>
      <c r="P260" s="101">
        <f>+COS_Rate_Base_MDS!P260-'COS_Rate_Base_AS FILED'!P260</f>
        <v>736.58818784786854</v>
      </c>
      <c r="Q260" s="101">
        <f>+COS_Rate_Base_MDS!Q260-'COS_Rate_Base_AS FILED'!Q260</f>
        <v>13.202314177790413</v>
      </c>
      <c r="R260" s="101">
        <f>+COS_Rate_Base_MDS!R260-'COS_Rate_Base_AS FILED'!R260</f>
        <v>54.845271121022279</v>
      </c>
      <c r="S260" s="101">
        <f>+COS_Rate_Base_MDS!S260-'COS_Rate_Base_AS FILED'!S260</f>
        <v>-16.190073306514478</v>
      </c>
    </row>
    <row r="261" spans="1:19" x14ac:dyDescent="0.25">
      <c r="A261" s="90" t="s">
        <v>420</v>
      </c>
      <c r="B261" s="101">
        <f>+COS_Rate_Base_MDS!B261-'COS_Rate_Base_AS FILED'!B261</f>
        <v>1.7462298274040222E-10</v>
      </c>
      <c r="C261" s="101">
        <f>+COS_Rate_Base_MDS!C261-'COS_Rate_Base_AS FILED'!C261</f>
        <v>19.557249074049196</v>
      </c>
      <c r="D261" s="101">
        <f>+COS_Rate_Base_MDS!D261-'COS_Rate_Base_AS FILED'!D261</f>
        <v>0.67375035598148258</v>
      </c>
      <c r="E261" s="101">
        <f>+COS_Rate_Base_MDS!E261-'COS_Rate_Base_AS FILED'!E261</f>
        <v>-3.8071603773694278</v>
      </c>
      <c r="F261" s="101">
        <f>+COS_Rate_Base_MDS!F261-'COS_Rate_Base_AS FILED'!F261</f>
        <v>-55.474017511670354</v>
      </c>
      <c r="G261" s="101">
        <f>+COS_Rate_Base_MDS!G261-'COS_Rate_Base_AS FILED'!G261</f>
        <v>-3.1687733947593131</v>
      </c>
      <c r="H261" s="101">
        <f>+COS_Rate_Base_MDS!H261-'COS_Rate_Base_AS FILED'!H261</f>
        <v>249.29248054044365</v>
      </c>
      <c r="I261" s="101">
        <f>+COS_Rate_Base_MDS!I261-'COS_Rate_Base_AS FILED'!I261</f>
        <v>112.88653275392335</v>
      </c>
      <c r="J261" s="101">
        <f>+COS_Rate_Base_MDS!J261-'COS_Rate_Base_AS FILED'!J261</f>
        <v>22.766847196891149</v>
      </c>
      <c r="K261" s="101">
        <f>+COS_Rate_Base_MDS!K261-'COS_Rate_Base_AS FILED'!K261</f>
        <v>-0.45228731349818929</v>
      </c>
      <c r="L261" s="101">
        <f>+COS_Rate_Base_MDS!L261-'COS_Rate_Base_AS FILED'!L261</f>
        <v>1.1383161003612798</v>
      </c>
      <c r="M261" s="101">
        <f>+COS_Rate_Base_MDS!M261-'COS_Rate_Base_AS FILED'!M261</f>
        <v>-11.41496314068155</v>
      </c>
      <c r="N261" s="101">
        <f>+COS_Rate_Base_MDS!N261-'COS_Rate_Base_AS FILED'!N261</f>
        <v>1.1461303888120575</v>
      </c>
      <c r="O261" s="101">
        <f>+COS_Rate_Base_MDS!O261-'COS_Rate_Base_AS FILED'!O261</f>
        <v>-341.31216656677134</v>
      </c>
      <c r="P261" s="101">
        <f>+COS_Rate_Base_MDS!P261-'COS_Rate_Base_AS FILED'!P261</f>
        <v>7.7047010633823447</v>
      </c>
      <c r="Q261" s="101">
        <f>+COS_Rate_Base_MDS!Q261-'COS_Rate_Base_AS FILED'!Q261</f>
        <v>0.11056163186297852</v>
      </c>
      <c r="R261" s="101">
        <f>+COS_Rate_Base_MDS!R261-'COS_Rate_Base_AS FILED'!R261</f>
        <v>0.57909487644526259</v>
      </c>
      <c r="S261" s="101">
        <f>+COS_Rate_Base_MDS!S261-'COS_Rate_Base_AS FILED'!S261</f>
        <v>-0.22629567723429034</v>
      </c>
    </row>
    <row r="262" spans="1:19" x14ac:dyDescent="0.25">
      <c r="A262" s="89" t="s">
        <v>421</v>
      </c>
      <c r="B262" s="101">
        <f>+COS_Rate_Base_MDS!B262-'COS_Rate_Base_AS FILED'!B262</f>
        <v>-8.3446502685546875E-7</v>
      </c>
      <c r="C262" s="101">
        <f>+COS_Rate_Base_MDS!C262-'COS_Rate_Base_AS FILED'!C262</f>
        <v>83352.873320915736</v>
      </c>
      <c r="D262" s="101">
        <f>+COS_Rate_Base_MDS!D262-'COS_Rate_Base_AS FILED'!D262</f>
        <v>2888.7883292375773</v>
      </c>
      <c r="E262" s="101">
        <f>+COS_Rate_Base_MDS!E262-'COS_Rate_Base_AS FILED'!E262</f>
        <v>-13245.008019373752</v>
      </c>
      <c r="F262" s="101">
        <f>+COS_Rate_Base_MDS!F262-'COS_Rate_Base_AS FILED'!F262</f>
        <v>-219728.9330464974</v>
      </c>
      <c r="G262" s="101">
        <f>+COS_Rate_Base_MDS!G262-'COS_Rate_Base_AS FILED'!G262</f>
        <v>-12631.991426507127</v>
      </c>
      <c r="H262" s="101">
        <f>+COS_Rate_Base_MDS!H262-'COS_Rate_Base_AS FILED'!H262</f>
        <v>1017924.2772450149</v>
      </c>
      <c r="I262" s="101">
        <f>+COS_Rate_Base_MDS!I262-'COS_Rate_Base_AS FILED'!I262</f>
        <v>460981.56666751578</v>
      </c>
      <c r="J262" s="101">
        <f>+COS_Rate_Base_MDS!J262-'COS_Rate_Base_AS FILED'!J262</f>
        <v>93278.132744657807</v>
      </c>
      <c r="K262" s="101">
        <f>+COS_Rate_Base_MDS!K262-'COS_Rate_Base_AS FILED'!K262</f>
        <v>-1573.6376778544509</v>
      </c>
      <c r="L262" s="101">
        <f>+COS_Rate_Base_MDS!L262-'COS_Rate_Base_AS FILED'!L262</f>
        <v>4831.471777024708</v>
      </c>
      <c r="M262" s="101">
        <f>+COS_Rate_Base_MDS!M262-'COS_Rate_Base_AS FILED'!M262</f>
        <v>-45876.027763461869</v>
      </c>
      <c r="N262" s="101">
        <f>+COS_Rate_Base_MDS!N262-'COS_Rate_Base_AS FILED'!N262</f>
        <v>4705.1881069904775</v>
      </c>
      <c r="O262" s="101">
        <f>+COS_Rate_Base_MDS!O262-'COS_Rate_Base_AS FILED'!O262</f>
        <v>-1409141.2021596134</v>
      </c>
      <c r="P262" s="101">
        <f>+COS_Rate_Base_MDS!P262-'COS_Rate_Base_AS FILED'!P262</f>
        <v>32089.964762683958</v>
      </c>
      <c r="Q262" s="101">
        <f>+COS_Rate_Base_MDS!Q262-'COS_Rate_Base_AS FILED'!Q262</f>
        <v>537.18818229532917</v>
      </c>
      <c r="R262" s="101">
        <f>+COS_Rate_Base_MDS!R262-'COS_Rate_Base_AS FILED'!R262</f>
        <v>2395.882088969156</v>
      </c>
      <c r="S262" s="101">
        <f>+COS_Rate_Base_MDS!S262-'COS_Rate_Base_AS FILED'!S262</f>
        <v>-788.53313287676428</v>
      </c>
    </row>
    <row r="263" spans="1:19" x14ac:dyDescent="0.25">
      <c r="B263" s="102">
        <f>+COS_Rate_Base_MDS!B263-'COS_Rate_Base_AS FILED'!B263</f>
        <v>0</v>
      </c>
      <c r="C263" s="102">
        <f>+COS_Rate_Base_MDS!C263-'COS_Rate_Base_AS FILED'!C263</f>
        <v>0</v>
      </c>
      <c r="D263" s="102">
        <f>+COS_Rate_Base_MDS!D263-'COS_Rate_Base_AS FILED'!D263</f>
        <v>0</v>
      </c>
      <c r="E263" s="102">
        <f>+COS_Rate_Base_MDS!E263-'COS_Rate_Base_AS FILED'!E263</f>
        <v>0</v>
      </c>
      <c r="F263" s="102">
        <f>+COS_Rate_Base_MDS!F263-'COS_Rate_Base_AS FILED'!F263</f>
        <v>0</v>
      </c>
      <c r="G263" s="102">
        <f>+COS_Rate_Base_MDS!G263-'COS_Rate_Base_AS FILED'!G263</f>
        <v>0</v>
      </c>
      <c r="H263" s="102">
        <f>+COS_Rate_Base_MDS!H263-'COS_Rate_Base_AS FILED'!H263</f>
        <v>0</v>
      </c>
      <c r="I263" s="102">
        <f>+COS_Rate_Base_MDS!I263-'COS_Rate_Base_AS FILED'!I263</f>
        <v>0</v>
      </c>
      <c r="J263" s="102">
        <f>+COS_Rate_Base_MDS!J263-'COS_Rate_Base_AS FILED'!J263</f>
        <v>0</v>
      </c>
      <c r="K263" s="102">
        <f>+COS_Rate_Base_MDS!K263-'COS_Rate_Base_AS FILED'!K263</f>
        <v>0</v>
      </c>
      <c r="L263" s="102">
        <f>+COS_Rate_Base_MDS!L263-'COS_Rate_Base_AS FILED'!L263</f>
        <v>0</v>
      </c>
      <c r="M263" s="102">
        <f>+COS_Rate_Base_MDS!M263-'COS_Rate_Base_AS FILED'!M263</f>
        <v>0</v>
      </c>
      <c r="N263" s="102">
        <f>+COS_Rate_Base_MDS!N263-'COS_Rate_Base_AS FILED'!N263</f>
        <v>0</v>
      </c>
      <c r="O263" s="102">
        <f>+COS_Rate_Base_MDS!O263-'COS_Rate_Base_AS FILED'!O263</f>
        <v>0</v>
      </c>
      <c r="P263" s="102">
        <f>+COS_Rate_Base_MDS!P263-'COS_Rate_Base_AS FILED'!P263</f>
        <v>0</v>
      </c>
      <c r="Q263" s="102">
        <f>+COS_Rate_Base_MDS!Q263-'COS_Rate_Base_AS FILED'!Q263</f>
        <v>0</v>
      </c>
      <c r="R263" s="102">
        <f>+COS_Rate_Base_MDS!R263-'COS_Rate_Base_AS FILED'!R263</f>
        <v>0</v>
      </c>
      <c r="S263" s="102">
        <f>+COS_Rate_Base_MDS!S263-'COS_Rate_Base_AS FILED'!S263</f>
        <v>0</v>
      </c>
    </row>
    <row r="264" spans="1:19" x14ac:dyDescent="0.25">
      <c r="A264" s="88" t="s">
        <v>422</v>
      </c>
      <c r="B264" s="101">
        <f>+COS_Rate_Base_MDS!B264-'COS_Rate_Base_AS FILED'!B264</f>
        <v>-8.3446502685546875E-7</v>
      </c>
      <c r="C264" s="101">
        <f>+COS_Rate_Base_MDS!C264-'COS_Rate_Base_AS FILED'!C264</f>
        <v>83352.873320915736</v>
      </c>
      <c r="D264" s="101">
        <f>+COS_Rate_Base_MDS!D264-'COS_Rate_Base_AS FILED'!D264</f>
        <v>2888.7883292375773</v>
      </c>
      <c r="E264" s="101">
        <f>+COS_Rate_Base_MDS!E264-'COS_Rate_Base_AS FILED'!E264</f>
        <v>-13245.008019373752</v>
      </c>
      <c r="F264" s="101">
        <f>+COS_Rate_Base_MDS!F264-'COS_Rate_Base_AS FILED'!F264</f>
        <v>-219728.9330464974</v>
      </c>
      <c r="G264" s="101">
        <f>+COS_Rate_Base_MDS!G264-'COS_Rate_Base_AS FILED'!G264</f>
        <v>-12631.991426507127</v>
      </c>
      <c r="H264" s="101">
        <f>+COS_Rate_Base_MDS!H264-'COS_Rate_Base_AS FILED'!H264</f>
        <v>1017924.2772450149</v>
      </c>
      <c r="I264" s="101">
        <f>+COS_Rate_Base_MDS!I264-'COS_Rate_Base_AS FILED'!I264</f>
        <v>460981.56666751578</v>
      </c>
      <c r="J264" s="101">
        <f>+COS_Rate_Base_MDS!J264-'COS_Rate_Base_AS FILED'!J264</f>
        <v>93278.132744657807</v>
      </c>
      <c r="K264" s="101">
        <f>+COS_Rate_Base_MDS!K264-'COS_Rate_Base_AS FILED'!K264</f>
        <v>-1573.6376778544509</v>
      </c>
      <c r="L264" s="101">
        <f>+COS_Rate_Base_MDS!L264-'COS_Rate_Base_AS FILED'!L264</f>
        <v>4831.471777024708</v>
      </c>
      <c r="M264" s="101">
        <f>+COS_Rate_Base_MDS!M264-'COS_Rate_Base_AS FILED'!M264</f>
        <v>-45876.027763461869</v>
      </c>
      <c r="N264" s="101">
        <f>+COS_Rate_Base_MDS!N264-'COS_Rate_Base_AS FILED'!N264</f>
        <v>4705.1881069904775</v>
      </c>
      <c r="O264" s="101">
        <f>+COS_Rate_Base_MDS!O264-'COS_Rate_Base_AS FILED'!O264</f>
        <v>-1409141.2021596134</v>
      </c>
      <c r="P264" s="101">
        <f>+COS_Rate_Base_MDS!P264-'COS_Rate_Base_AS FILED'!P264</f>
        <v>32089.964762683958</v>
      </c>
      <c r="Q264" s="101">
        <f>+COS_Rate_Base_MDS!Q264-'COS_Rate_Base_AS FILED'!Q264</f>
        <v>537.18818229532917</v>
      </c>
      <c r="R264" s="101">
        <f>+COS_Rate_Base_MDS!R264-'COS_Rate_Base_AS FILED'!R264</f>
        <v>2395.882088969156</v>
      </c>
      <c r="S264" s="101">
        <f>+COS_Rate_Base_MDS!S264-'COS_Rate_Base_AS FILED'!S264</f>
        <v>-788.53313287676428</v>
      </c>
    </row>
    <row r="265" spans="1:19" x14ac:dyDescent="0.25">
      <c r="B265" s="102">
        <f>+COS_Rate_Base_MDS!B265-'COS_Rate_Base_AS FILED'!B265</f>
        <v>0</v>
      </c>
      <c r="C265" s="102">
        <f>+COS_Rate_Base_MDS!C265-'COS_Rate_Base_AS FILED'!C265</f>
        <v>0</v>
      </c>
      <c r="D265" s="102">
        <f>+COS_Rate_Base_MDS!D265-'COS_Rate_Base_AS FILED'!D265</f>
        <v>0</v>
      </c>
      <c r="E265" s="102">
        <f>+COS_Rate_Base_MDS!E265-'COS_Rate_Base_AS FILED'!E265</f>
        <v>0</v>
      </c>
      <c r="F265" s="102">
        <f>+COS_Rate_Base_MDS!F265-'COS_Rate_Base_AS FILED'!F265</f>
        <v>0</v>
      </c>
      <c r="G265" s="102">
        <f>+COS_Rate_Base_MDS!G265-'COS_Rate_Base_AS FILED'!G265</f>
        <v>0</v>
      </c>
      <c r="H265" s="102">
        <f>+COS_Rate_Base_MDS!H265-'COS_Rate_Base_AS FILED'!H265</f>
        <v>0</v>
      </c>
      <c r="I265" s="102">
        <f>+COS_Rate_Base_MDS!I265-'COS_Rate_Base_AS FILED'!I265</f>
        <v>0</v>
      </c>
      <c r="J265" s="102">
        <f>+COS_Rate_Base_MDS!J265-'COS_Rate_Base_AS FILED'!J265</f>
        <v>0</v>
      </c>
      <c r="K265" s="102">
        <f>+COS_Rate_Base_MDS!K265-'COS_Rate_Base_AS FILED'!K265</f>
        <v>0</v>
      </c>
      <c r="L265" s="102">
        <f>+COS_Rate_Base_MDS!L265-'COS_Rate_Base_AS FILED'!L265</f>
        <v>0</v>
      </c>
      <c r="M265" s="102">
        <f>+COS_Rate_Base_MDS!M265-'COS_Rate_Base_AS FILED'!M265</f>
        <v>0</v>
      </c>
      <c r="N265" s="102">
        <f>+COS_Rate_Base_MDS!N265-'COS_Rate_Base_AS FILED'!N265</f>
        <v>0</v>
      </c>
      <c r="O265" s="102">
        <f>+COS_Rate_Base_MDS!O265-'COS_Rate_Base_AS FILED'!O265</f>
        <v>0</v>
      </c>
      <c r="P265" s="102">
        <f>+COS_Rate_Base_MDS!P265-'COS_Rate_Base_AS FILED'!P265</f>
        <v>0</v>
      </c>
      <c r="Q265" s="102">
        <f>+COS_Rate_Base_MDS!Q265-'COS_Rate_Base_AS FILED'!Q265</f>
        <v>0</v>
      </c>
      <c r="R265" s="102">
        <f>+COS_Rate_Base_MDS!R265-'COS_Rate_Base_AS FILED'!R265</f>
        <v>0</v>
      </c>
      <c r="S265" s="102">
        <f>+COS_Rate_Base_MDS!S265-'COS_Rate_Base_AS FILED'!S265</f>
        <v>0</v>
      </c>
    </row>
    <row r="266" spans="1:19" x14ac:dyDescent="0.25">
      <c r="A266" s="88" t="s">
        <v>423</v>
      </c>
      <c r="B266" s="101">
        <f>+COS_Rate_Base_MDS!B266-'COS_Rate_Base_AS FILED'!B266</f>
        <v>0</v>
      </c>
      <c r="C266" s="101">
        <f>+COS_Rate_Base_MDS!C266-'COS_Rate_Base_AS FILED'!C266</f>
        <v>0</v>
      </c>
      <c r="D266" s="101">
        <f>+COS_Rate_Base_MDS!D266-'COS_Rate_Base_AS FILED'!D266</f>
        <v>0</v>
      </c>
      <c r="E266" s="101">
        <f>+COS_Rate_Base_MDS!E266-'COS_Rate_Base_AS FILED'!E266</f>
        <v>0</v>
      </c>
      <c r="F266" s="101">
        <f>+COS_Rate_Base_MDS!F266-'COS_Rate_Base_AS FILED'!F266</f>
        <v>0</v>
      </c>
      <c r="G266" s="101">
        <f>+COS_Rate_Base_MDS!G266-'COS_Rate_Base_AS FILED'!G266</f>
        <v>0</v>
      </c>
      <c r="H266" s="101">
        <f>+COS_Rate_Base_MDS!H266-'COS_Rate_Base_AS FILED'!H266</f>
        <v>0</v>
      </c>
      <c r="I266" s="101">
        <f>+COS_Rate_Base_MDS!I266-'COS_Rate_Base_AS FILED'!I266</f>
        <v>0</v>
      </c>
      <c r="J266" s="101">
        <f>+COS_Rate_Base_MDS!J266-'COS_Rate_Base_AS FILED'!J266</f>
        <v>0</v>
      </c>
      <c r="K266" s="101">
        <f>+COS_Rate_Base_MDS!K266-'COS_Rate_Base_AS FILED'!K266</f>
        <v>0</v>
      </c>
      <c r="L266" s="101">
        <f>+COS_Rate_Base_MDS!L266-'COS_Rate_Base_AS FILED'!L266</f>
        <v>0</v>
      </c>
      <c r="M266" s="101">
        <f>+COS_Rate_Base_MDS!M266-'COS_Rate_Base_AS FILED'!M266</f>
        <v>0</v>
      </c>
      <c r="N266" s="101">
        <f>+COS_Rate_Base_MDS!N266-'COS_Rate_Base_AS FILED'!N266</f>
        <v>0</v>
      </c>
      <c r="O266" s="101">
        <f>+COS_Rate_Base_MDS!O266-'COS_Rate_Base_AS FILED'!O266</f>
        <v>0</v>
      </c>
      <c r="P266" s="101">
        <f>+COS_Rate_Base_MDS!P266-'COS_Rate_Base_AS FILED'!P266</f>
        <v>0</v>
      </c>
      <c r="Q266" s="101">
        <f>+COS_Rate_Base_MDS!Q266-'COS_Rate_Base_AS FILED'!Q266</f>
        <v>0</v>
      </c>
      <c r="R266" s="101">
        <f>+COS_Rate_Base_MDS!R266-'COS_Rate_Base_AS FILED'!R266</f>
        <v>0</v>
      </c>
      <c r="S266" s="101">
        <f>+COS_Rate_Base_MDS!S266-'COS_Rate_Base_AS FILED'!S266</f>
        <v>0</v>
      </c>
    </row>
    <row r="267" spans="1:19" x14ac:dyDescent="0.25">
      <c r="A267" s="89" t="s">
        <v>424</v>
      </c>
      <c r="B267" s="101">
        <f>+COS_Rate_Base_MDS!B267-'COS_Rate_Base_AS FILED'!B267</f>
        <v>0</v>
      </c>
      <c r="C267" s="101">
        <f>+COS_Rate_Base_MDS!C267-'COS_Rate_Base_AS FILED'!C267</f>
        <v>0</v>
      </c>
      <c r="D267" s="101">
        <f>+COS_Rate_Base_MDS!D267-'COS_Rate_Base_AS FILED'!D267</f>
        <v>0</v>
      </c>
      <c r="E267" s="101">
        <f>+COS_Rate_Base_MDS!E267-'COS_Rate_Base_AS FILED'!E267</f>
        <v>0</v>
      </c>
      <c r="F267" s="101">
        <f>+COS_Rate_Base_MDS!F267-'COS_Rate_Base_AS FILED'!F267</f>
        <v>0</v>
      </c>
      <c r="G267" s="101">
        <f>+COS_Rate_Base_MDS!G267-'COS_Rate_Base_AS FILED'!G267</f>
        <v>0</v>
      </c>
      <c r="H267" s="101">
        <f>+COS_Rate_Base_MDS!H267-'COS_Rate_Base_AS FILED'!H267</f>
        <v>0</v>
      </c>
      <c r="I267" s="101">
        <f>+COS_Rate_Base_MDS!I267-'COS_Rate_Base_AS FILED'!I267</f>
        <v>0</v>
      </c>
      <c r="J267" s="101">
        <f>+COS_Rate_Base_MDS!J267-'COS_Rate_Base_AS FILED'!J267</f>
        <v>0</v>
      </c>
      <c r="K267" s="101">
        <f>+COS_Rate_Base_MDS!K267-'COS_Rate_Base_AS FILED'!K267</f>
        <v>0</v>
      </c>
      <c r="L267" s="101">
        <f>+COS_Rate_Base_MDS!L267-'COS_Rate_Base_AS FILED'!L267</f>
        <v>0</v>
      </c>
      <c r="M267" s="101">
        <f>+COS_Rate_Base_MDS!M267-'COS_Rate_Base_AS FILED'!M267</f>
        <v>0</v>
      </c>
      <c r="N267" s="101">
        <f>+COS_Rate_Base_MDS!N267-'COS_Rate_Base_AS FILED'!N267</f>
        <v>0</v>
      </c>
      <c r="O267" s="101">
        <f>+COS_Rate_Base_MDS!O267-'COS_Rate_Base_AS FILED'!O267</f>
        <v>0</v>
      </c>
      <c r="P267" s="101">
        <f>+COS_Rate_Base_MDS!P267-'COS_Rate_Base_AS FILED'!P267</f>
        <v>0</v>
      </c>
      <c r="Q267" s="101">
        <f>+COS_Rate_Base_MDS!Q267-'COS_Rate_Base_AS FILED'!Q267</f>
        <v>0</v>
      </c>
      <c r="R267" s="101">
        <f>+COS_Rate_Base_MDS!R267-'COS_Rate_Base_AS FILED'!R267</f>
        <v>0</v>
      </c>
      <c r="S267" s="101">
        <f>+COS_Rate_Base_MDS!S267-'COS_Rate_Base_AS FILED'!S267</f>
        <v>0</v>
      </c>
    </row>
    <row r="268" spans="1:19" x14ac:dyDescent="0.25">
      <c r="A268" s="90" t="s">
        <v>425</v>
      </c>
      <c r="B268" s="101">
        <f>+COS_Rate_Base_MDS!B268-'COS_Rate_Base_AS FILED'!B268</f>
        <v>0</v>
      </c>
      <c r="C268" s="101">
        <f>+COS_Rate_Base_MDS!C268-'COS_Rate_Base_AS FILED'!C268</f>
        <v>98529.331539452076</v>
      </c>
      <c r="D268" s="101">
        <f>+COS_Rate_Base_MDS!D268-'COS_Rate_Base_AS FILED'!D268</f>
        <v>3394.3512171869515</v>
      </c>
      <c r="E268" s="101">
        <f>+COS_Rate_Base_MDS!E268-'COS_Rate_Base_AS FILED'!E268</f>
        <v>-19180.456598236691</v>
      </c>
      <c r="F268" s="101">
        <f>+COS_Rate_Base_MDS!F268-'COS_Rate_Base_AS FILED'!F268</f>
        <v>-279477.84693735093</v>
      </c>
      <c r="G268" s="101">
        <f>+COS_Rate_Base_MDS!G268-'COS_Rate_Base_AS FILED'!G268</f>
        <v>-15964.265894630982</v>
      </c>
      <c r="H268" s="101">
        <f>+COS_Rate_Base_MDS!H268-'COS_Rate_Base_AS FILED'!H268</f>
        <v>1255934.3787289709</v>
      </c>
      <c r="I268" s="101">
        <f>+COS_Rate_Base_MDS!I268-'COS_Rate_Base_AS FILED'!I268</f>
        <v>568721.83659049869</v>
      </c>
      <c r="J268" s="101">
        <f>+COS_Rate_Base_MDS!J268-'COS_Rate_Base_AS FILED'!J268</f>
        <v>114699.27222776785</v>
      </c>
      <c r="K268" s="101">
        <f>+COS_Rate_Base_MDS!K268-'COS_Rate_Base_AS FILED'!K268</f>
        <v>-2278.6214203246636</v>
      </c>
      <c r="L268" s="101">
        <f>+COS_Rate_Base_MDS!L268-'COS_Rate_Base_AS FILED'!L268</f>
        <v>5734.8313162315753</v>
      </c>
      <c r="M268" s="101">
        <f>+COS_Rate_Base_MDS!M268-'COS_Rate_Base_AS FILED'!M268</f>
        <v>-57508.532183664152</v>
      </c>
      <c r="N268" s="101">
        <f>+COS_Rate_Base_MDS!N268-'COS_Rate_Base_AS FILED'!N268</f>
        <v>5774.1996657675772</v>
      </c>
      <c r="O268" s="101">
        <f>+COS_Rate_Base_MDS!O268-'COS_Rate_Base_AS FILED'!O268</f>
        <v>-1719529.1367807984</v>
      </c>
      <c r="P268" s="101">
        <f>+COS_Rate_Base_MDS!P268-'COS_Rate_Base_AS FILED'!P268</f>
        <v>38816.248778754845</v>
      </c>
      <c r="Q268" s="101">
        <f>+COS_Rate_Base_MDS!Q268-'COS_Rate_Base_AS FILED'!Q268</f>
        <v>557.00899651700456</v>
      </c>
      <c r="R268" s="101">
        <f>+COS_Rate_Base_MDS!R268-'COS_Rate_Base_AS FILED'!R268</f>
        <v>2917.4773434668168</v>
      </c>
      <c r="S268" s="101">
        <f>+COS_Rate_Base_MDS!S268-'COS_Rate_Base_AS FILED'!S268</f>
        <v>-1140.076588672644</v>
      </c>
    </row>
    <row r="269" spans="1:19" x14ac:dyDescent="0.25">
      <c r="A269" s="89" t="s">
        <v>426</v>
      </c>
      <c r="B269" s="101">
        <f>+COS_Rate_Base_MDS!B269-'COS_Rate_Base_AS FILED'!B269</f>
        <v>0</v>
      </c>
      <c r="C269" s="101">
        <f>+COS_Rate_Base_MDS!C269-'COS_Rate_Base_AS FILED'!C269</f>
        <v>98529.331539452076</v>
      </c>
      <c r="D269" s="101">
        <f>+COS_Rate_Base_MDS!D269-'COS_Rate_Base_AS FILED'!D269</f>
        <v>3394.3512171869515</v>
      </c>
      <c r="E269" s="101">
        <f>+COS_Rate_Base_MDS!E269-'COS_Rate_Base_AS FILED'!E269</f>
        <v>-19180.456598236691</v>
      </c>
      <c r="F269" s="101">
        <f>+COS_Rate_Base_MDS!F269-'COS_Rate_Base_AS FILED'!F269</f>
        <v>-279477.84693735093</v>
      </c>
      <c r="G269" s="101">
        <f>+COS_Rate_Base_MDS!G269-'COS_Rate_Base_AS FILED'!G269</f>
        <v>-15964.265894630982</v>
      </c>
      <c r="H269" s="101">
        <f>+COS_Rate_Base_MDS!H269-'COS_Rate_Base_AS FILED'!H269</f>
        <v>1255934.3787289709</v>
      </c>
      <c r="I269" s="101">
        <f>+COS_Rate_Base_MDS!I269-'COS_Rate_Base_AS FILED'!I269</f>
        <v>568721.83659049869</v>
      </c>
      <c r="J269" s="101">
        <f>+COS_Rate_Base_MDS!J269-'COS_Rate_Base_AS FILED'!J269</f>
        <v>114699.27222776785</v>
      </c>
      <c r="K269" s="101">
        <f>+COS_Rate_Base_MDS!K269-'COS_Rate_Base_AS FILED'!K269</f>
        <v>-2278.6214203246636</v>
      </c>
      <c r="L269" s="101">
        <f>+COS_Rate_Base_MDS!L269-'COS_Rate_Base_AS FILED'!L269</f>
        <v>5734.8313162315753</v>
      </c>
      <c r="M269" s="101">
        <f>+COS_Rate_Base_MDS!M269-'COS_Rate_Base_AS FILED'!M269</f>
        <v>-57508.532183664152</v>
      </c>
      <c r="N269" s="101">
        <f>+COS_Rate_Base_MDS!N269-'COS_Rate_Base_AS FILED'!N269</f>
        <v>5774.1996657675772</v>
      </c>
      <c r="O269" s="101">
        <f>+COS_Rate_Base_MDS!O269-'COS_Rate_Base_AS FILED'!O269</f>
        <v>-1719529.1367807984</v>
      </c>
      <c r="P269" s="101">
        <f>+COS_Rate_Base_MDS!P269-'COS_Rate_Base_AS FILED'!P269</f>
        <v>38816.248778754845</v>
      </c>
      <c r="Q269" s="101">
        <f>+COS_Rate_Base_MDS!Q269-'COS_Rate_Base_AS FILED'!Q269</f>
        <v>557.00899651700456</v>
      </c>
      <c r="R269" s="101">
        <f>+COS_Rate_Base_MDS!R269-'COS_Rate_Base_AS FILED'!R269</f>
        <v>2917.4773434668168</v>
      </c>
      <c r="S269" s="101">
        <f>+COS_Rate_Base_MDS!S269-'COS_Rate_Base_AS FILED'!S269</f>
        <v>-1140.076588672644</v>
      </c>
    </row>
    <row r="270" spans="1:19" x14ac:dyDescent="0.25">
      <c r="B270" s="102">
        <f>+COS_Rate_Base_MDS!B270-'COS_Rate_Base_AS FILED'!B270</f>
        <v>0</v>
      </c>
      <c r="C270" s="102">
        <f>+COS_Rate_Base_MDS!C270-'COS_Rate_Base_AS FILED'!C270</f>
        <v>0</v>
      </c>
      <c r="D270" s="102">
        <f>+COS_Rate_Base_MDS!D270-'COS_Rate_Base_AS FILED'!D270</f>
        <v>0</v>
      </c>
      <c r="E270" s="102">
        <f>+COS_Rate_Base_MDS!E270-'COS_Rate_Base_AS FILED'!E270</f>
        <v>0</v>
      </c>
      <c r="F270" s="102">
        <f>+COS_Rate_Base_MDS!F270-'COS_Rate_Base_AS FILED'!F270</f>
        <v>0</v>
      </c>
      <c r="G270" s="102">
        <f>+COS_Rate_Base_MDS!G270-'COS_Rate_Base_AS FILED'!G270</f>
        <v>0</v>
      </c>
      <c r="H270" s="102">
        <f>+COS_Rate_Base_MDS!H270-'COS_Rate_Base_AS FILED'!H270</f>
        <v>0</v>
      </c>
      <c r="I270" s="102">
        <f>+COS_Rate_Base_MDS!I270-'COS_Rate_Base_AS FILED'!I270</f>
        <v>0</v>
      </c>
      <c r="J270" s="102">
        <f>+COS_Rate_Base_MDS!J270-'COS_Rate_Base_AS FILED'!J270</f>
        <v>0</v>
      </c>
      <c r="K270" s="102">
        <f>+COS_Rate_Base_MDS!K270-'COS_Rate_Base_AS FILED'!K270</f>
        <v>0</v>
      </c>
      <c r="L270" s="102">
        <f>+COS_Rate_Base_MDS!L270-'COS_Rate_Base_AS FILED'!L270</f>
        <v>0</v>
      </c>
      <c r="M270" s="102">
        <f>+COS_Rate_Base_MDS!M270-'COS_Rate_Base_AS FILED'!M270</f>
        <v>0</v>
      </c>
      <c r="N270" s="102">
        <f>+COS_Rate_Base_MDS!N270-'COS_Rate_Base_AS FILED'!N270</f>
        <v>0</v>
      </c>
      <c r="O270" s="102">
        <f>+COS_Rate_Base_MDS!O270-'COS_Rate_Base_AS FILED'!O270</f>
        <v>0</v>
      </c>
      <c r="P270" s="102">
        <f>+COS_Rate_Base_MDS!P270-'COS_Rate_Base_AS FILED'!P270</f>
        <v>0</v>
      </c>
      <c r="Q270" s="102">
        <f>+COS_Rate_Base_MDS!Q270-'COS_Rate_Base_AS FILED'!Q270</f>
        <v>0</v>
      </c>
      <c r="R270" s="102">
        <f>+COS_Rate_Base_MDS!R270-'COS_Rate_Base_AS FILED'!R270</f>
        <v>0</v>
      </c>
      <c r="S270" s="102">
        <f>+COS_Rate_Base_MDS!S270-'COS_Rate_Base_AS FILED'!S270</f>
        <v>0</v>
      </c>
    </row>
    <row r="271" spans="1:19" x14ac:dyDescent="0.25">
      <c r="A271" s="89" t="s">
        <v>427</v>
      </c>
      <c r="B271" s="101">
        <f>+COS_Rate_Base_MDS!B271-'COS_Rate_Base_AS FILED'!B271</f>
        <v>0</v>
      </c>
      <c r="C271" s="101">
        <f>+COS_Rate_Base_MDS!C271-'COS_Rate_Base_AS FILED'!C271</f>
        <v>0</v>
      </c>
      <c r="D271" s="101">
        <f>+COS_Rate_Base_MDS!D271-'COS_Rate_Base_AS FILED'!D271</f>
        <v>0</v>
      </c>
      <c r="E271" s="101">
        <f>+COS_Rate_Base_MDS!E271-'COS_Rate_Base_AS FILED'!E271</f>
        <v>0</v>
      </c>
      <c r="F271" s="101">
        <f>+COS_Rate_Base_MDS!F271-'COS_Rate_Base_AS FILED'!F271</f>
        <v>0</v>
      </c>
      <c r="G271" s="101">
        <f>+COS_Rate_Base_MDS!G271-'COS_Rate_Base_AS FILED'!G271</f>
        <v>0</v>
      </c>
      <c r="H271" s="101">
        <f>+COS_Rate_Base_MDS!H271-'COS_Rate_Base_AS FILED'!H271</f>
        <v>0</v>
      </c>
      <c r="I271" s="101">
        <f>+COS_Rate_Base_MDS!I271-'COS_Rate_Base_AS FILED'!I271</f>
        <v>0</v>
      </c>
      <c r="J271" s="101">
        <f>+COS_Rate_Base_MDS!J271-'COS_Rate_Base_AS FILED'!J271</f>
        <v>0</v>
      </c>
      <c r="K271" s="101">
        <f>+COS_Rate_Base_MDS!K271-'COS_Rate_Base_AS FILED'!K271</f>
        <v>0</v>
      </c>
      <c r="L271" s="101">
        <f>+COS_Rate_Base_MDS!L271-'COS_Rate_Base_AS FILED'!L271</f>
        <v>0</v>
      </c>
      <c r="M271" s="101">
        <f>+COS_Rate_Base_MDS!M271-'COS_Rate_Base_AS FILED'!M271</f>
        <v>0</v>
      </c>
      <c r="N271" s="101">
        <f>+COS_Rate_Base_MDS!N271-'COS_Rate_Base_AS FILED'!N271</f>
        <v>0</v>
      </c>
      <c r="O271" s="101">
        <f>+COS_Rate_Base_MDS!O271-'COS_Rate_Base_AS FILED'!O271</f>
        <v>0</v>
      </c>
      <c r="P271" s="101">
        <f>+COS_Rate_Base_MDS!P271-'COS_Rate_Base_AS FILED'!P271</f>
        <v>0</v>
      </c>
      <c r="Q271" s="101">
        <f>+COS_Rate_Base_MDS!Q271-'COS_Rate_Base_AS FILED'!Q271</f>
        <v>0</v>
      </c>
      <c r="R271" s="101">
        <f>+COS_Rate_Base_MDS!R271-'COS_Rate_Base_AS FILED'!R271</f>
        <v>0</v>
      </c>
      <c r="S271" s="101">
        <f>+COS_Rate_Base_MDS!S271-'COS_Rate_Base_AS FILED'!S271</f>
        <v>0</v>
      </c>
    </row>
    <row r="272" spans="1:19" x14ac:dyDescent="0.25">
      <c r="A272" s="90" t="s">
        <v>428</v>
      </c>
      <c r="B272" s="101">
        <f>+COS_Rate_Base_MDS!B272-'COS_Rate_Base_AS FILED'!B272</f>
        <v>3.7252902984619141E-8</v>
      </c>
      <c r="C272" s="101">
        <f>+COS_Rate_Base_MDS!C272-'COS_Rate_Base_AS FILED'!C272</f>
        <v>5362.5089626242407</v>
      </c>
      <c r="D272" s="101">
        <f>+COS_Rate_Base_MDS!D272-'COS_Rate_Base_AS FILED'!D272</f>
        <v>184.73929072754254</v>
      </c>
      <c r="E272" s="101">
        <f>+COS_Rate_Base_MDS!E272-'COS_Rate_Base_AS FILED'!E272</f>
        <v>-1043.9061019516957</v>
      </c>
      <c r="F272" s="101">
        <f>+COS_Rate_Base_MDS!F272-'COS_Rate_Base_AS FILED'!F272</f>
        <v>-15210.723909725668</v>
      </c>
      <c r="G272" s="101">
        <f>+COS_Rate_Base_MDS!G272-'COS_Rate_Base_AS FILED'!G272</f>
        <v>-868.86328775497532</v>
      </c>
      <c r="H272" s="101">
        <f>+COS_Rate_Base_MDS!H272-'COS_Rate_Base_AS FILED'!H272</f>
        <v>68354.867095636204</v>
      </c>
      <c r="I272" s="101">
        <f>+COS_Rate_Base_MDS!I272-'COS_Rate_Base_AS FILED'!I272</f>
        <v>30952.975101989694</v>
      </c>
      <c r="J272" s="101">
        <f>+COS_Rate_Base_MDS!J272-'COS_Rate_Base_AS FILED'!J272</f>
        <v>6242.5662055923603</v>
      </c>
      <c r="K272" s="101">
        <f>+COS_Rate_Base_MDS!K272-'COS_Rate_Base_AS FILED'!K272</f>
        <v>-124.01512928182638</v>
      </c>
      <c r="L272" s="101">
        <f>+COS_Rate_Base_MDS!L272-'COS_Rate_Base_AS FILED'!L272</f>
        <v>312.12111004847611</v>
      </c>
      <c r="M272" s="101">
        <f>+COS_Rate_Base_MDS!M272-'COS_Rate_Base_AS FILED'!M272</f>
        <v>-3129.9311021789763</v>
      </c>
      <c r="N272" s="101">
        <f>+COS_Rate_Base_MDS!N272-'COS_Rate_Base_AS FILED'!N272</f>
        <v>314.26375248734621</v>
      </c>
      <c r="O272" s="101">
        <f>+COS_Rate_Base_MDS!O272-'COS_Rate_Base_AS FILED'!O272</f>
        <v>-93586.247500199825</v>
      </c>
      <c r="P272" s="101">
        <f>+COS_Rate_Base_MDS!P272-'COS_Rate_Base_AS FILED'!P272</f>
        <v>2112.5940744677791</v>
      </c>
      <c r="Q272" s="101">
        <f>+COS_Rate_Base_MDS!Q272-'COS_Rate_Base_AS FILED'!Q272</f>
        <v>30.315497826030878</v>
      </c>
      <c r="R272" s="101">
        <f>+COS_Rate_Base_MDS!R272-'COS_Rate_Base_AS FILED'!R272</f>
        <v>158.78518770147411</v>
      </c>
      <c r="S272" s="101">
        <f>+COS_Rate_Base_MDS!S272-'COS_Rate_Base_AS FILED'!S272</f>
        <v>-62.049247968219788</v>
      </c>
    </row>
    <row r="273" spans="1:19" x14ac:dyDescent="0.25">
      <c r="A273" s="90" t="s">
        <v>429</v>
      </c>
      <c r="B273" s="101">
        <f>+COS_Rate_Base_MDS!B273-'COS_Rate_Base_AS FILED'!B273</f>
        <v>1.0913936421275139E-10</v>
      </c>
      <c r="C273" s="101">
        <f>+COS_Rate_Base_MDS!C273-'COS_Rate_Base_AS FILED'!C273</f>
        <v>11.329898768731482</v>
      </c>
      <c r="D273" s="101">
        <f>+COS_Rate_Base_MDS!D273-'COS_Rate_Base_AS FILED'!D273</f>
        <v>0.39031682317716587</v>
      </c>
      <c r="E273" s="101">
        <f>+COS_Rate_Base_MDS!E273-'COS_Rate_Base_AS FILED'!E273</f>
        <v>-2.2055628329219985</v>
      </c>
      <c r="F273" s="101">
        <f>+COS_Rate_Base_MDS!F273-'COS_Rate_Base_AS FILED'!F273</f>
        <v>-32.137188636415885</v>
      </c>
      <c r="G273" s="101">
        <f>+COS_Rate_Base_MDS!G273-'COS_Rate_Base_AS FILED'!G273</f>
        <v>-1.8357327069741984</v>
      </c>
      <c r="H273" s="101">
        <f>+COS_Rate_Base_MDS!H273-'COS_Rate_Base_AS FILED'!H273</f>
        <v>144.42003359649607</v>
      </c>
      <c r="I273" s="101">
        <f>+COS_Rate_Base_MDS!I273-'COS_Rate_Base_AS FILED'!I273</f>
        <v>65.39738710758138</v>
      </c>
      <c r="J273" s="101">
        <f>+COS_Rate_Base_MDS!J273-'COS_Rate_Base_AS FILED'!J273</f>
        <v>13.189282043057119</v>
      </c>
      <c r="K273" s="101">
        <f>+COS_Rate_Base_MDS!K273-'COS_Rate_Base_AS FILED'!K273</f>
        <v>-0.26201893000973797</v>
      </c>
      <c r="L273" s="101">
        <f>+COS_Rate_Base_MDS!L273-'COS_Rate_Base_AS FILED'!L273</f>
        <v>0.6594488895181172</v>
      </c>
      <c r="M273" s="101">
        <f>+COS_Rate_Base_MDS!M273-'COS_Rate_Base_AS FILED'!M273</f>
        <v>-6.6129124982272884</v>
      </c>
      <c r="N273" s="101">
        <f>+COS_Rate_Base_MDS!N273-'COS_Rate_Base_AS FILED'!N273</f>
        <v>0.66397586040043954</v>
      </c>
      <c r="O273" s="101">
        <f>+COS_Rate_Base_MDS!O273-'COS_Rate_Base_AS FILED'!O273</f>
        <v>-197.72884627568419</v>
      </c>
      <c r="P273" s="101">
        <f>+COS_Rate_Base_MDS!P273-'COS_Rate_Base_AS FILED'!P273</f>
        <v>4.4634847549843926</v>
      </c>
      <c r="Q273" s="101">
        <f>+COS_Rate_Base_MDS!Q273-'COS_Rate_Base_AS FILED'!Q273</f>
        <v>6.4050526327617874E-2</v>
      </c>
      <c r="R273" s="101">
        <f>+COS_Rate_Base_MDS!R273-'COS_Rate_Base_AS FILED'!R273</f>
        <v>0.33548104351352404</v>
      </c>
      <c r="S273" s="101">
        <f>+COS_Rate_Base_MDS!S273-'COS_Rate_Base_AS FILED'!S273</f>
        <v>-0.13109753345975861</v>
      </c>
    </row>
    <row r="274" spans="1:19" x14ac:dyDescent="0.25">
      <c r="A274" s="89" t="s">
        <v>430</v>
      </c>
      <c r="B274" s="101">
        <f>+COS_Rate_Base_MDS!B274-'COS_Rate_Base_AS FILED'!B274</f>
        <v>3.7252902984619141E-8</v>
      </c>
      <c r="C274" s="101">
        <f>+COS_Rate_Base_MDS!C274-'COS_Rate_Base_AS FILED'!C274</f>
        <v>5373.8388613929856</v>
      </c>
      <c r="D274" s="101">
        <f>+COS_Rate_Base_MDS!D274-'COS_Rate_Base_AS FILED'!D274</f>
        <v>185.12960755071981</v>
      </c>
      <c r="E274" s="101">
        <f>+COS_Rate_Base_MDS!E274-'COS_Rate_Base_AS FILED'!E274</f>
        <v>-1046.1116647846356</v>
      </c>
      <c r="F274" s="101">
        <f>+COS_Rate_Base_MDS!F274-'COS_Rate_Base_AS FILED'!F274</f>
        <v>-15242.861098362133</v>
      </c>
      <c r="G274" s="101">
        <f>+COS_Rate_Base_MDS!G274-'COS_Rate_Base_AS FILED'!G274</f>
        <v>-870.69902046195057</v>
      </c>
      <c r="H274" s="101">
        <f>+COS_Rate_Base_MDS!H274-'COS_Rate_Base_AS FILED'!H274</f>
        <v>68499.28712923266</v>
      </c>
      <c r="I274" s="101">
        <f>+COS_Rate_Base_MDS!I274-'COS_Rate_Base_AS FILED'!I274</f>
        <v>31018.372489097062</v>
      </c>
      <c r="J274" s="101">
        <f>+COS_Rate_Base_MDS!J274-'COS_Rate_Base_AS FILED'!J274</f>
        <v>6255.7554876353825</v>
      </c>
      <c r="K274" s="101">
        <f>+COS_Rate_Base_MDS!K274-'COS_Rate_Base_AS FILED'!K274</f>
        <v>-124.2771482118369</v>
      </c>
      <c r="L274" s="101">
        <f>+COS_Rate_Base_MDS!L274-'COS_Rate_Base_AS FILED'!L274</f>
        <v>312.78055893799319</v>
      </c>
      <c r="M274" s="101">
        <f>+COS_Rate_Base_MDS!M274-'COS_Rate_Base_AS FILED'!M274</f>
        <v>-3136.5440146772016</v>
      </c>
      <c r="N274" s="101">
        <f>+COS_Rate_Base_MDS!N274-'COS_Rate_Base_AS FILED'!N274</f>
        <v>314.92772834774678</v>
      </c>
      <c r="O274" s="101">
        <f>+COS_Rate_Base_MDS!O274-'COS_Rate_Base_AS FILED'!O274</f>
        <v>-93783.976346474141</v>
      </c>
      <c r="P274" s="101">
        <f>+COS_Rate_Base_MDS!P274-'COS_Rate_Base_AS FILED'!P274</f>
        <v>2117.0575592227979</v>
      </c>
      <c r="Q274" s="101">
        <f>+COS_Rate_Base_MDS!Q274-'COS_Rate_Base_AS FILED'!Q274</f>
        <v>30.379548352358142</v>
      </c>
      <c r="R274" s="101">
        <f>+COS_Rate_Base_MDS!R274-'COS_Rate_Base_AS FILED'!R274</f>
        <v>159.1206687449876</v>
      </c>
      <c r="S274" s="101">
        <f>+COS_Rate_Base_MDS!S274-'COS_Rate_Base_AS FILED'!S274</f>
        <v>-62.180345501679767</v>
      </c>
    </row>
    <row r="275" spans="1:19" x14ac:dyDescent="0.25">
      <c r="B275" s="102">
        <f>+COS_Rate_Base_MDS!B275-'COS_Rate_Base_AS FILED'!B275</f>
        <v>0</v>
      </c>
      <c r="C275" s="102">
        <f>+COS_Rate_Base_MDS!C275-'COS_Rate_Base_AS FILED'!C275</f>
        <v>0</v>
      </c>
      <c r="D275" s="102">
        <f>+COS_Rate_Base_MDS!D275-'COS_Rate_Base_AS FILED'!D275</f>
        <v>0</v>
      </c>
      <c r="E275" s="102">
        <f>+COS_Rate_Base_MDS!E275-'COS_Rate_Base_AS FILED'!E275</f>
        <v>0</v>
      </c>
      <c r="F275" s="102">
        <f>+COS_Rate_Base_MDS!F275-'COS_Rate_Base_AS FILED'!F275</f>
        <v>0</v>
      </c>
      <c r="G275" s="102">
        <f>+COS_Rate_Base_MDS!G275-'COS_Rate_Base_AS FILED'!G275</f>
        <v>0</v>
      </c>
      <c r="H275" s="102">
        <f>+COS_Rate_Base_MDS!H275-'COS_Rate_Base_AS FILED'!H275</f>
        <v>0</v>
      </c>
      <c r="I275" s="102">
        <f>+COS_Rate_Base_MDS!I275-'COS_Rate_Base_AS FILED'!I275</f>
        <v>0</v>
      </c>
      <c r="J275" s="102">
        <f>+COS_Rate_Base_MDS!J275-'COS_Rate_Base_AS FILED'!J275</f>
        <v>0</v>
      </c>
      <c r="K275" s="102">
        <f>+COS_Rate_Base_MDS!K275-'COS_Rate_Base_AS FILED'!K275</f>
        <v>0</v>
      </c>
      <c r="L275" s="102">
        <f>+COS_Rate_Base_MDS!L275-'COS_Rate_Base_AS FILED'!L275</f>
        <v>0</v>
      </c>
      <c r="M275" s="102">
        <f>+COS_Rate_Base_MDS!M275-'COS_Rate_Base_AS FILED'!M275</f>
        <v>0</v>
      </c>
      <c r="N275" s="102">
        <f>+COS_Rate_Base_MDS!N275-'COS_Rate_Base_AS FILED'!N275</f>
        <v>0</v>
      </c>
      <c r="O275" s="102">
        <f>+COS_Rate_Base_MDS!O275-'COS_Rate_Base_AS FILED'!O275</f>
        <v>0</v>
      </c>
      <c r="P275" s="102">
        <f>+COS_Rate_Base_MDS!P275-'COS_Rate_Base_AS FILED'!P275</f>
        <v>0</v>
      </c>
      <c r="Q275" s="102">
        <f>+COS_Rate_Base_MDS!Q275-'COS_Rate_Base_AS FILED'!Q275</f>
        <v>0</v>
      </c>
      <c r="R275" s="102">
        <f>+COS_Rate_Base_MDS!R275-'COS_Rate_Base_AS FILED'!R275</f>
        <v>0</v>
      </c>
      <c r="S275" s="102">
        <f>+COS_Rate_Base_MDS!S275-'COS_Rate_Base_AS FILED'!S275</f>
        <v>0</v>
      </c>
    </row>
    <row r="276" spans="1:19" x14ac:dyDescent="0.25">
      <c r="A276" s="89" t="s">
        <v>431</v>
      </c>
      <c r="B276" s="101">
        <f>+COS_Rate_Base_MDS!B276-'COS_Rate_Base_AS FILED'!B276</f>
        <v>0</v>
      </c>
      <c r="C276" s="101">
        <f>+COS_Rate_Base_MDS!C276-'COS_Rate_Base_AS FILED'!C276</f>
        <v>0</v>
      </c>
      <c r="D276" s="101">
        <f>+COS_Rate_Base_MDS!D276-'COS_Rate_Base_AS FILED'!D276</f>
        <v>0</v>
      </c>
      <c r="E276" s="101">
        <f>+COS_Rate_Base_MDS!E276-'COS_Rate_Base_AS FILED'!E276</f>
        <v>0</v>
      </c>
      <c r="F276" s="101">
        <f>+COS_Rate_Base_MDS!F276-'COS_Rate_Base_AS FILED'!F276</f>
        <v>0</v>
      </c>
      <c r="G276" s="101">
        <f>+COS_Rate_Base_MDS!G276-'COS_Rate_Base_AS FILED'!G276</f>
        <v>0</v>
      </c>
      <c r="H276" s="101">
        <f>+COS_Rate_Base_MDS!H276-'COS_Rate_Base_AS FILED'!H276</f>
        <v>0</v>
      </c>
      <c r="I276" s="101">
        <f>+COS_Rate_Base_MDS!I276-'COS_Rate_Base_AS FILED'!I276</f>
        <v>0</v>
      </c>
      <c r="J276" s="101">
        <f>+COS_Rate_Base_MDS!J276-'COS_Rate_Base_AS FILED'!J276</f>
        <v>0</v>
      </c>
      <c r="K276" s="101">
        <f>+COS_Rate_Base_MDS!K276-'COS_Rate_Base_AS FILED'!K276</f>
        <v>0</v>
      </c>
      <c r="L276" s="101">
        <f>+COS_Rate_Base_MDS!L276-'COS_Rate_Base_AS FILED'!L276</f>
        <v>0</v>
      </c>
      <c r="M276" s="101">
        <f>+COS_Rate_Base_MDS!M276-'COS_Rate_Base_AS FILED'!M276</f>
        <v>0</v>
      </c>
      <c r="N276" s="101">
        <f>+COS_Rate_Base_MDS!N276-'COS_Rate_Base_AS FILED'!N276</f>
        <v>0</v>
      </c>
      <c r="O276" s="101">
        <f>+COS_Rate_Base_MDS!O276-'COS_Rate_Base_AS FILED'!O276</f>
        <v>0</v>
      </c>
      <c r="P276" s="101">
        <f>+COS_Rate_Base_MDS!P276-'COS_Rate_Base_AS FILED'!P276</f>
        <v>0</v>
      </c>
      <c r="Q276" s="101">
        <f>+COS_Rate_Base_MDS!Q276-'COS_Rate_Base_AS FILED'!Q276</f>
        <v>0</v>
      </c>
      <c r="R276" s="101">
        <f>+COS_Rate_Base_MDS!R276-'COS_Rate_Base_AS FILED'!R276</f>
        <v>0</v>
      </c>
      <c r="S276" s="101">
        <f>+COS_Rate_Base_MDS!S276-'COS_Rate_Base_AS FILED'!S276</f>
        <v>0</v>
      </c>
    </row>
    <row r="277" spans="1:19" x14ac:dyDescent="0.25">
      <c r="A277" s="90" t="s">
        <v>432</v>
      </c>
      <c r="B277" s="101">
        <f>+COS_Rate_Base_MDS!B277-'COS_Rate_Base_AS FILED'!B277</f>
        <v>0</v>
      </c>
      <c r="C277" s="101">
        <f>+COS_Rate_Base_MDS!C277-'COS_Rate_Base_AS FILED'!C277</f>
        <v>12689.490350078559</v>
      </c>
      <c r="D277" s="101">
        <f>+COS_Rate_Base_MDS!D277-'COS_Rate_Base_AS FILED'!D277</f>
        <v>437.15497042649804</v>
      </c>
      <c r="E277" s="101">
        <f>+COS_Rate_Base_MDS!E277-'COS_Rate_Base_AS FILED'!E277</f>
        <v>-2470.2310988068348</v>
      </c>
      <c r="F277" s="101">
        <f>+COS_Rate_Base_MDS!F277-'COS_Rate_Base_AS FILED'!F277</f>
        <v>-35993.66185035184</v>
      </c>
      <c r="G277" s="101">
        <f>+COS_Rate_Base_MDS!G277-'COS_Rate_Base_AS FILED'!G277</f>
        <v>-2056.0212360202204</v>
      </c>
      <c r="H277" s="101">
        <f>+COS_Rate_Base_MDS!H277-'COS_Rate_Base_AS FILED'!H277</f>
        <v>161750.4851621706</v>
      </c>
      <c r="I277" s="101">
        <f>+COS_Rate_Base_MDS!I277-'COS_Rate_Base_AS FILED'!I277</f>
        <v>73245.095085250214</v>
      </c>
      <c r="J277" s="101">
        <f>+COS_Rate_Base_MDS!J277-'COS_Rate_Base_AS FILED'!J277</f>
        <v>14772.000229316065</v>
      </c>
      <c r="K277" s="101">
        <f>+COS_Rate_Base_MDS!K277-'COS_Rate_Base_AS FILED'!K277</f>
        <v>-293.46128785124165</v>
      </c>
      <c r="L277" s="101">
        <f>+COS_Rate_Base_MDS!L277-'COS_Rate_Base_AS FILED'!L277</f>
        <v>738.58297330988717</v>
      </c>
      <c r="M277" s="101">
        <f>+COS_Rate_Base_MDS!M277-'COS_Rate_Base_AS FILED'!M277</f>
        <v>-7406.4641745744157</v>
      </c>
      <c r="N277" s="101">
        <f>+COS_Rate_Base_MDS!N277-'COS_Rate_Base_AS FILED'!N277</f>
        <v>743.65318218808352</v>
      </c>
      <c r="O277" s="101">
        <f>+COS_Rate_Base_MDS!O277-'COS_Rate_Base_AS FILED'!O277</f>
        <v>-221456.37290883064</v>
      </c>
      <c r="P277" s="101">
        <f>+COS_Rate_Base_MDS!P277-'COS_Rate_Base_AS FILED'!P277</f>
        <v>4999.1043946847785</v>
      </c>
      <c r="Q277" s="101">
        <f>+COS_Rate_Base_MDS!Q277-'COS_Rate_Base_AS FILED'!Q277</f>
        <v>71.736610568388642</v>
      </c>
      <c r="R277" s="101">
        <f>+COS_Rate_Base_MDS!R277-'COS_Rate_Base_AS FILED'!R277</f>
        <v>375.73887915466003</v>
      </c>
      <c r="S277" s="101">
        <f>+COS_Rate_Base_MDS!S277-'COS_Rate_Base_AS FILED'!S277</f>
        <v>-146.82928062409337</v>
      </c>
    </row>
    <row r="278" spans="1:19" x14ac:dyDescent="0.25">
      <c r="A278" s="90" t="s">
        <v>433</v>
      </c>
      <c r="B278" s="101">
        <f>+COS_Rate_Base_MDS!B278-'COS_Rate_Base_AS FILED'!B278</f>
        <v>4.6566128730773926E-9</v>
      </c>
      <c r="C278" s="101">
        <f>+COS_Rate_Base_MDS!C278-'COS_Rate_Base_AS FILED'!C278</f>
        <v>739.29293324202445</v>
      </c>
      <c r="D278" s="101">
        <f>+COS_Rate_Base_MDS!D278-'COS_Rate_Base_AS FILED'!D278</f>
        <v>25.468759694191249</v>
      </c>
      <c r="E278" s="101">
        <f>+COS_Rate_Base_MDS!E278-'COS_Rate_Base_AS FILED'!E278</f>
        <v>-143.91629170601664</v>
      </c>
      <c r="F278" s="101">
        <f>+COS_Rate_Base_MDS!F278-'COS_Rate_Base_AS FILED'!F278</f>
        <v>-2096.9998883606168</v>
      </c>
      <c r="G278" s="101">
        <f>+COS_Rate_Base_MDS!G278-'COS_Rate_Base_AS FILED'!G278</f>
        <v>-119.78431981516678</v>
      </c>
      <c r="H278" s="101">
        <f>+COS_Rate_Base_MDS!H278-'COS_Rate_Base_AS FILED'!H278</f>
        <v>9423.6243796921335</v>
      </c>
      <c r="I278" s="101">
        <f>+COS_Rate_Base_MDS!I278-'COS_Rate_Base_AS FILED'!I278</f>
        <v>4267.277857288369</v>
      </c>
      <c r="J278" s="101">
        <f>+COS_Rate_Base_MDS!J278-'COS_Rate_Base_AS FILED'!J278</f>
        <v>860.6204881439553</v>
      </c>
      <c r="K278" s="101">
        <f>+COS_Rate_Base_MDS!K278-'COS_Rate_Base_AS FILED'!K278</f>
        <v>-17.097129222938293</v>
      </c>
      <c r="L278" s="101">
        <f>+COS_Rate_Base_MDS!L278-'COS_Rate_Base_AS FILED'!L278</f>
        <v>43.030031759904432</v>
      </c>
      <c r="M278" s="101">
        <f>+COS_Rate_Base_MDS!M278-'COS_Rate_Base_AS FILED'!M278</f>
        <v>-431.50248540432676</v>
      </c>
      <c r="N278" s="101">
        <f>+COS_Rate_Base_MDS!N278-'COS_Rate_Base_AS FILED'!N278</f>
        <v>43.325423417906791</v>
      </c>
      <c r="O278" s="101">
        <f>+COS_Rate_Base_MDS!O278-'COS_Rate_Base_AS FILED'!O278</f>
        <v>-12902.104576005135</v>
      </c>
      <c r="P278" s="101">
        <f>+COS_Rate_Base_MDS!P278-'COS_Rate_Base_AS FILED'!P278</f>
        <v>291.24909271925571</v>
      </c>
      <c r="Q278" s="101">
        <f>+COS_Rate_Base_MDS!Q278-'COS_Rate_Base_AS FILED'!Q278</f>
        <v>4.1793931659054806</v>
      </c>
      <c r="R278" s="101">
        <f>+COS_Rate_Base_MDS!R278-'COS_Rate_Base_AS FILED'!R278</f>
        <v>21.890642605800053</v>
      </c>
      <c r="S278" s="101">
        <f>+COS_Rate_Base_MDS!S278-'COS_Rate_Base_AS FILED'!S278</f>
        <v>-8.5543112105933687</v>
      </c>
    </row>
    <row r="279" spans="1:19" x14ac:dyDescent="0.25">
      <c r="A279" s="90" t="s">
        <v>434</v>
      </c>
      <c r="B279" s="101">
        <f>+COS_Rate_Base_MDS!B279-'COS_Rate_Base_AS FILED'!B279</f>
        <v>3.2782554626464844E-7</v>
      </c>
      <c r="C279" s="101">
        <f>+COS_Rate_Base_MDS!C279-'COS_Rate_Base_AS FILED'!C279</f>
        <v>151093.31949393265</v>
      </c>
      <c r="D279" s="101">
        <f>+COS_Rate_Base_MDS!D279-'COS_Rate_Base_AS FILED'!D279</f>
        <v>5127.5080691358162</v>
      </c>
      <c r="E279" s="101">
        <f>+COS_Rate_Base_MDS!E279-'COS_Rate_Base_AS FILED'!E279</f>
        <v>-6649.192997793667</v>
      </c>
      <c r="F279" s="101">
        <f>+COS_Rate_Base_MDS!F279-'COS_Rate_Base_AS FILED'!F279</f>
        <v>-307668.67389700003</v>
      </c>
      <c r="G279" s="101">
        <f>+COS_Rate_Base_MDS!G279-'COS_Rate_Base_AS FILED'!G279</f>
        <v>-18048.261273512457</v>
      </c>
      <c r="H279" s="101">
        <f>+COS_Rate_Base_MDS!H279-'COS_Rate_Base_AS FILED'!H279</f>
        <v>1612632.8723827824</v>
      </c>
      <c r="I279" s="101">
        <f>+COS_Rate_Base_MDS!I279-'COS_Rate_Base_AS FILED'!I279</f>
        <v>734325.40164917149</v>
      </c>
      <c r="J279" s="101">
        <f>+COS_Rate_Base_MDS!J279-'COS_Rate_Base_AS FILED'!J279</f>
        <v>153534.6409242386</v>
      </c>
      <c r="K279" s="101">
        <f>+COS_Rate_Base_MDS!K279-'COS_Rate_Base_AS FILED'!K279</f>
        <v>-797.13042553683044</v>
      </c>
      <c r="L279" s="101">
        <f>+COS_Rate_Base_MDS!L279-'COS_Rate_Base_AS FILED'!L279</f>
        <v>9158.140061499289</v>
      </c>
      <c r="M279" s="101">
        <f>+COS_Rate_Base_MDS!M279-'COS_Rate_Base_AS FILED'!M279</f>
        <v>-71030.765638353943</v>
      </c>
      <c r="N279" s="101">
        <f>+COS_Rate_Base_MDS!N279-'COS_Rate_Base_AS FILED'!N279</f>
        <v>7576.737874948456</v>
      </c>
      <c r="O279" s="101">
        <f>+COS_Rate_Base_MDS!O279-'COS_Rate_Base_AS FILED'!O279</f>
        <v>-2329783.6778657585</v>
      </c>
      <c r="P279" s="101">
        <f>+COS_Rate_Base_MDS!P279-'COS_Rate_Base_AS FILED'!P279</f>
        <v>55452.877868270501</v>
      </c>
      <c r="Q279" s="101">
        <f>+COS_Rate_Base_MDS!Q279-'COS_Rate_Base_AS FILED'!Q279</f>
        <v>1279.7713954847422</v>
      </c>
      <c r="R279" s="101">
        <f>+COS_Rate_Base_MDS!R279-'COS_Rate_Base_AS FILED'!R279</f>
        <v>4173.5507133479259</v>
      </c>
      <c r="S279" s="101">
        <f>+COS_Rate_Base_MDS!S279-'COS_Rate_Base_AS FILED'!S279</f>
        <v>-377.1183345666941</v>
      </c>
    </row>
    <row r="280" spans="1:19" x14ac:dyDescent="0.25">
      <c r="A280" s="90" t="s">
        <v>435</v>
      </c>
      <c r="B280" s="101">
        <f>+COS_Rate_Base_MDS!B280-'COS_Rate_Base_AS FILED'!B280</f>
        <v>1.3411045074462891E-7</v>
      </c>
      <c r="C280" s="101">
        <f>+COS_Rate_Base_MDS!C280-'COS_Rate_Base_AS FILED'!C280</f>
        <v>21050.239628988551</v>
      </c>
      <c r="D280" s="101">
        <f>+COS_Rate_Base_MDS!D280-'COS_Rate_Base_AS FILED'!D280</f>
        <v>725.18411918908532</v>
      </c>
      <c r="E280" s="101">
        <f>+COS_Rate_Base_MDS!E280-'COS_Rate_Base_AS FILED'!E280</f>
        <v>-4097.7970851715654</v>
      </c>
      <c r="F280" s="101">
        <f>+COS_Rate_Base_MDS!F280-'COS_Rate_Base_AS FILED'!F280</f>
        <v>-59708.876099187881</v>
      </c>
      <c r="G280" s="101">
        <f>+COS_Rate_Base_MDS!G280-'COS_Rate_Base_AS FILED'!G280</f>
        <v>-3410.6759614855546</v>
      </c>
      <c r="H280" s="101">
        <f>+COS_Rate_Base_MDS!H280-'COS_Rate_Base_AS FILED'!H280</f>
        <v>268323.3430843018</v>
      </c>
      <c r="I280" s="101">
        <f>+COS_Rate_Base_MDS!I280-'COS_Rate_Base_AS FILED'!I280</f>
        <v>121504.23387043364</v>
      </c>
      <c r="J280" s="101">
        <f>+COS_Rate_Base_MDS!J280-'COS_Rate_Base_AS FILED'!J280</f>
        <v>24504.856857758481</v>
      </c>
      <c r="K280" s="101">
        <f>+COS_Rate_Base_MDS!K280-'COS_Rate_Base_AS FILED'!K280</f>
        <v>-486.81469946209108</v>
      </c>
      <c r="L280" s="101">
        <f>+COS_Rate_Base_MDS!L280-'COS_Rate_Base_AS FILED'!L280</f>
        <v>1225.2145787689078</v>
      </c>
      <c r="M280" s="101">
        <f>+COS_Rate_Base_MDS!M280-'COS_Rate_Base_AS FILED'!M280</f>
        <v>-12286.375683902035</v>
      </c>
      <c r="N280" s="101">
        <f>+COS_Rate_Base_MDS!N280-'COS_Rate_Base_AS FILED'!N280</f>
        <v>1233.6254060686115</v>
      </c>
      <c r="O280" s="101">
        <f>+COS_Rate_Base_MDS!O280-'COS_Rate_Base_AS FILED'!O280</f>
        <v>-367367.76564621925</v>
      </c>
      <c r="P280" s="101">
        <f>+COS_Rate_Base_MDS!P280-'COS_Rate_Base_AS FILED'!P280</f>
        <v>8292.8740662774071</v>
      </c>
      <c r="Q280" s="101">
        <f>+COS_Rate_Base_MDS!Q280-'COS_Rate_Base_AS FILED'!Q280</f>
        <v>119.00185121514005</v>
      </c>
      <c r="R280" s="101">
        <f>+COS_Rate_Base_MDS!R280-'COS_Rate_Base_AS FILED'!R280</f>
        <v>623.3026879668505</v>
      </c>
      <c r="S280" s="101">
        <f>+COS_Rate_Base_MDS!S280-'COS_Rate_Base_AS FILED'!S280</f>
        <v>-243.5709753835763</v>
      </c>
    </row>
    <row r="281" spans="1:19" x14ac:dyDescent="0.25">
      <c r="A281" s="90" t="s">
        <v>436</v>
      </c>
      <c r="B281" s="101">
        <f>+COS_Rate_Base_MDS!B281-'COS_Rate_Base_AS FILED'!B281</f>
        <v>1.1175870895385742E-8</v>
      </c>
      <c r="C281" s="101">
        <f>+COS_Rate_Base_MDS!C281-'COS_Rate_Base_AS FILED'!C281</f>
        <v>1510.6659947807784</v>
      </c>
      <c r="D281" s="101">
        <f>+COS_Rate_Base_MDS!D281-'COS_Rate_Base_AS FILED'!D281</f>
        <v>52.042684934831414</v>
      </c>
      <c r="E281" s="101">
        <f>+COS_Rate_Base_MDS!E281-'COS_Rate_Base_AS FILED'!E281</f>
        <v>-294.07754112003022</v>
      </c>
      <c r="F281" s="101">
        <f>+COS_Rate_Base_MDS!F281-'COS_Rate_Base_AS FILED'!F281</f>
        <v>-4284.9948646384873</v>
      </c>
      <c r="G281" s="101">
        <f>+COS_Rate_Base_MDS!G281-'COS_Rate_Base_AS FILED'!G281</f>
        <v>-244.76643900704858</v>
      </c>
      <c r="H281" s="101">
        <f>+COS_Rate_Base_MDS!H281-'COS_Rate_Base_AS FILED'!H281</f>
        <v>19256.167965192581</v>
      </c>
      <c r="I281" s="101">
        <f>+COS_Rate_Base_MDS!I281-'COS_Rate_Base_AS FILED'!I281</f>
        <v>8719.7256451746216</v>
      </c>
      <c r="J281" s="101">
        <f>+COS_Rate_Base_MDS!J281-'COS_Rate_Base_AS FILED'!J281</f>
        <v>1758.5858695407805</v>
      </c>
      <c r="K281" s="101">
        <f>+COS_Rate_Base_MDS!K281-'COS_Rate_Base_AS FILED'!K281</f>
        <v>-34.936153944016951</v>
      </c>
      <c r="L281" s="101">
        <f>+COS_Rate_Base_MDS!L281-'COS_Rate_Base_AS FILED'!L281</f>
        <v>87.92726510851935</v>
      </c>
      <c r="M281" s="101">
        <f>+COS_Rate_Base_MDS!M281-'COS_Rate_Base_AS FILED'!M281</f>
        <v>-881.72915234715219</v>
      </c>
      <c r="N281" s="101">
        <f>+COS_Rate_Base_MDS!N281-'COS_Rate_Base_AS FILED'!N281</f>
        <v>88.530866350762608</v>
      </c>
      <c r="O281" s="101">
        <f>+COS_Rate_Base_MDS!O281-'COS_Rate_Base_AS FILED'!O281</f>
        <v>-26364.070002133027</v>
      </c>
      <c r="P281" s="101">
        <f>+COS_Rate_Base_MDS!P281-'COS_Rate_Base_AS FILED'!P281</f>
        <v>595.13635339678149</v>
      </c>
      <c r="Q281" s="101">
        <f>+COS_Rate_Base_MDS!Q281-'COS_Rate_Base_AS FILED'!Q281</f>
        <v>8.540142683179738</v>
      </c>
      <c r="R281" s="101">
        <f>+COS_Rate_Base_MDS!R281-'COS_Rate_Base_AS FILED'!R281</f>
        <v>44.731185571412311</v>
      </c>
      <c r="S281" s="101">
        <f>+COS_Rate_Base_MDS!S281-'COS_Rate_Base_AS FILED'!S281</f>
        <v>-17.479819532355577</v>
      </c>
    </row>
    <row r="282" spans="1:19" x14ac:dyDescent="0.25">
      <c r="A282" s="89" t="s">
        <v>437</v>
      </c>
      <c r="B282" s="101">
        <f>+COS_Rate_Base_MDS!B282-'COS_Rate_Base_AS FILED'!B282</f>
        <v>5.3644180297851563E-7</v>
      </c>
      <c r="C282" s="101">
        <f>+COS_Rate_Base_MDS!C282-'COS_Rate_Base_AS FILED'!C282</f>
        <v>187083.00840102322</v>
      </c>
      <c r="D282" s="101">
        <f>+COS_Rate_Base_MDS!D282-'COS_Rate_Base_AS FILED'!D282</f>
        <v>6367.3586033804459</v>
      </c>
      <c r="E282" s="101">
        <f>+COS_Rate_Base_MDS!E282-'COS_Rate_Base_AS FILED'!E282</f>
        <v>-13655.215014597867</v>
      </c>
      <c r="F282" s="101">
        <f>+COS_Rate_Base_MDS!F282-'COS_Rate_Base_AS FILED'!F282</f>
        <v>-409753.20659954101</v>
      </c>
      <c r="G282" s="101">
        <f>+COS_Rate_Base_MDS!G282-'COS_Rate_Base_AS FILED'!G282</f>
        <v>-23879.50922984042</v>
      </c>
      <c r="H282" s="101">
        <f>+COS_Rate_Base_MDS!H282-'COS_Rate_Base_AS FILED'!H282</f>
        <v>2071386.4929741323</v>
      </c>
      <c r="I282" s="101">
        <f>+COS_Rate_Base_MDS!I282-'COS_Rate_Base_AS FILED'!I282</f>
        <v>942061.73410731554</v>
      </c>
      <c r="J282" s="101">
        <f>+COS_Rate_Base_MDS!J282-'COS_Rate_Base_AS FILED'!J282</f>
        <v>195430.70436899737</v>
      </c>
      <c r="K282" s="101">
        <f>+COS_Rate_Base_MDS!K282-'COS_Rate_Base_AS FILED'!K282</f>
        <v>-1629.4396960171289</v>
      </c>
      <c r="L282" s="101">
        <f>+COS_Rate_Base_MDS!L282-'COS_Rate_Base_AS FILED'!L282</f>
        <v>11252.894910446485</v>
      </c>
      <c r="M282" s="101">
        <f>+COS_Rate_Base_MDS!M282-'COS_Rate_Base_AS FILED'!M282</f>
        <v>-92036.837134581874</v>
      </c>
      <c r="N282" s="101">
        <f>+COS_Rate_Base_MDS!N282-'COS_Rate_Base_AS FILED'!N282</f>
        <v>9685.8727529738244</v>
      </c>
      <c r="O282" s="101">
        <f>+COS_Rate_Base_MDS!O282-'COS_Rate_Base_AS FILED'!O282</f>
        <v>-2957873.9909989536</v>
      </c>
      <c r="P282" s="101">
        <f>+COS_Rate_Base_MDS!P282-'COS_Rate_Base_AS FILED'!P282</f>
        <v>69631.241775348783</v>
      </c>
      <c r="Q282" s="101">
        <f>+COS_Rate_Base_MDS!Q282-'COS_Rate_Base_AS FILED'!Q282</f>
        <v>1483.2293931173626</v>
      </c>
      <c r="R282" s="101">
        <f>+COS_Rate_Base_MDS!R282-'COS_Rate_Base_AS FILED'!R282</f>
        <v>5239.2141086466581</v>
      </c>
      <c r="S282" s="101">
        <f>+COS_Rate_Base_MDS!S282-'COS_Rate_Base_AS FILED'!S282</f>
        <v>-793.55272131730453</v>
      </c>
    </row>
    <row r="283" spans="1:19" x14ac:dyDescent="0.25">
      <c r="B283" s="102">
        <f>+COS_Rate_Base_MDS!B283-'COS_Rate_Base_AS FILED'!B283</f>
        <v>0</v>
      </c>
      <c r="C283" s="102">
        <f>+COS_Rate_Base_MDS!C283-'COS_Rate_Base_AS FILED'!C283</f>
        <v>0</v>
      </c>
      <c r="D283" s="102">
        <f>+COS_Rate_Base_MDS!D283-'COS_Rate_Base_AS FILED'!D283</f>
        <v>0</v>
      </c>
      <c r="E283" s="102">
        <f>+COS_Rate_Base_MDS!E283-'COS_Rate_Base_AS FILED'!E283</f>
        <v>0</v>
      </c>
      <c r="F283" s="102">
        <f>+COS_Rate_Base_MDS!F283-'COS_Rate_Base_AS FILED'!F283</f>
        <v>0</v>
      </c>
      <c r="G283" s="102">
        <f>+COS_Rate_Base_MDS!G283-'COS_Rate_Base_AS FILED'!G283</f>
        <v>0</v>
      </c>
      <c r="H283" s="102">
        <f>+COS_Rate_Base_MDS!H283-'COS_Rate_Base_AS FILED'!H283</f>
        <v>0</v>
      </c>
      <c r="I283" s="102">
        <f>+COS_Rate_Base_MDS!I283-'COS_Rate_Base_AS FILED'!I283</f>
        <v>0</v>
      </c>
      <c r="J283" s="102">
        <f>+COS_Rate_Base_MDS!J283-'COS_Rate_Base_AS FILED'!J283</f>
        <v>0</v>
      </c>
      <c r="K283" s="102">
        <f>+COS_Rate_Base_MDS!K283-'COS_Rate_Base_AS FILED'!K283</f>
        <v>0</v>
      </c>
      <c r="L283" s="102">
        <f>+COS_Rate_Base_MDS!L283-'COS_Rate_Base_AS FILED'!L283</f>
        <v>0</v>
      </c>
      <c r="M283" s="102">
        <f>+COS_Rate_Base_MDS!M283-'COS_Rate_Base_AS FILED'!M283</f>
        <v>0</v>
      </c>
      <c r="N283" s="102">
        <f>+COS_Rate_Base_MDS!N283-'COS_Rate_Base_AS FILED'!N283</f>
        <v>0</v>
      </c>
      <c r="O283" s="102">
        <f>+COS_Rate_Base_MDS!O283-'COS_Rate_Base_AS FILED'!O283</f>
        <v>0</v>
      </c>
      <c r="P283" s="102">
        <f>+COS_Rate_Base_MDS!P283-'COS_Rate_Base_AS FILED'!P283</f>
        <v>0</v>
      </c>
      <c r="Q283" s="102">
        <f>+COS_Rate_Base_MDS!Q283-'COS_Rate_Base_AS FILED'!Q283</f>
        <v>0</v>
      </c>
      <c r="R283" s="102">
        <f>+COS_Rate_Base_MDS!R283-'COS_Rate_Base_AS FILED'!R283</f>
        <v>0</v>
      </c>
      <c r="S283" s="102">
        <f>+COS_Rate_Base_MDS!S283-'COS_Rate_Base_AS FILED'!S283</f>
        <v>0</v>
      </c>
    </row>
    <row r="284" spans="1:19" x14ac:dyDescent="0.25">
      <c r="A284" s="89" t="s">
        <v>438</v>
      </c>
      <c r="B284" s="101">
        <f>+COS_Rate_Base_MDS!B284-'COS_Rate_Base_AS FILED'!B284</f>
        <v>0</v>
      </c>
      <c r="C284" s="101">
        <f>+COS_Rate_Base_MDS!C284-'COS_Rate_Base_AS FILED'!C284</f>
        <v>0</v>
      </c>
      <c r="D284" s="101">
        <f>+COS_Rate_Base_MDS!D284-'COS_Rate_Base_AS FILED'!D284</f>
        <v>0</v>
      </c>
      <c r="E284" s="101">
        <f>+COS_Rate_Base_MDS!E284-'COS_Rate_Base_AS FILED'!E284</f>
        <v>0</v>
      </c>
      <c r="F284" s="101">
        <f>+COS_Rate_Base_MDS!F284-'COS_Rate_Base_AS FILED'!F284</f>
        <v>0</v>
      </c>
      <c r="G284" s="101">
        <f>+COS_Rate_Base_MDS!G284-'COS_Rate_Base_AS FILED'!G284</f>
        <v>0</v>
      </c>
      <c r="H284" s="101">
        <f>+COS_Rate_Base_MDS!H284-'COS_Rate_Base_AS FILED'!H284</f>
        <v>0</v>
      </c>
      <c r="I284" s="101">
        <f>+COS_Rate_Base_MDS!I284-'COS_Rate_Base_AS FILED'!I284</f>
        <v>0</v>
      </c>
      <c r="J284" s="101">
        <f>+COS_Rate_Base_MDS!J284-'COS_Rate_Base_AS FILED'!J284</f>
        <v>0</v>
      </c>
      <c r="K284" s="101">
        <f>+COS_Rate_Base_MDS!K284-'COS_Rate_Base_AS FILED'!K284</f>
        <v>0</v>
      </c>
      <c r="L284" s="101">
        <f>+COS_Rate_Base_MDS!L284-'COS_Rate_Base_AS FILED'!L284</f>
        <v>0</v>
      </c>
      <c r="M284" s="101">
        <f>+COS_Rate_Base_MDS!M284-'COS_Rate_Base_AS FILED'!M284</f>
        <v>0</v>
      </c>
      <c r="N284" s="101">
        <f>+COS_Rate_Base_MDS!N284-'COS_Rate_Base_AS FILED'!N284</f>
        <v>0</v>
      </c>
      <c r="O284" s="101">
        <f>+COS_Rate_Base_MDS!O284-'COS_Rate_Base_AS FILED'!O284</f>
        <v>0</v>
      </c>
      <c r="P284" s="101">
        <f>+COS_Rate_Base_MDS!P284-'COS_Rate_Base_AS FILED'!P284</f>
        <v>0</v>
      </c>
      <c r="Q284" s="101">
        <f>+COS_Rate_Base_MDS!Q284-'COS_Rate_Base_AS FILED'!Q284</f>
        <v>0</v>
      </c>
      <c r="R284" s="101">
        <f>+COS_Rate_Base_MDS!R284-'COS_Rate_Base_AS FILED'!R284</f>
        <v>0</v>
      </c>
      <c r="S284" s="101">
        <f>+COS_Rate_Base_MDS!S284-'COS_Rate_Base_AS FILED'!S284</f>
        <v>0</v>
      </c>
    </row>
    <row r="285" spans="1:19" x14ac:dyDescent="0.25">
      <c r="A285" s="90" t="s">
        <v>439</v>
      </c>
      <c r="B285" s="101">
        <f>+COS_Rate_Base_MDS!B285-'COS_Rate_Base_AS FILED'!B285</f>
        <v>1.3411045074462891E-7</v>
      </c>
      <c r="C285" s="101">
        <f>+COS_Rate_Base_MDS!C285-'COS_Rate_Base_AS FILED'!C285</f>
        <v>20797.025753060356</v>
      </c>
      <c r="D285" s="101">
        <f>+COS_Rate_Base_MDS!D285-'COS_Rate_Base_AS FILED'!D285</f>
        <v>716.46086069812009</v>
      </c>
      <c r="E285" s="101">
        <f>+COS_Rate_Base_MDS!E285-'COS_Rate_Base_AS FILED'!E285</f>
        <v>-4048.5045782455709</v>
      </c>
      <c r="F285" s="101">
        <f>+COS_Rate_Base_MDS!F285-'COS_Rate_Base_AS FILED'!F285</f>
        <v>-58990.636487151496</v>
      </c>
      <c r="G285" s="101">
        <f>+COS_Rate_Base_MDS!G285-'COS_Rate_Base_AS FILED'!G285</f>
        <v>-3369.6488522951695</v>
      </c>
      <c r="H285" s="101">
        <f>+COS_Rate_Base_MDS!H285-'COS_Rate_Base_AS FILED'!H285</f>
        <v>265095.67466333508</v>
      </c>
      <c r="I285" s="101">
        <f>+COS_Rate_Base_MDS!I285-'COS_Rate_Base_AS FILED'!I285</f>
        <v>120042.65630446747</v>
      </c>
      <c r="J285" s="101">
        <f>+COS_Rate_Base_MDS!J285-'COS_Rate_Base_AS FILED'!J285</f>
        <v>24210.087302001426</v>
      </c>
      <c r="K285" s="101">
        <f>+COS_Rate_Base_MDS!K285-'COS_Rate_Base_AS FILED'!K285</f>
        <v>-480.95879287472053</v>
      </c>
      <c r="L285" s="101">
        <f>+COS_Rate_Base_MDS!L285-'COS_Rate_Base_AS FILED'!L285</f>
        <v>1210.4764409709169</v>
      </c>
      <c r="M285" s="101">
        <f>+COS_Rate_Base_MDS!M285-'COS_Rate_Base_AS FILED'!M285</f>
        <v>-12138.582553616463</v>
      </c>
      <c r="N285" s="101">
        <f>+COS_Rate_Base_MDS!N285-'COS_Rate_Base_AS FILED'!N285</f>
        <v>1218.7860942118641</v>
      </c>
      <c r="O285" s="101">
        <f>+COS_Rate_Base_MDS!O285-'COS_Rate_Base_AS FILED'!O285</f>
        <v>-362948.6893093586</v>
      </c>
      <c r="P285" s="101">
        <f>+COS_Rate_Base_MDS!P285-'COS_Rate_Base_AS FILED'!P285</f>
        <v>8193.1188700462226</v>
      </c>
      <c r="Q285" s="101">
        <f>+COS_Rate_Base_MDS!Q285-'COS_Rate_Base_AS FILED'!Q285</f>
        <v>117.57037487472917</v>
      </c>
      <c r="R285" s="101">
        <f>+COS_Rate_Base_MDS!R285-'COS_Rate_Base_AS FILED'!R285</f>
        <v>615.8049638421744</v>
      </c>
      <c r="S285" s="101">
        <f>+COS_Rate_Base_MDS!S285-'COS_Rate_Base_AS FILED'!S285</f>
        <v>-240.64105383268907</v>
      </c>
    </row>
    <row r="286" spans="1:19" x14ac:dyDescent="0.25">
      <c r="A286" s="90" t="s">
        <v>440</v>
      </c>
      <c r="B286" s="101">
        <f>+COS_Rate_Base_MDS!B286-'COS_Rate_Base_AS FILED'!B286</f>
        <v>0</v>
      </c>
      <c r="C286" s="101">
        <f>+COS_Rate_Base_MDS!C286-'COS_Rate_Base_AS FILED'!C286</f>
        <v>3928.1079711777747</v>
      </c>
      <c r="D286" s="101">
        <f>+COS_Rate_Base_MDS!D286-'COS_Rate_Base_AS FILED'!D286</f>
        <v>137.74064799636926</v>
      </c>
      <c r="E286" s="101">
        <f>+COS_Rate_Base_MDS!E286-'COS_Rate_Base_AS FILED'!E286</f>
        <v>-27.81148497410868</v>
      </c>
      <c r="F286" s="101">
        <f>+COS_Rate_Base_MDS!F286-'COS_Rate_Base_AS FILED'!F286</f>
        <v>-8060.2223332575813</v>
      </c>
      <c r="G286" s="101">
        <f>+COS_Rate_Base_MDS!G286-'COS_Rate_Base_AS FILED'!G286</f>
        <v>-471.35545788189643</v>
      </c>
      <c r="H286" s="101">
        <f>+COS_Rate_Base_MDS!H286-'COS_Rate_Base_AS FILED'!H286</f>
        <v>42559.513547440118</v>
      </c>
      <c r="I286" s="101">
        <f>+COS_Rate_Base_MDS!I286-'COS_Rate_Base_AS FILED'!I286</f>
        <v>19270.430103442603</v>
      </c>
      <c r="J286" s="101">
        <f>+COS_Rate_Base_MDS!J286-'COS_Rate_Base_AS FILED'!J286</f>
        <v>3958.252142802241</v>
      </c>
      <c r="K286" s="101">
        <f>+COS_Rate_Base_MDS!K286-'COS_Rate_Base_AS FILED'!K286</f>
        <v>-3.3625161940733506</v>
      </c>
      <c r="L286" s="101">
        <f>+COS_Rate_Base_MDS!L286-'COS_Rate_Base_AS FILED'!L286</f>
        <v>234.86547834598605</v>
      </c>
      <c r="M286" s="101">
        <f>+COS_Rate_Base_MDS!M286-'COS_Rate_Base_AS FILED'!M286</f>
        <v>-1788.0558083505603</v>
      </c>
      <c r="N286" s="101">
        <f>+COS_Rate_Base_MDS!N286-'COS_Rate_Base_AS FILED'!N286</f>
        <v>195.96337117057556</v>
      </c>
      <c r="O286" s="101">
        <f>+COS_Rate_Base_MDS!O286-'COS_Rate_Base_AS FILED'!O286</f>
        <v>-61527.374178688042</v>
      </c>
      <c r="P286" s="101">
        <f>+COS_Rate_Base_MDS!P286-'COS_Rate_Base_AS FILED'!P286</f>
        <v>1455.2982762871034</v>
      </c>
      <c r="Q286" s="101">
        <f>+COS_Rate_Base_MDS!Q286-'COS_Rate_Base_AS FILED'!Q286</f>
        <v>36.534913112694369</v>
      </c>
      <c r="R286" s="101">
        <f>+COS_Rate_Base_MDS!R286-'COS_Rate_Base_AS FILED'!R286</f>
        <v>102.9821389014067</v>
      </c>
      <c r="S286" s="101">
        <f>+COS_Rate_Base_MDS!S286-'COS_Rate_Base_AS FILED'!S286</f>
        <v>-1.5068113306604118</v>
      </c>
    </row>
    <row r="287" spans="1:19" x14ac:dyDescent="0.25">
      <c r="A287" s="90" t="s">
        <v>441</v>
      </c>
      <c r="B287" s="101">
        <f>+COS_Rate_Base_MDS!B287-'COS_Rate_Base_AS FILED'!B287</f>
        <v>0</v>
      </c>
      <c r="C287" s="101">
        <f>+COS_Rate_Base_MDS!C287-'COS_Rate_Base_AS FILED'!C287</f>
        <v>859.78620764236257</v>
      </c>
      <c r="D287" s="101">
        <f>+COS_Rate_Base_MDS!D287-'COS_Rate_Base_AS FILED'!D287</f>
        <v>29.619772252923667</v>
      </c>
      <c r="E287" s="101">
        <f>+COS_Rate_Base_MDS!E287-'COS_Rate_Base_AS FILED'!E287</f>
        <v>-167.37241369432741</v>
      </c>
      <c r="F287" s="101">
        <f>+COS_Rate_Base_MDS!F287-'COS_Rate_Base_AS FILED'!F287</f>
        <v>-2438.7783250320354</v>
      </c>
      <c r="G287" s="101">
        <f>+COS_Rate_Base_MDS!G287-'COS_Rate_Base_AS FILED'!G287</f>
        <v>-139.30730490993938</v>
      </c>
      <c r="H287" s="101">
        <f>+COS_Rate_Base_MDS!H287-'COS_Rate_Base_AS FILED'!H287</f>
        <v>10959.528900311445</v>
      </c>
      <c r="I287" s="101">
        <f>+COS_Rate_Base_MDS!I287-'COS_Rate_Base_AS FILED'!I287</f>
        <v>4962.7779204989783</v>
      </c>
      <c r="J287" s="101">
        <f>+COS_Rate_Base_MDS!J287-'COS_Rate_Base_AS FILED'!J287</f>
        <v>1000.8882710075122</v>
      </c>
      <c r="K287" s="101">
        <f>+COS_Rate_Base_MDS!K287-'COS_Rate_Base_AS FILED'!K287</f>
        <v>-19.8836959413361</v>
      </c>
      <c r="L287" s="101">
        <f>+COS_Rate_Base_MDS!L287-'COS_Rate_Base_AS FILED'!L287</f>
        <v>50.043259116977424</v>
      </c>
      <c r="M287" s="101">
        <f>+COS_Rate_Base_MDS!M287-'COS_Rate_Base_AS FILED'!M287</f>
        <v>-501.8306936698591</v>
      </c>
      <c r="N287" s="101">
        <f>+COS_Rate_Base_MDS!N287-'COS_Rate_Base_AS FILED'!N287</f>
        <v>50.386795030799703</v>
      </c>
      <c r="O287" s="101">
        <f>+COS_Rate_Base_MDS!O287-'COS_Rate_Base_AS FILED'!O287</f>
        <v>-15004.94738312019</v>
      </c>
      <c r="P287" s="101">
        <f>+COS_Rate_Base_MDS!P287-'COS_Rate_Base_AS FILED'!P287</f>
        <v>338.71817468917288</v>
      </c>
      <c r="Q287" s="101">
        <f>+COS_Rate_Base_MDS!Q287-'COS_Rate_Base_AS FILED'!Q287</f>
        <v>4.8605693883780532</v>
      </c>
      <c r="R287" s="101">
        <f>+COS_Rate_Base_MDS!R287-'COS_Rate_Base_AS FILED'!R287</f>
        <v>25.458477610978548</v>
      </c>
      <c r="S287" s="101">
        <f>+COS_Rate_Base_MDS!S287-'COS_Rate_Base_AS FILED'!S287</f>
        <v>-9.9485311762637139</v>
      </c>
    </row>
    <row r="288" spans="1:19" x14ac:dyDescent="0.25">
      <c r="A288" s="89" t="s">
        <v>442</v>
      </c>
      <c r="B288" s="101">
        <f>+COS_Rate_Base_MDS!B288-'COS_Rate_Base_AS FILED'!B288</f>
        <v>1.4901161193847656E-7</v>
      </c>
      <c r="C288" s="101">
        <f>+COS_Rate_Base_MDS!C288-'COS_Rate_Base_AS FILED'!C288</f>
        <v>25584.919931880198</v>
      </c>
      <c r="D288" s="101">
        <f>+COS_Rate_Base_MDS!D288-'COS_Rate_Base_AS FILED'!D288</f>
        <v>883.82128094740619</v>
      </c>
      <c r="E288" s="101">
        <f>+COS_Rate_Base_MDS!E288-'COS_Rate_Base_AS FILED'!E288</f>
        <v>-4243.6884769140743</v>
      </c>
      <c r="F288" s="101">
        <f>+COS_Rate_Base_MDS!F288-'COS_Rate_Base_AS FILED'!F288</f>
        <v>-69489.637145441957</v>
      </c>
      <c r="G288" s="101">
        <f>+COS_Rate_Base_MDS!G288-'COS_Rate_Base_AS FILED'!G288</f>
        <v>-3980.3116150870046</v>
      </c>
      <c r="H288" s="101">
        <f>+COS_Rate_Base_MDS!H288-'COS_Rate_Base_AS FILED'!H288</f>
        <v>318614.71711108461</v>
      </c>
      <c r="I288" s="101">
        <f>+COS_Rate_Base_MDS!I288-'COS_Rate_Base_AS FILED'!I288</f>
        <v>144275.86432840861</v>
      </c>
      <c r="J288" s="101">
        <f>+COS_Rate_Base_MDS!J288-'COS_Rate_Base_AS FILED'!J288</f>
        <v>29169.227715811227</v>
      </c>
      <c r="K288" s="101">
        <f>+COS_Rate_Base_MDS!K288-'COS_Rate_Base_AS FILED'!K288</f>
        <v>-504.2050050101243</v>
      </c>
      <c r="L288" s="101">
        <f>+COS_Rate_Base_MDS!L288-'COS_Rate_Base_AS FILED'!L288</f>
        <v>1495.3851784338767</v>
      </c>
      <c r="M288" s="101">
        <f>+COS_Rate_Base_MDS!M288-'COS_Rate_Base_AS FILED'!M288</f>
        <v>-14428.469055636873</v>
      </c>
      <c r="N288" s="101">
        <f>+COS_Rate_Base_MDS!N288-'COS_Rate_Base_AS FILED'!N288</f>
        <v>1465.1362604132373</v>
      </c>
      <c r="O288" s="101">
        <f>+COS_Rate_Base_MDS!O288-'COS_Rate_Base_AS FILED'!O288</f>
        <v>-439481.01087117195</v>
      </c>
      <c r="P288" s="101">
        <f>+COS_Rate_Base_MDS!P288-'COS_Rate_Base_AS FILED'!P288</f>
        <v>9987.135321022477</v>
      </c>
      <c r="Q288" s="101">
        <f>+COS_Rate_Base_MDS!Q288-'COS_Rate_Base_AS FILED'!Q288</f>
        <v>158.96585737579881</v>
      </c>
      <c r="R288" s="101">
        <f>+COS_Rate_Base_MDS!R288-'COS_Rate_Base_AS FILED'!R288</f>
        <v>744.24558035455993</v>
      </c>
      <c r="S288" s="101">
        <f>+COS_Rate_Base_MDS!S288-'COS_Rate_Base_AS FILED'!S288</f>
        <v>-252.09639633961342</v>
      </c>
    </row>
    <row r="289" spans="1:19" x14ac:dyDescent="0.25">
      <c r="B289" s="102">
        <f>+COS_Rate_Base_MDS!B289-'COS_Rate_Base_AS FILED'!B289</f>
        <v>0</v>
      </c>
      <c r="C289" s="102">
        <f>+COS_Rate_Base_MDS!C289-'COS_Rate_Base_AS FILED'!C289</f>
        <v>0</v>
      </c>
      <c r="D289" s="102">
        <f>+COS_Rate_Base_MDS!D289-'COS_Rate_Base_AS FILED'!D289</f>
        <v>0</v>
      </c>
      <c r="E289" s="102">
        <f>+COS_Rate_Base_MDS!E289-'COS_Rate_Base_AS FILED'!E289</f>
        <v>0</v>
      </c>
      <c r="F289" s="102">
        <f>+COS_Rate_Base_MDS!F289-'COS_Rate_Base_AS FILED'!F289</f>
        <v>0</v>
      </c>
      <c r="G289" s="102">
        <f>+COS_Rate_Base_MDS!G289-'COS_Rate_Base_AS FILED'!G289</f>
        <v>0</v>
      </c>
      <c r="H289" s="102">
        <f>+COS_Rate_Base_MDS!H289-'COS_Rate_Base_AS FILED'!H289</f>
        <v>0</v>
      </c>
      <c r="I289" s="102">
        <f>+COS_Rate_Base_MDS!I289-'COS_Rate_Base_AS FILED'!I289</f>
        <v>0</v>
      </c>
      <c r="J289" s="102">
        <f>+COS_Rate_Base_MDS!J289-'COS_Rate_Base_AS FILED'!J289</f>
        <v>0</v>
      </c>
      <c r="K289" s="102">
        <f>+COS_Rate_Base_MDS!K289-'COS_Rate_Base_AS FILED'!K289</f>
        <v>0</v>
      </c>
      <c r="L289" s="102">
        <f>+COS_Rate_Base_MDS!L289-'COS_Rate_Base_AS FILED'!L289</f>
        <v>0</v>
      </c>
      <c r="M289" s="102">
        <f>+COS_Rate_Base_MDS!M289-'COS_Rate_Base_AS FILED'!M289</f>
        <v>0</v>
      </c>
      <c r="N289" s="102">
        <f>+COS_Rate_Base_MDS!N289-'COS_Rate_Base_AS FILED'!N289</f>
        <v>0</v>
      </c>
      <c r="O289" s="102">
        <f>+COS_Rate_Base_MDS!O289-'COS_Rate_Base_AS FILED'!O289</f>
        <v>0</v>
      </c>
      <c r="P289" s="102">
        <f>+COS_Rate_Base_MDS!P289-'COS_Rate_Base_AS FILED'!P289</f>
        <v>0</v>
      </c>
      <c r="Q289" s="102">
        <f>+COS_Rate_Base_MDS!Q289-'COS_Rate_Base_AS FILED'!Q289</f>
        <v>0</v>
      </c>
      <c r="R289" s="102">
        <f>+COS_Rate_Base_MDS!R289-'COS_Rate_Base_AS FILED'!R289</f>
        <v>0</v>
      </c>
      <c r="S289" s="102">
        <f>+COS_Rate_Base_MDS!S289-'COS_Rate_Base_AS FILED'!S289</f>
        <v>0</v>
      </c>
    </row>
    <row r="290" spans="1:19" x14ac:dyDescent="0.25">
      <c r="A290" s="89" t="s">
        <v>443</v>
      </c>
      <c r="B290" s="101">
        <f>+COS_Rate_Base_MDS!B290-'COS_Rate_Base_AS FILED'!B290</f>
        <v>0</v>
      </c>
      <c r="C290" s="101">
        <f>+COS_Rate_Base_MDS!C290-'COS_Rate_Base_AS FILED'!C290</f>
        <v>0</v>
      </c>
      <c r="D290" s="101">
        <f>+COS_Rate_Base_MDS!D290-'COS_Rate_Base_AS FILED'!D290</f>
        <v>0</v>
      </c>
      <c r="E290" s="101">
        <f>+COS_Rate_Base_MDS!E290-'COS_Rate_Base_AS FILED'!E290</f>
        <v>0</v>
      </c>
      <c r="F290" s="101">
        <f>+COS_Rate_Base_MDS!F290-'COS_Rate_Base_AS FILED'!F290</f>
        <v>0</v>
      </c>
      <c r="G290" s="101">
        <f>+COS_Rate_Base_MDS!G290-'COS_Rate_Base_AS FILED'!G290</f>
        <v>0</v>
      </c>
      <c r="H290" s="101">
        <f>+COS_Rate_Base_MDS!H290-'COS_Rate_Base_AS FILED'!H290</f>
        <v>0</v>
      </c>
      <c r="I290" s="101">
        <f>+COS_Rate_Base_MDS!I290-'COS_Rate_Base_AS FILED'!I290</f>
        <v>0</v>
      </c>
      <c r="J290" s="101">
        <f>+COS_Rate_Base_MDS!J290-'COS_Rate_Base_AS FILED'!J290</f>
        <v>0</v>
      </c>
      <c r="K290" s="101">
        <f>+COS_Rate_Base_MDS!K290-'COS_Rate_Base_AS FILED'!K290</f>
        <v>0</v>
      </c>
      <c r="L290" s="101">
        <f>+COS_Rate_Base_MDS!L290-'COS_Rate_Base_AS FILED'!L290</f>
        <v>0</v>
      </c>
      <c r="M290" s="101">
        <f>+COS_Rate_Base_MDS!M290-'COS_Rate_Base_AS FILED'!M290</f>
        <v>0</v>
      </c>
      <c r="N290" s="101">
        <f>+COS_Rate_Base_MDS!N290-'COS_Rate_Base_AS FILED'!N290</f>
        <v>0</v>
      </c>
      <c r="O290" s="101">
        <f>+COS_Rate_Base_MDS!O290-'COS_Rate_Base_AS FILED'!O290</f>
        <v>0</v>
      </c>
      <c r="P290" s="101">
        <f>+COS_Rate_Base_MDS!P290-'COS_Rate_Base_AS FILED'!P290</f>
        <v>0</v>
      </c>
      <c r="Q290" s="101">
        <f>+COS_Rate_Base_MDS!Q290-'COS_Rate_Base_AS FILED'!Q290</f>
        <v>0</v>
      </c>
      <c r="R290" s="101">
        <f>+COS_Rate_Base_MDS!R290-'COS_Rate_Base_AS FILED'!R290</f>
        <v>0</v>
      </c>
      <c r="S290" s="101">
        <f>+COS_Rate_Base_MDS!S290-'COS_Rate_Base_AS FILED'!S290</f>
        <v>0</v>
      </c>
    </row>
    <row r="291" spans="1:19" x14ac:dyDescent="0.25">
      <c r="A291" s="90" t="s">
        <v>444</v>
      </c>
      <c r="B291" s="101">
        <f>+COS_Rate_Base_MDS!B291-'COS_Rate_Base_AS FILED'!B291</f>
        <v>0</v>
      </c>
      <c r="C291" s="101">
        <f>+COS_Rate_Base_MDS!C291-'COS_Rate_Base_AS FILED'!C291</f>
        <v>15397.03013421339</v>
      </c>
      <c r="D291" s="101">
        <f>+COS_Rate_Base_MDS!D291-'COS_Rate_Base_AS FILED'!D291</f>
        <v>530.43014867304737</v>
      </c>
      <c r="E291" s="101">
        <f>+COS_Rate_Base_MDS!E291-'COS_Rate_Base_AS FILED'!E291</f>
        <v>-2997.3010434232419</v>
      </c>
      <c r="F291" s="101">
        <f>+COS_Rate_Base_MDS!F291-'COS_Rate_Base_AS FILED'!F291</f>
        <v>-43673.581906078383</v>
      </c>
      <c r="G291" s="101">
        <f>+COS_Rate_Base_MDS!G291-'COS_Rate_Base_AS FILED'!G291</f>
        <v>-2494.7117696804271</v>
      </c>
      <c r="H291" s="101">
        <f>+COS_Rate_Base_MDS!H291-'COS_Rate_Base_AS FILED'!H291</f>
        <v>196262.9723935537</v>
      </c>
      <c r="I291" s="101">
        <f>+COS_Rate_Base_MDS!I291-'COS_Rate_Base_AS FILED'!I291</f>
        <v>88873.304214609787</v>
      </c>
      <c r="J291" s="101">
        <f>+COS_Rate_Base_MDS!J291-'COS_Rate_Base_AS FILED'!J291</f>
        <v>17923.882393904263</v>
      </c>
      <c r="K291" s="101">
        <f>+COS_Rate_Base_MDS!K291-'COS_Rate_Base_AS FILED'!K291</f>
        <v>-356.0767349685193</v>
      </c>
      <c r="L291" s="101">
        <f>+COS_Rate_Base_MDS!L291-'COS_Rate_Base_AS FILED'!L291</f>
        <v>896.17344613045861</v>
      </c>
      <c r="M291" s="101">
        <f>+COS_Rate_Base_MDS!M291-'COS_Rate_Base_AS FILED'!M291</f>
        <v>-8986.7716462854441</v>
      </c>
      <c r="N291" s="101">
        <f>+COS_Rate_Base_MDS!N291-'COS_Rate_Base_AS FILED'!N291</f>
        <v>902.32547877568322</v>
      </c>
      <c r="O291" s="101">
        <f>+COS_Rate_Base_MDS!O291-'COS_Rate_Base_AS FILED'!O291</f>
        <v>-268708.22649469227</v>
      </c>
      <c r="P291" s="101">
        <f>+COS_Rate_Base_MDS!P291-'COS_Rate_Base_AS FILED'!P291</f>
        <v>6065.7566919988021</v>
      </c>
      <c r="Q291" s="101">
        <f>+COS_Rate_Base_MDS!Q291-'COS_Rate_Base_AS FILED'!Q291</f>
        <v>87.042956350178429</v>
      </c>
      <c r="R291" s="101">
        <f>+COS_Rate_Base_MDS!R291-'COS_Rate_Base_AS FILED'!R291</f>
        <v>455.90978718103179</v>
      </c>
      <c r="S291" s="101">
        <f>+COS_Rate_Base_MDS!S291-'COS_Rate_Base_AS FILED'!S291</f>
        <v>-178.15805016474042</v>
      </c>
    </row>
    <row r="292" spans="1:19" x14ac:dyDescent="0.25">
      <c r="A292" s="89" t="s">
        <v>445</v>
      </c>
      <c r="B292" s="101">
        <f>+COS_Rate_Base_MDS!B292-'COS_Rate_Base_AS FILED'!B292</f>
        <v>0</v>
      </c>
      <c r="C292" s="101">
        <f>+COS_Rate_Base_MDS!C292-'COS_Rate_Base_AS FILED'!C292</f>
        <v>15397.03013421339</v>
      </c>
      <c r="D292" s="101">
        <f>+COS_Rate_Base_MDS!D292-'COS_Rate_Base_AS FILED'!D292</f>
        <v>530.43014867304737</v>
      </c>
      <c r="E292" s="101">
        <f>+COS_Rate_Base_MDS!E292-'COS_Rate_Base_AS FILED'!E292</f>
        <v>-2997.3010434232419</v>
      </c>
      <c r="F292" s="101">
        <f>+COS_Rate_Base_MDS!F292-'COS_Rate_Base_AS FILED'!F292</f>
        <v>-43673.581906078383</v>
      </c>
      <c r="G292" s="101">
        <f>+COS_Rate_Base_MDS!G292-'COS_Rate_Base_AS FILED'!G292</f>
        <v>-2494.7117696804271</v>
      </c>
      <c r="H292" s="101">
        <f>+COS_Rate_Base_MDS!H292-'COS_Rate_Base_AS FILED'!H292</f>
        <v>196262.9723935537</v>
      </c>
      <c r="I292" s="101">
        <f>+COS_Rate_Base_MDS!I292-'COS_Rate_Base_AS FILED'!I292</f>
        <v>88873.304214609787</v>
      </c>
      <c r="J292" s="101">
        <f>+COS_Rate_Base_MDS!J292-'COS_Rate_Base_AS FILED'!J292</f>
        <v>17923.882393904263</v>
      </c>
      <c r="K292" s="101">
        <f>+COS_Rate_Base_MDS!K292-'COS_Rate_Base_AS FILED'!K292</f>
        <v>-356.0767349685193</v>
      </c>
      <c r="L292" s="101">
        <f>+COS_Rate_Base_MDS!L292-'COS_Rate_Base_AS FILED'!L292</f>
        <v>896.17344613045861</v>
      </c>
      <c r="M292" s="101">
        <f>+COS_Rate_Base_MDS!M292-'COS_Rate_Base_AS FILED'!M292</f>
        <v>-8986.7716462854441</v>
      </c>
      <c r="N292" s="101">
        <f>+COS_Rate_Base_MDS!N292-'COS_Rate_Base_AS FILED'!N292</f>
        <v>902.32547877568322</v>
      </c>
      <c r="O292" s="101">
        <f>+COS_Rate_Base_MDS!O292-'COS_Rate_Base_AS FILED'!O292</f>
        <v>-268708.22649469227</v>
      </c>
      <c r="P292" s="101">
        <f>+COS_Rate_Base_MDS!P292-'COS_Rate_Base_AS FILED'!P292</f>
        <v>6065.7566919988021</v>
      </c>
      <c r="Q292" s="101">
        <f>+COS_Rate_Base_MDS!Q292-'COS_Rate_Base_AS FILED'!Q292</f>
        <v>87.042956350178429</v>
      </c>
      <c r="R292" s="101">
        <f>+COS_Rate_Base_MDS!R292-'COS_Rate_Base_AS FILED'!R292</f>
        <v>455.90978718103179</v>
      </c>
      <c r="S292" s="101">
        <f>+COS_Rate_Base_MDS!S292-'COS_Rate_Base_AS FILED'!S292</f>
        <v>-178.15805016474042</v>
      </c>
    </row>
    <row r="293" spans="1:19" x14ac:dyDescent="0.25">
      <c r="B293" s="102">
        <f>+COS_Rate_Base_MDS!B293-'COS_Rate_Base_AS FILED'!B293</f>
        <v>0</v>
      </c>
      <c r="C293" s="102">
        <f>+COS_Rate_Base_MDS!C293-'COS_Rate_Base_AS FILED'!C293</f>
        <v>0</v>
      </c>
      <c r="D293" s="102">
        <f>+COS_Rate_Base_MDS!D293-'COS_Rate_Base_AS FILED'!D293</f>
        <v>0</v>
      </c>
      <c r="E293" s="102">
        <f>+COS_Rate_Base_MDS!E293-'COS_Rate_Base_AS FILED'!E293</f>
        <v>0</v>
      </c>
      <c r="F293" s="102">
        <f>+COS_Rate_Base_MDS!F293-'COS_Rate_Base_AS FILED'!F293</f>
        <v>0</v>
      </c>
      <c r="G293" s="102">
        <f>+COS_Rate_Base_MDS!G293-'COS_Rate_Base_AS FILED'!G293</f>
        <v>0</v>
      </c>
      <c r="H293" s="102">
        <f>+COS_Rate_Base_MDS!H293-'COS_Rate_Base_AS FILED'!H293</f>
        <v>0</v>
      </c>
      <c r="I293" s="102">
        <f>+COS_Rate_Base_MDS!I293-'COS_Rate_Base_AS FILED'!I293</f>
        <v>0</v>
      </c>
      <c r="J293" s="102">
        <f>+COS_Rate_Base_MDS!J293-'COS_Rate_Base_AS FILED'!J293</f>
        <v>0</v>
      </c>
      <c r="K293" s="102">
        <f>+COS_Rate_Base_MDS!K293-'COS_Rate_Base_AS FILED'!K293</f>
        <v>0</v>
      </c>
      <c r="L293" s="102">
        <f>+COS_Rate_Base_MDS!L293-'COS_Rate_Base_AS FILED'!L293</f>
        <v>0</v>
      </c>
      <c r="M293" s="102">
        <f>+COS_Rate_Base_MDS!M293-'COS_Rate_Base_AS FILED'!M293</f>
        <v>0</v>
      </c>
      <c r="N293" s="102">
        <f>+COS_Rate_Base_MDS!N293-'COS_Rate_Base_AS FILED'!N293</f>
        <v>0</v>
      </c>
      <c r="O293" s="102">
        <f>+COS_Rate_Base_MDS!O293-'COS_Rate_Base_AS FILED'!O293</f>
        <v>0</v>
      </c>
      <c r="P293" s="102">
        <f>+COS_Rate_Base_MDS!P293-'COS_Rate_Base_AS FILED'!P293</f>
        <v>0</v>
      </c>
      <c r="Q293" s="102">
        <f>+COS_Rate_Base_MDS!Q293-'COS_Rate_Base_AS FILED'!Q293</f>
        <v>0</v>
      </c>
      <c r="R293" s="102">
        <f>+COS_Rate_Base_MDS!R293-'COS_Rate_Base_AS FILED'!R293</f>
        <v>0</v>
      </c>
      <c r="S293" s="102">
        <f>+COS_Rate_Base_MDS!S293-'COS_Rate_Base_AS FILED'!S293</f>
        <v>0</v>
      </c>
    </row>
    <row r="294" spans="1:19" x14ac:dyDescent="0.25">
      <c r="A294" s="89" t="s">
        <v>446</v>
      </c>
      <c r="B294" s="101">
        <f>+COS_Rate_Base_MDS!B294-'COS_Rate_Base_AS FILED'!B294</f>
        <v>0</v>
      </c>
      <c r="C294" s="101">
        <f>+COS_Rate_Base_MDS!C294-'COS_Rate_Base_AS FILED'!C294</f>
        <v>0</v>
      </c>
      <c r="D294" s="101">
        <f>+COS_Rate_Base_MDS!D294-'COS_Rate_Base_AS FILED'!D294</f>
        <v>0</v>
      </c>
      <c r="E294" s="101">
        <f>+COS_Rate_Base_MDS!E294-'COS_Rate_Base_AS FILED'!E294</f>
        <v>0</v>
      </c>
      <c r="F294" s="101">
        <f>+COS_Rate_Base_MDS!F294-'COS_Rate_Base_AS FILED'!F294</f>
        <v>0</v>
      </c>
      <c r="G294" s="101">
        <f>+COS_Rate_Base_MDS!G294-'COS_Rate_Base_AS FILED'!G294</f>
        <v>0</v>
      </c>
      <c r="H294" s="101">
        <f>+COS_Rate_Base_MDS!H294-'COS_Rate_Base_AS FILED'!H294</f>
        <v>0</v>
      </c>
      <c r="I294" s="101">
        <f>+COS_Rate_Base_MDS!I294-'COS_Rate_Base_AS FILED'!I294</f>
        <v>0</v>
      </c>
      <c r="J294" s="101">
        <f>+COS_Rate_Base_MDS!J294-'COS_Rate_Base_AS FILED'!J294</f>
        <v>0</v>
      </c>
      <c r="K294" s="101">
        <f>+COS_Rate_Base_MDS!K294-'COS_Rate_Base_AS FILED'!K294</f>
        <v>0</v>
      </c>
      <c r="L294" s="101">
        <f>+COS_Rate_Base_MDS!L294-'COS_Rate_Base_AS FILED'!L294</f>
        <v>0</v>
      </c>
      <c r="M294" s="101">
        <f>+COS_Rate_Base_MDS!M294-'COS_Rate_Base_AS FILED'!M294</f>
        <v>0</v>
      </c>
      <c r="N294" s="101">
        <f>+COS_Rate_Base_MDS!N294-'COS_Rate_Base_AS FILED'!N294</f>
        <v>0</v>
      </c>
      <c r="O294" s="101">
        <f>+COS_Rate_Base_MDS!O294-'COS_Rate_Base_AS FILED'!O294</f>
        <v>0</v>
      </c>
      <c r="P294" s="101">
        <f>+COS_Rate_Base_MDS!P294-'COS_Rate_Base_AS FILED'!P294</f>
        <v>0</v>
      </c>
      <c r="Q294" s="101">
        <f>+COS_Rate_Base_MDS!Q294-'COS_Rate_Base_AS FILED'!Q294</f>
        <v>0</v>
      </c>
      <c r="R294" s="101">
        <f>+COS_Rate_Base_MDS!R294-'COS_Rate_Base_AS FILED'!R294</f>
        <v>0</v>
      </c>
      <c r="S294" s="101">
        <f>+COS_Rate_Base_MDS!S294-'COS_Rate_Base_AS FILED'!S294</f>
        <v>0</v>
      </c>
    </row>
    <row r="295" spans="1:19" x14ac:dyDescent="0.25">
      <c r="A295" s="90" t="s">
        <v>447</v>
      </c>
      <c r="B295" s="101">
        <f>+COS_Rate_Base_MDS!B295-'COS_Rate_Base_AS FILED'!B295</f>
        <v>5.9604644775390625E-7</v>
      </c>
      <c r="C295" s="101">
        <f>+COS_Rate_Base_MDS!C295-'COS_Rate_Base_AS FILED'!C295</f>
        <v>79709.810984484851</v>
      </c>
      <c r="D295" s="101">
        <f>+COS_Rate_Base_MDS!D295-'COS_Rate_Base_AS FILED'!D295</f>
        <v>2746.0157265817397</v>
      </c>
      <c r="E295" s="101">
        <f>+COS_Rate_Base_MDS!E295-'COS_Rate_Base_AS FILED'!E295</f>
        <v>-15516.90797201125</v>
      </c>
      <c r="F295" s="101">
        <f>+COS_Rate_Base_MDS!F295-'COS_Rate_Base_AS FILED'!F295</f>
        <v>-226096.39186282828</v>
      </c>
      <c r="G295" s="101">
        <f>+COS_Rate_Base_MDS!G295-'COS_Rate_Base_AS FILED'!G295</f>
        <v>-12915.023344672634</v>
      </c>
      <c r="H295" s="101">
        <f>+COS_Rate_Base_MDS!H295-'COS_Rate_Base_AS FILED'!H295</f>
        <v>1016045.5812826753</v>
      </c>
      <c r="I295" s="101">
        <f>+COS_Rate_Base_MDS!I295-'COS_Rate_Base_AS FILED'!I295</f>
        <v>460093.55172801018</v>
      </c>
      <c r="J295" s="101">
        <f>+COS_Rate_Base_MDS!J295-'COS_Rate_Base_AS FILED'!J295</f>
        <v>92791.224364204332</v>
      </c>
      <c r="K295" s="101">
        <f>+COS_Rate_Base_MDS!K295-'COS_Rate_Base_AS FILED'!K295</f>
        <v>-1843.3950568978908</v>
      </c>
      <c r="L295" s="101">
        <f>+COS_Rate_Base_MDS!L295-'COS_Rate_Base_AS FILED'!L295</f>
        <v>4639.4541919901385</v>
      </c>
      <c r="M295" s="101">
        <f>+COS_Rate_Base_MDS!M295-'COS_Rate_Base_AS FILED'!M295</f>
        <v>-46524.158428084338</v>
      </c>
      <c r="N295" s="101">
        <f>+COS_Rate_Base_MDS!N295-'COS_Rate_Base_AS FILED'!N295</f>
        <v>4671.3030196565378</v>
      </c>
      <c r="O295" s="101">
        <f>+COS_Rate_Base_MDS!O295-'COS_Rate_Base_AS FILED'!O295</f>
        <v>-1391091.7727096677</v>
      </c>
      <c r="P295" s="101">
        <f>+COS_Rate_Base_MDS!P295-'COS_Rate_Base_AS FILED'!P295</f>
        <v>31402.180497308262</v>
      </c>
      <c r="Q295" s="101">
        <f>+COS_Rate_Base_MDS!Q295-'COS_Rate_Base_AS FILED'!Q295</f>
        <v>450.61791382654337</v>
      </c>
      <c r="R295" s="101">
        <f>+COS_Rate_Base_MDS!R295-'COS_Rate_Base_AS FILED'!R295</f>
        <v>2360.2267869454372</v>
      </c>
      <c r="S295" s="101">
        <f>+COS_Rate_Base_MDS!S295-'COS_Rate_Base_AS FILED'!S295</f>
        <v>-922.31712091274676</v>
      </c>
    </row>
    <row r="296" spans="1:19" x14ac:dyDescent="0.25">
      <c r="A296" s="90" t="s">
        <v>448</v>
      </c>
      <c r="B296" s="101">
        <f>+COS_Rate_Base_MDS!B296-'COS_Rate_Base_AS FILED'!B296</f>
        <v>0</v>
      </c>
      <c r="C296" s="101">
        <f>+COS_Rate_Base_MDS!C296-'COS_Rate_Base_AS FILED'!C296</f>
        <v>3378.4724073178222</v>
      </c>
      <c r="D296" s="101">
        <f>+COS_Rate_Base_MDS!D296-'COS_Rate_Base_AS FILED'!D296</f>
        <v>118.35876213997653</v>
      </c>
      <c r="E296" s="101">
        <f>+COS_Rate_Base_MDS!E296-'COS_Rate_Base_AS FILED'!E296</f>
        <v>-142.22364269442915</v>
      </c>
      <c r="F296" s="101">
        <f>+COS_Rate_Base_MDS!F296-'COS_Rate_Base_AS FILED'!F296</f>
        <v>-7268.6374529795139</v>
      </c>
      <c r="G296" s="101">
        <f>+COS_Rate_Base_MDS!G296-'COS_Rate_Base_AS FILED'!G296</f>
        <v>-423.47160573473229</v>
      </c>
      <c r="H296" s="101">
        <f>+COS_Rate_Base_MDS!H296-'COS_Rate_Base_AS FILED'!H296</f>
        <v>37190.919931071578</v>
      </c>
      <c r="I296" s="101">
        <f>+COS_Rate_Base_MDS!I296-'COS_Rate_Base_AS FILED'!I296</f>
        <v>16843.583251570817</v>
      </c>
      <c r="J296" s="101">
        <f>+COS_Rate_Base_MDS!J296-'COS_Rate_Base_AS FILED'!J296</f>
        <v>3449.2217573019952</v>
      </c>
      <c r="K296" s="101">
        <f>+COS_Rate_Base_MDS!K296-'COS_Rate_Base_AS FILED'!K296</f>
        <v>-17.052088678289238</v>
      </c>
      <c r="L296" s="101">
        <f>+COS_Rate_Base_MDS!L296-'COS_Rate_Base_AS FILED'!L296</f>
        <v>198.87976715848254</v>
      </c>
      <c r="M296" s="101">
        <f>+COS_Rate_Base_MDS!M296-'COS_Rate_Base_AS FILED'!M296</f>
        <v>-1587.406546530774</v>
      </c>
      <c r="N296" s="101">
        <f>+COS_Rate_Base_MDS!N296-'COS_Rate_Base_AS FILED'!N296</f>
        <v>172.59964751079815</v>
      </c>
      <c r="O296" s="101">
        <f>+COS_Rate_Base_MDS!O296-'COS_Rate_Base_AS FILED'!O296</f>
        <v>-53295.81941242842</v>
      </c>
      <c r="P296" s="101">
        <f>+COS_Rate_Base_MDS!P296-'COS_Rate_Base_AS FILED'!P296</f>
        <v>1271.0427985511778</v>
      </c>
      <c r="Q296" s="101">
        <f>+COS_Rate_Base_MDS!Q296-'COS_Rate_Base_AS FILED'!Q296</f>
        <v>29.565225593077344</v>
      </c>
      <c r="R296" s="101">
        <f>+COS_Rate_Base_MDS!R296-'COS_Rate_Base_AS FILED'!R296</f>
        <v>90.029377524491338</v>
      </c>
      <c r="S296" s="101">
        <f>+COS_Rate_Base_MDS!S296-'COS_Rate_Base_AS FILED'!S296</f>
        <v>-8.0621766920439768</v>
      </c>
    </row>
    <row r="297" spans="1:19" x14ac:dyDescent="0.25">
      <c r="A297" s="90" t="s">
        <v>449</v>
      </c>
      <c r="B297" s="101">
        <f>+COS_Rate_Base_MDS!B297-'COS_Rate_Base_AS FILED'!B297</f>
        <v>0</v>
      </c>
      <c r="C297" s="101">
        <f>+COS_Rate_Base_MDS!C297-'COS_Rate_Base_AS FILED'!C297</f>
        <v>37779.386567943009</v>
      </c>
      <c r="D297" s="101">
        <f>+COS_Rate_Base_MDS!D297-'COS_Rate_Base_AS FILED'!D297</f>
        <v>1436.9692980814486</v>
      </c>
      <c r="E297" s="101">
        <f>+COS_Rate_Base_MDS!E297-'COS_Rate_Base_AS FILED'!E297</f>
        <v>0</v>
      </c>
      <c r="F297" s="101">
        <f>+COS_Rate_Base_MDS!F297-'COS_Rate_Base_AS FILED'!F297</f>
        <v>-63426.265513795835</v>
      </c>
      <c r="G297" s="101">
        <f>+COS_Rate_Base_MDS!G297-'COS_Rate_Base_AS FILED'!G297</f>
        <v>-4045.3252673785746</v>
      </c>
      <c r="H297" s="101">
        <f>+COS_Rate_Base_MDS!H297-'COS_Rate_Base_AS FILED'!H297</f>
        <v>428320.75988898904</v>
      </c>
      <c r="I297" s="101">
        <f>+COS_Rate_Base_MDS!I297-'COS_Rate_Base_AS FILED'!I297</f>
        <v>194790.59279464121</v>
      </c>
      <c r="J297" s="101">
        <f>+COS_Rate_Base_MDS!J297-'COS_Rate_Base_AS FILED'!J297</f>
        <v>37419.617357800664</v>
      </c>
      <c r="K297" s="101">
        <f>+COS_Rate_Base_MDS!K297-'COS_Rate_Base_AS FILED'!K297</f>
        <v>0</v>
      </c>
      <c r="L297" s="101">
        <f>+COS_Rate_Base_MDS!L297-'COS_Rate_Base_AS FILED'!L297</f>
        <v>1976.9644282440913</v>
      </c>
      <c r="M297" s="101">
        <f>+COS_Rate_Base_MDS!M297-'COS_Rate_Base_AS FILED'!M297</f>
        <v>-20004.917628392821</v>
      </c>
      <c r="N297" s="101">
        <f>+COS_Rate_Base_MDS!N297-'COS_Rate_Base_AS FILED'!N297</f>
        <v>1757.742853671635</v>
      </c>
      <c r="O297" s="101">
        <f>+COS_Rate_Base_MDS!O297-'COS_Rate_Base_AS FILED'!O297</f>
        <v>-632819.11615313683</v>
      </c>
      <c r="P297" s="101">
        <f>+COS_Rate_Base_MDS!P297-'COS_Rate_Base_AS FILED'!P297</f>
        <v>15539.353416453459</v>
      </c>
      <c r="Q297" s="101">
        <f>+COS_Rate_Base_MDS!Q297-'COS_Rate_Base_AS FILED'!Q297</f>
        <v>407.76862047769794</v>
      </c>
      <c r="R297" s="101">
        <f>+COS_Rate_Base_MDS!R297-'COS_Rate_Base_AS FILED'!R297</f>
        <v>866.46933640126508</v>
      </c>
      <c r="S297" s="101">
        <f>+COS_Rate_Base_MDS!S297-'COS_Rate_Base_AS FILED'!S297</f>
        <v>0</v>
      </c>
    </row>
    <row r="298" spans="1:19" x14ac:dyDescent="0.25">
      <c r="A298" s="90" t="s">
        <v>450</v>
      </c>
      <c r="B298" s="101">
        <f>+COS_Rate_Base_MDS!B298-'COS_Rate_Base_AS FILED'!B298</f>
        <v>0</v>
      </c>
      <c r="C298" s="101">
        <f>+COS_Rate_Base_MDS!C298-'COS_Rate_Base_AS FILED'!C298</f>
        <v>-12442.042431786656</v>
      </c>
      <c r="D298" s="101">
        <f>+COS_Rate_Base_MDS!D298-'COS_Rate_Base_AS FILED'!D298</f>
        <v>-439.93407896973076</v>
      </c>
      <c r="E298" s="101">
        <f>+COS_Rate_Base_MDS!E298-'COS_Rate_Base_AS FILED'!E298</f>
        <v>-15670.4813268953</v>
      </c>
      <c r="F298" s="101">
        <f>+COS_Rate_Base_MDS!F298-'COS_Rate_Base_AS FILED'!F298</f>
        <v>-11851.118088429794</v>
      </c>
      <c r="G298" s="101">
        <f>+COS_Rate_Base_MDS!G298-'COS_Rate_Base_AS FILED'!G298</f>
        <v>-809.53711491840659</v>
      </c>
      <c r="H298" s="101">
        <f>+COS_Rate_Base_MDS!H298-'COS_Rate_Base_AS FILED'!H298</f>
        <v>-51496.364382848144</v>
      </c>
      <c r="I298" s="101">
        <f>+COS_Rate_Base_MDS!I298-'COS_Rate_Base_AS FILED'!I298</f>
        <v>-23311.472899138927</v>
      </c>
      <c r="J298" s="101">
        <f>+COS_Rate_Base_MDS!J298-'COS_Rate_Base_AS FILED'!J298</f>
        <v>-6863.6006695767865</v>
      </c>
      <c r="K298" s="101">
        <f>+COS_Rate_Base_MDS!K298-'COS_Rate_Base_AS FILED'!K298</f>
        <v>-1832.9952973448089</v>
      </c>
      <c r="L298" s="101">
        <f>+COS_Rate_Base_MDS!L298-'COS_Rate_Base_AS FILED'!L298</f>
        <v>-1028.6707309431804</v>
      </c>
      <c r="M298" s="101">
        <f>+COS_Rate_Base_MDS!M298-'COS_Rate_Base_AS FILED'!M298</f>
        <v>-1128.2975420413713</v>
      </c>
      <c r="N298" s="101">
        <f>+COS_Rate_Base_MDS!N298-'COS_Rate_Base_AS FILED'!N298</f>
        <v>-121.72977305713721</v>
      </c>
      <c r="O298" s="101">
        <f>+COS_Rate_Base_MDS!O298-'COS_Rate_Base_AS FILED'!O298</f>
        <v>133982.79989366233</v>
      </c>
      <c r="P298" s="101">
        <f>+COS_Rate_Base_MDS!P298-'COS_Rate_Base_AS FILED'!P298</f>
        <v>-5473.6307244196068</v>
      </c>
      <c r="Q298" s="101">
        <f>+COS_Rate_Base_MDS!Q298-'COS_Rate_Base_AS FILED'!Q298</f>
        <v>-377.58934042950568</v>
      </c>
      <c r="R298" s="101">
        <f>+COS_Rate_Base_MDS!R298-'COS_Rate_Base_AS FILED'!R298</f>
        <v>-133.72547531376404</v>
      </c>
      <c r="S298" s="101">
        <f>+COS_Rate_Base_MDS!S298-'COS_Rate_Base_AS FILED'!S298</f>
        <v>-1001.6100175633037</v>
      </c>
    </row>
    <row r="299" spans="1:19" x14ac:dyDescent="0.25">
      <c r="A299" s="89" t="s">
        <v>451</v>
      </c>
      <c r="B299" s="101">
        <f>+COS_Rate_Base_MDS!B299-'COS_Rate_Base_AS FILED'!B299</f>
        <v>0</v>
      </c>
      <c r="C299" s="101">
        <f>+COS_Rate_Base_MDS!C299-'COS_Rate_Base_AS FILED'!C299</f>
        <v>108425.62752795964</v>
      </c>
      <c r="D299" s="101">
        <f>+COS_Rate_Base_MDS!D299-'COS_Rate_Base_AS FILED'!D299</f>
        <v>3861.4097078334307</v>
      </c>
      <c r="E299" s="101">
        <f>+COS_Rate_Base_MDS!E299-'COS_Rate_Base_AS FILED'!E299</f>
        <v>-31329.612941601314</v>
      </c>
      <c r="F299" s="101">
        <f>+COS_Rate_Base_MDS!F299-'COS_Rate_Base_AS FILED'!F299</f>
        <v>-308642.41291803867</v>
      </c>
      <c r="G299" s="101">
        <f>+COS_Rate_Base_MDS!G299-'COS_Rate_Base_AS FILED'!G299</f>
        <v>-18193.357332704356</v>
      </c>
      <c r="H299" s="101">
        <f>+COS_Rate_Base_MDS!H299-'COS_Rate_Base_AS FILED'!H299</f>
        <v>1430060.8967199028</v>
      </c>
      <c r="I299" s="101">
        <f>+COS_Rate_Base_MDS!I299-'COS_Rate_Base_AS FILED'!I299</f>
        <v>648416.2548750788</v>
      </c>
      <c r="J299" s="101">
        <f>+COS_Rate_Base_MDS!J299-'COS_Rate_Base_AS FILED'!J299</f>
        <v>126796.46280973032</v>
      </c>
      <c r="K299" s="101">
        <f>+COS_Rate_Base_MDS!K299-'COS_Rate_Base_AS FILED'!K299</f>
        <v>-3693.4424429209903</v>
      </c>
      <c r="L299" s="101">
        <f>+COS_Rate_Base_MDS!L299-'COS_Rate_Base_AS FILED'!L299</f>
        <v>5786.6276564495056</v>
      </c>
      <c r="M299" s="101">
        <f>+COS_Rate_Base_MDS!M299-'COS_Rate_Base_AS FILED'!M299</f>
        <v>-69244.780145049328</v>
      </c>
      <c r="N299" s="101">
        <f>+COS_Rate_Base_MDS!N299-'COS_Rate_Base_AS FILED'!N299</f>
        <v>6479.9157477818226</v>
      </c>
      <c r="O299" s="101">
        <f>+COS_Rate_Base_MDS!O299-'COS_Rate_Base_AS FILED'!O299</f>
        <v>-1943223.9083815813</v>
      </c>
      <c r="P299" s="101">
        <f>+COS_Rate_Base_MDS!P299-'COS_Rate_Base_AS FILED'!P299</f>
        <v>42738.945987893268</v>
      </c>
      <c r="Q299" s="101">
        <f>+COS_Rate_Base_MDS!Q299-'COS_Rate_Base_AS FILED'!Q299</f>
        <v>510.36241946779774</v>
      </c>
      <c r="R299" s="101">
        <f>+COS_Rate_Base_MDS!R299-'COS_Rate_Base_AS FILED'!R299</f>
        <v>3183.0000255574269</v>
      </c>
      <c r="S299" s="101">
        <f>+COS_Rate_Base_MDS!S299-'COS_Rate_Base_AS FILED'!S299</f>
        <v>-1931.9893151681172</v>
      </c>
    </row>
    <row r="300" spans="1:19" x14ac:dyDescent="0.25">
      <c r="B300" s="102">
        <f>+COS_Rate_Base_MDS!B300-'COS_Rate_Base_AS FILED'!B300</f>
        <v>0</v>
      </c>
      <c r="C300" s="102">
        <f>+COS_Rate_Base_MDS!C300-'COS_Rate_Base_AS FILED'!C300</f>
        <v>0</v>
      </c>
      <c r="D300" s="102">
        <f>+COS_Rate_Base_MDS!D300-'COS_Rate_Base_AS FILED'!D300</f>
        <v>0</v>
      </c>
      <c r="E300" s="102">
        <f>+COS_Rate_Base_MDS!E300-'COS_Rate_Base_AS FILED'!E300</f>
        <v>0</v>
      </c>
      <c r="F300" s="102">
        <f>+COS_Rate_Base_MDS!F300-'COS_Rate_Base_AS FILED'!F300</f>
        <v>0</v>
      </c>
      <c r="G300" s="102">
        <f>+COS_Rate_Base_MDS!G300-'COS_Rate_Base_AS FILED'!G300</f>
        <v>0</v>
      </c>
      <c r="H300" s="102">
        <f>+COS_Rate_Base_MDS!H300-'COS_Rate_Base_AS FILED'!H300</f>
        <v>0</v>
      </c>
      <c r="I300" s="102">
        <f>+COS_Rate_Base_MDS!I300-'COS_Rate_Base_AS FILED'!I300</f>
        <v>0</v>
      </c>
      <c r="J300" s="102">
        <f>+COS_Rate_Base_MDS!J300-'COS_Rate_Base_AS FILED'!J300</f>
        <v>0</v>
      </c>
      <c r="K300" s="102">
        <f>+COS_Rate_Base_MDS!K300-'COS_Rate_Base_AS FILED'!K300</f>
        <v>0</v>
      </c>
      <c r="L300" s="102">
        <f>+COS_Rate_Base_MDS!L300-'COS_Rate_Base_AS FILED'!L300</f>
        <v>0</v>
      </c>
      <c r="M300" s="102">
        <f>+COS_Rate_Base_MDS!M300-'COS_Rate_Base_AS FILED'!M300</f>
        <v>0</v>
      </c>
      <c r="N300" s="102">
        <f>+COS_Rate_Base_MDS!N300-'COS_Rate_Base_AS FILED'!N300</f>
        <v>0</v>
      </c>
      <c r="O300" s="102">
        <f>+COS_Rate_Base_MDS!O300-'COS_Rate_Base_AS FILED'!O300</f>
        <v>0</v>
      </c>
      <c r="P300" s="102">
        <f>+COS_Rate_Base_MDS!P300-'COS_Rate_Base_AS FILED'!P300</f>
        <v>0</v>
      </c>
      <c r="Q300" s="102">
        <f>+COS_Rate_Base_MDS!Q300-'COS_Rate_Base_AS FILED'!Q300</f>
        <v>0</v>
      </c>
      <c r="R300" s="102">
        <f>+COS_Rate_Base_MDS!R300-'COS_Rate_Base_AS FILED'!R300</f>
        <v>0</v>
      </c>
      <c r="S300" s="102">
        <f>+COS_Rate_Base_MDS!S300-'COS_Rate_Base_AS FILED'!S300</f>
        <v>0</v>
      </c>
    </row>
    <row r="301" spans="1:19" x14ac:dyDescent="0.25">
      <c r="A301" s="88" t="s">
        <v>452</v>
      </c>
      <c r="B301" s="101">
        <f>+COS_Rate_Base_MDS!B301-'COS_Rate_Base_AS FILED'!B301</f>
        <v>2.1457672119140625E-6</v>
      </c>
      <c r="C301" s="101">
        <f>+COS_Rate_Base_MDS!C301-'COS_Rate_Base_AS FILED'!C301</f>
        <v>440393.75639592111</v>
      </c>
      <c r="D301" s="101">
        <f>+COS_Rate_Base_MDS!D301-'COS_Rate_Base_AS FILED'!D301</f>
        <v>15222.500565572176</v>
      </c>
      <c r="E301" s="101">
        <f>+COS_Rate_Base_MDS!E301-'COS_Rate_Base_AS FILED'!E301</f>
        <v>-72452.385739559308</v>
      </c>
      <c r="F301" s="101">
        <f>+COS_Rate_Base_MDS!F301-'COS_Rate_Base_AS FILED'!F301</f>
        <v>-1126279.5466047972</v>
      </c>
      <c r="G301" s="101">
        <f>+COS_Rate_Base_MDS!G301-'COS_Rate_Base_AS FILED'!G301</f>
        <v>-65382.85486240522</v>
      </c>
      <c r="H301" s="101">
        <f>+COS_Rate_Base_MDS!H301-'COS_Rate_Base_AS FILED'!H301</f>
        <v>5340758.7450568676</v>
      </c>
      <c r="I301" s="101">
        <f>+COS_Rate_Base_MDS!I301-'COS_Rate_Base_AS FILED'!I301</f>
        <v>2423367.3666050434</v>
      </c>
      <c r="J301" s="101">
        <f>+COS_Rate_Base_MDS!J301-'COS_Rate_Base_AS FILED'!J301</f>
        <v>490275.30500384793</v>
      </c>
      <c r="K301" s="101">
        <f>+COS_Rate_Base_MDS!K301-'COS_Rate_Base_AS FILED'!K301</f>
        <v>-8586.0624474529177</v>
      </c>
      <c r="L301" s="101">
        <f>+COS_Rate_Base_MDS!L301-'COS_Rate_Base_AS FILED'!L301</f>
        <v>25478.693066630047</v>
      </c>
      <c r="M301" s="101">
        <f>+COS_Rate_Base_MDS!M301-'COS_Rate_Base_AS FILED'!M301</f>
        <v>-245341.93417989463</v>
      </c>
      <c r="N301" s="101">
        <f>+COS_Rate_Base_MDS!N301-'COS_Rate_Base_AS FILED'!N301</f>
        <v>24622.377634059871</v>
      </c>
      <c r="O301" s="101">
        <f>+COS_Rate_Base_MDS!O301-'COS_Rate_Base_AS FILED'!O301</f>
        <v>-7422600.2498736382</v>
      </c>
      <c r="P301" s="101">
        <f>+COS_Rate_Base_MDS!P301-'COS_Rate_Base_AS FILED'!P301</f>
        <v>169356.38611423969</v>
      </c>
      <c r="Q301" s="101">
        <f>+COS_Rate_Base_MDS!Q301-'COS_Rate_Base_AS FILED'!Q301</f>
        <v>2826.9891711804084</v>
      </c>
      <c r="R301" s="101">
        <f>+COS_Rate_Base_MDS!R301-'COS_Rate_Base_AS FILED'!R301</f>
        <v>12698.967513951444</v>
      </c>
      <c r="S301" s="101">
        <f>+COS_Rate_Base_MDS!S301-'COS_Rate_Base_AS FILED'!S301</f>
        <v>-4358.0534171640174</v>
      </c>
    </row>
    <row r="302" spans="1:19" x14ac:dyDescent="0.25">
      <c r="B302" s="102">
        <f>+COS_Rate_Base_MDS!B302-'COS_Rate_Base_AS FILED'!B302</f>
        <v>0</v>
      </c>
      <c r="C302" s="102">
        <f>+COS_Rate_Base_MDS!C302-'COS_Rate_Base_AS FILED'!C302</f>
        <v>0</v>
      </c>
      <c r="D302" s="102">
        <f>+COS_Rate_Base_MDS!D302-'COS_Rate_Base_AS FILED'!D302</f>
        <v>0</v>
      </c>
      <c r="E302" s="102">
        <f>+COS_Rate_Base_MDS!E302-'COS_Rate_Base_AS FILED'!E302</f>
        <v>0</v>
      </c>
      <c r="F302" s="102">
        <f>+COS_Rate_Base_MDS!F302-'COS_Rate_Base_AS FILED'!F302</f>
        <v>0</v>
      </c>
      <c r="G302" s="102">
        <f>+COS_Rate_Base_MDS!G302-'COS_Rate_Base_AS FILED'!G302</f>
        <v>0</v>
      </c>
      <c r="H302" s="102">
        <f>+COS_Rate_Base_MDS!H302-'COS_Rate_Base_AS FILED'!H302</f>
        <v>0</v>
      </c>
      <c r="I302" s="102">
        <f>+COS_Rate_Base_MDS!I302-'COS_Rate_Base_AS FILED'!I302</f>
        <v>0</v>
      </c>
      <c r="J302" s="102">
        <f>+COS_Rate_Base_MDS!J302-'COS_Rate_Base_AS FILED'!J302</f>
        <v>0</v>
      </c>
      <c r="K302" s="102">
        <f>+COS_Rate_Base_MDS!K302-'COS_Rate_Base_AS FILED'!K302</f>
        <v>0</v>
      </c>
      <c r="L302" s="102">
        <f>+COS_Rate_Base_MDS!L302-'COS_Rate_Base_AS FILED'!L302</f>
        <v>0</v>
      </c>
      <c r="M302" s="102">
        <f>+COS_Rate_Base_MDS!M302-'COS_Rate_Base_AS FILED'!M302</f>
        <v>0</v>
      </c>
      <c r="N302" s="102">
        <f>+COS_Rate_Base_MDS!N302-'COS_Rate_Base_AS FILED'!N302</f>
        <v>0</v>
      </c>
      <c r="O302" s="102">
        <f>+COS_Rate_Base_MDS!O302-'COS_Rate_Base_AS FILED'!O302</f>
        <v>0</v>
      </c>
      <c r="P302" s="102">
        <f>+COS_Rate_Base_MDS!P302-'COS_Rate_Base_AS FILED'!P302</f>
        <v>0</v>
      </c>
      <c r="Q302" s="102">
        <f>+COS_Rate_Base_MDS!Q302-'COS_Rate_Base_AS FILED'!Q302</f>
        <v>0</v>
      </c>
      <c r="R302" s="102">
        <f>+COS_Rate_Base_MDS!R302-'COS_Rate_Base_AS FILED'!R302</f>
        <v>0</v>
      </c>
      <c r="S302" s="102">
        <f>+COS_Rate_Base_MDS!S302-'COS_Rate_Base_AS FILED'!S302</f>
        <v>0</v>
      </c>
    </row>
    <row r="303" spans="1:19" x14ac:dyDescent="0.25">
      <c r="A303" s="88" t="s">
        <v>453</v>
      </c>
      <c r="B303" s="101">
        <f>+COS_Rate_Base_MDS!B303-'COS_Rate_Base_AS FILED'!B303</f>
        <v>0</v>
      </c>
      <c r="C303" s="101">
        <f>+COS_Rate_Base_MDS!C303-'COS_Rate_Base_AS FILED'!C303</f>
        <v>0</v>
      </c>
      <c r="D303" s="101">
        <f>+COS_Rate_Base_MDS!D303-'COS_Rate_Base_AS FILED'!D303</f>
        <v>0</v>
      </c>
      <c r="E303" s="101">
        <f>+COS_Rate_Base_MDS!E303-'COS_Rate_Base_AS FILED'!E303</f>
        <v>0</v>
      </c>
      <c r="F303" s="101">
        <f>+COS_Rate_Base_MDS!F303-'COS_Rate_Base_AS FILED'!F303</f>
        <v>0</v>
      </c>
      <c r="G303" s="101">
        <f>+COS_Rate_Base_MDS!G303-'COS_Rate_Base_AS FILED'!G303</f>
        <v>0</v>
      </c>
      <c r="H303" s="101">
        <f>+COS_Rate_Base_MDS!H303-'COS_Rate_Base_AS FILED'!H303</f>
        <v>0</v>
      </c>
      <c r="I303" s="101">
        <f>+COS_Rate_Base_MDS!I303-'COS_Rate_Base_AS FILED'!I303</f>
        <v>0</v>
      </c>
      <c r="J303" s="101">
        <f>+COS_Rate_Base_MDS!J303-'COS_Rate_Base_AS FILED'!J303</f>
        <v>0</v>
      </c>
      <c r="K303" s="101">
        <f>+COS_Rate_Base_MDS!K303-'COS_Rate_Base_AS FILED'!K303</f>
        <v>0</v>
      </c>
      <c r="L303" s="101">
        <f>+COS_Rate_Base_MDS!L303-'COS_Rate_Base_AS FILED'!L303</f>
        <v>0</v>
      </c>
      <c r="M303" s="101">
        <f>+COS_Rate_Base_MDS!M303-'COS_Rate_Base_AS FILED'!M303</f>
        <v>0</v>
      </c>
      <c r="N303" s="101">
        <f>+COS_Rate_Base_MDS!N303-'COS_Rate_Base_AS FILED'!N303</f>
        <v>0</v>
      </c>
      <c r="O303" s="101">
        <f>+COS_Rate_Base_MDS!O303-'COS_Rate_Base_AS FILED'!O303</f>
        <v>0</v>
      </c>
      <c r="P303" s="101">
        <f>+COS_Rate_Base_MDS!P303-'COS_Rate_Base_AS FILED'!P303</f>
        <v>0</v>
      </c>
      <c r="Q303" s="101">
        <f>+COS_Rate_Base_MDS!Q303-'COS_Rate_Base_AS FILED'!Q303</f>
        <v>0</v>
      </c>
      <c r="R303" s="101">
        <f>+COS_Rate_Base_MDS!R303-'COS_Rate_Base_AS FILED'!R303</f>
        <v>0</v>
      </c>
      <c r="S303" s="101">
        <f>+COS_Rate_Base_MDS!S303-'COS_Rate_Base_AS FILED'!S303</f>
        <v>0</v>
      </c>
    </row>
    <row r="304" spans="1:19" x14ac:dyDescent="0.25">
      <c r="A304" s="89" t="s">
        <v>454</v>
      </c>
      <c r="B304" s="101">
        <f>+COS_Rate_Base_MDS!B304-'COS_Rate_Base_AS FILED'!B304</f>
        <v>0</v>
      </c>
      <c r="C304" s="101">
        <f>+COS_Rate_Base_MDS!C304-'COS_Rate_Base_AS FILED'!C304</f>
        <v>0</v>
      </c>
      <c r="D304" s="101">
        <f>+COS_Rate_Base_MDS!D304-'COS_Rate_Base_AS FILED'!D304</f>
        <v>0</v>
      </c>
      <c r="E304" s="101">
        <f>+COS_Rate_Base_MDS!E304-'COS_Rate_Base_AS FILED'!E304</f>
        <v>0</v>
      </c>
      <c r="F304" s="101">
        <f>+COS_Rate_Base_MDS!F304-'COS_Rate_Base_AS FILED'!F304</f>
        <v>0</v>
      </c>
      <c r="G304" s="101">
        <f>+COS_Rate_Base_MDS!G304-'COS_Rate_Base_AS FILED'!G304</f>
        <v>0</v>
      </c>
      <c r="H304" s="101">
        <f>+COS_Rate_Base_MDS!H304-'COS_Rate_Base_AS FILED'!H304</f>
        <v>0</v>
      </c>
      <c r="I304" s="101">
        <f>+COS_Rate_Base_MDS!I304-'COS_Rate_Base_AS FILED'!I304</f>
        <v>0</v>
      </c>
      <c r="J304" s="101">
        <f>+COS_Rate_Base_MDS!J304-'COS_Rate_Base_AS FILED'!J304</f>
        <v>0</v>
      </c>
      <c r="K304" s="101">
        <f>+COS_Rate_Base_MDS!K304-'COS_Rate_Base_AS FILED'!K304</f>
        <v>0</v>
      </c>
      <c r="L304" s="101">
        <f>+COS_Rate_Base_MDS!L304-'COS_Rate_Base_AS FILED'!L304</f>
        <v>0</v>
      </c>
      <c r="M304" s="101">
        <f>+COS_Rate_Base_MDS!M304-'COS_Rate_Base_AS FILED'!M304</f>
        <v>0</v>
      </c>
      <c r="N304" s="101">
        <f>+COS_Rate_Base_MDS!N304-'COS_Rate_Base_AS FILED'!N304</f>
        <v>0</v>
      </c>
      <c r="O304" s="101">
        <f>+COS_Rate_Base_MDS!O304-'COS_Rate_Base_AS FILED'!O304</f>
        <v>0</v>
      </c>
      <c r="P304" s="101">
        <f>+COS_Rate_Base_MDS!P304-'COS_Rate_Base_AS FILED'!P304</f>
        <v>0</v>
      </c>
      <c r="Q304" s="101">
        <f>+COS_Rate_Base_MDS!Q304-'COS_Rate_Base_AS FILED'!Q304</f>
        <v>0</v>
      </c>
      <c r="R304" s="101">
        <f>+COS_Rate_Base_MDS!R304-'COS_Rate_Base_AS FILED'!R304</f>
        <v>0</v>
      </c>
      <c r="S304" s="101">
        <f>+COS_Rate_Base_MDS!S304-'COS_Rate_Base_AS FILED'!S304</f>
        <v>0</v>
      </c>
    </row>
    <row r="305" spans="1:19" x14ac:dyDescent="0.25">
      <c r="A305" s="90" t="s">
        <v>455</v>
      </c>
      <c r="B305" s="101">
        <f>+COS_Rate_Base_MDS!B305-'COS_Rate_Base_AS FILED'!B305</f>
        <v>3.7252902984619141E-9</v>
      </c>
      <c r="C305" s="101">
        <f>+COS_Rate_Base_MDS!C305-'COS_Rate_Base_AS FILED'!C305</f>
        <v>517.63269239562214</v>
      </c>
      <c r="D305" s="101">
        <f>+COS_Rate_Base_MDS!D305-'COS_Rate_Base_AS FILED'!D305</f>
        <v>17.832528974229035</v>
      </c>
      <c r="E305" s="101">
        <f>+COS_Rate_Base_MDS!E305-'COS_Rate_Base_AS FILED'!E305</f>
        <v>-100.76625138116287</v>
      </c>
      <c r="F305" s="101">
        <f>+COS_Rate_Base_MDS!F305-'COS_Rate_Base_AS FILED'!F305</f>
        <v>-1468.2619694541208</v>
      </c>
      <c r="G305" s="101">
        <f>+COS_Rate_Base_MDS!G305-'COS_Rate_Base_AS FILED'!G305</f>
        <v>-83.869704666049074</v>
      </c>
      <c r="H305" s="101">
        <f>+COS_Rate_Base_MDS!H305-'COS_Rate_Base_AS FILED'!H305</f>
        <v>6598.1640570993768</v>
      </c>
      <c r="I305" s="101">
        <f>+COS_Rate_Base_MDS!I305-'COS_Rate_Base_AS FILED'!I305</f>
        <v>2987.8312467859068</v>
      </c>
      <c r="J305" s="101">
        <f>+COS_Rate_Base_MDS!J305-'COS_Rate_Base_AS FILED'!J305</f>
        <v>602.58292806237296</v>
      </c>
      <c r="K305" s="101">
        <f>+COS_Rate_Base_MDS!K305-'COS_Rate_Base_AS FILED'!K305</f>
        <v>-11.970942280071995</v>
      </c>
      <c r="L305" s="101">
        <f>+COS_Rate_Base_MDS!L305-'COS_Rate_Base_AS FILED'!L305</f>
        <v>30.128451378632462</v>
      </c>
      <c r="M305" s="101">
        <f>+COS_Rate_Base_MDS!M305-'COS_Rate_Base_AS FILED'!M305</f>
        <v>-302.12623880462615</v>
      </c>
      <c r="N305" s="101">
        <f>+COS_Rate_Base_MDS!N305-'COS_Rate_Base_AS FILED'!N305</f>
        <v>30.335276538685093</v>
      </c>
      <c r="O305" s="101">
        <f>+COS_Rate_Base_MDS!O305-'COS_Rate_Base_AS FILED'!O305</f>
        <v>-9033.700755070895</v>
      </c>
      <c r="P305" s="101">
        <f>+COS_Rate_Base_MDS!P305-'COS_Rate_Base_AS FILED'!P305</f>
        <v>203.92464913860749</v>
      </c>
      <c r="Q305" s="101">
        <f>+COS_Rate_Base_MDS!Q305-'COS_Rate_Base_AS FILED'!Q305</f>
        <v>2.9262967895019756</v>
      </c>
      <c r="R305" s="101">
        <f>+COS_Rate_Base_MDS!R305-'COS_Rate_Base_AS FILED'!R305</f>
        <v>15.327229249466654</v>
      </c>
      <c r="S305" s="101">
        <f>+COS_Rate_Base_MDS!S305-'COS_Rate_Base_AS FILED'!S305</f>
        <v>-5.9894947515749664</v>
      </c>
    </row>
    <row r="306" spans="1:19" x14ac:dyDescent="0.25">
      <c r="A306" s="89" t="s">
        <v>456</v>
      </c>
      <c r="B306" s="101">
        <f>+COS_Rate_Base_MDS!B306-'COS_Rate_Base_AS FILED'!B306</f>
        <v>3.7252902984619141E-9</v>
      </c>
      <c r="C306" s="101">
        <f>+COS_Rate_Base_MDS!C306-'COS_Rate_Base_AS FILED'!C306</f>
        <v>517.63269239562214</v>
      </c>
      <c r="D306" s="101">
        <f>+COS_Rate_Base_MDS!D306-'COS_Rate_Base_AS FILED'!D306</f>
        <v>17.832528974229035</v>
      </c>
      <c r="E306" s="101">
        <f>+COS_Rate_Base_MDS!E306-'COS_Rate_Base_AS FILED'!E306</f>
        <v>-100.76625138116287</v>
      </c>
      <c r="F306" s="101">
        <f>+COS_Rate_Base_MDS!F306-'COS_Rate_Base_AS FILED'!F306</f>
        <v>-1468.2619694541208</v>
      </c>
      <c r="G306" s="101">
        <f>+COS_Rate_Base_MDS!G306-'COS_Rate_Base_AS FILED'!G306</f>
        <v>-83.869704666049074</v>
      </c>
      <c r="H306" s="101">
        <f>+COS_Rate_Base_MDS!H306-'COS_Rate_Base_AS FILED'!H306</f>
        <v>6598.1640570993768</v>
      </c>
      <c r="I306" s="101">
        <f>+COS_Rate_Base_MDS!I306-'COS_Rate_Base_AS FILED'!I306</f>
        <v>2987.8312467859068</v>
      </c>
      <c r="J306" s="101">
        <f>+COS_Rate_Base_MDS!J306-'COS_Rate_Base_AS FILED'!J306</f>
        <v>602.58292806237296</v>
      </c>
      <c r="K306" s="101">
        <f>+COS_Rate_Base_MDS!K306-'COS_Rate_Base_AS FILED'!K306</f>
        <v>-11.970942280071995</v>
      </c>
      <c r="L306" s="101">
        <f>+COS_Rate_Base_MDS!L306-'COS_Rate_Base_AS FILED'!L306</f>
        <v>30.128451378632462</v>
      </c>
      <c r="M306" s="101">
        <f>+COS_Rate_Base_MDS!M306-'COS_Rate_Base_AS FILED'!M306</f>
        <v>-302.12623880462615</v>
      </c>
      <c r="N306" s="101">
        <f>+COS_Rate_Base_MDS!N306-'COS_Rate_Base_AS FILED'!N306</f>
        <v>30.335276538685093</v>
      </c>
      <c r="O306" s="101">
        <f>+COS_Rate_Base_MDS!O306-'COS_Rate_Base_AS FILED'!O306</f>
        <v>-9033.700755070895</v>
      </c>
      <c r="P306" s="101">
        <f>+COS_Rate_Base_MDS!P306-'COS_Rate_Base_AS FILED'!P306</f>
        <v>203.92464913860749</v>
      </c>
      <c r="Q306" s="101">
        <f>+COS_Rate_Base_MDS!Q306-'COS_Rate_Base_AS FILED'!Q306</f>
        <v>2.9262967895019756</v>
      </c>
      <c r="R306" s="101">
        <f>+COS_Rate_Base_MDS!R306-'COS_Rate_Base_AS FILED'!R306</f>
        <v>15.327229249466654</v>
      </c>
      <c r="S306" s="101">
        <f>+COS_Rate_Base_MDS!S306-'COS_Rate_Base_AS FILED'!S306</f>
        <v>-5.9894947515749664</v>
      </c>
    </row>
    <row r="307" spans="1:19" x14ac:dyDescent="0.25">
      <c r="B307" s="102">
        <f>+COS_Rate_Base_MDS!B307-'COS_Rate_Base_AS FILED'!B307</f>
        <v>0</v>
      </c>
      <c r="C307" s="102">
        <f>+COS_Rate_Base_MDS!C307-'COS_Rate_Base_AS FILED'!C307</f>
        <v>0</v>
      </c>
      <c r="D307" s="102">
        <f>+COS_Rate_Base_MDS!D307-'COS_Rate_Base_AS FILED'!D307</f>
        <v>0</v>
      </c>
      <c r="E307" s="102">
        <f>+COS_Rate_Base_MDS!E307-'COS_Rate_Base_AS FILED'!E307</f>
        <v>0</v>
      </c>
      <c r="F307" s="102">
        <f>+COS_Rate_Base_MDS!F307-'COS_Rate_Base_AS FILED'!F307</f>
        <v>0</v>
      </c>
      <c r="G307" s="102">
        <f>+COS_Rate_Base_MDS!G307-'COS_Rate_Base_AS FILED'!G307</f>
        <v>0</v>
      </c>
      <c r="H307" s="102">
        <f>+COS_Rate_Base_MDS!H307-'COS_Rate_Base_AS FILED'!H307</f>
        <v>0</v>
      </c>
      <c r="I307" s="102">
        <f>+COS_Rate_Base_MDS!I307-'COS_Rate_Base_AS FILED'!I307</f>
        <v>0</v>
      </c>
      <c r="J307" s="102">
        <f>+COS_Rate_Base_MDS!J307-'COS_Rate_Base_AS FILED'!J307</f>
        <v>0</v>
      </c>
      <c r="K307" s="102">
        <f>+COS_Rate_Base_MDS!K307-'COS_Rate_Base_AS FILED'!K307</f>
        <v>0</v>
      </c>
      <c r="L307" s="102">
        <f>+COS_Rate_Base_MDS!L307-'COS_Rate_Base_AS FILED'!L307</f>
        <v>0</v>
      </c>
      <c r="M307" s="102">
        <f>+COS_Rate_Base_MDS!M307-'COS_Rate_Base_AS FILED'!M307</f>
        <v>0</v>
      </c>
      <c r="N307" s="102">
        <f>+COS_Rate_Base_MDS!N307-'COS_Rate_Base_AS FILED'!N307</f>
        <v>0</v>
      </c>
      <c r="O307" s="102">
        <f>+COS_Rate_Base_MDS!O307-'COS_Rate_Base_AS FILED'!O307</f>
        <v>0</v>
      </c>
      <c r="P307" s="102">
        <f>+COS_Rate_Base_MDS!P307-'COS_Rate_Base_AS FILED'!P307</f>
        <v>0</v>
      </c>
      <c r="Q307" s="102">
        <f>+COS_Rate_Base_MDS!Q307-'COS_Rate_Base_AS FILED'!Q307</f>
        <v>0</v>
      </c>
      <c r="R307" s="102">
        <f>+COS_Rate_Base_MDS!R307-'COS_Rate_Base_AS FILED'!R307</f>
        <v>0</v>
      </c>
      <c r="S307" s="102">
        <f>+COS_Rate_Base_MDS!S307-'COS_Rate_Base_AS FILED'!S307</f>
        <v>0</v>
      </c>
    </row>
    <row r="308" spans="1:19" x14ac:dyDescent="0.25">
      <c r="A308" s="89" t="s">
        <v>457</v>
      </c>
      <c r="B308" s="101">
        <f>+COS_Rate_Base_MDS!B308-'COS_Rate_Base_AS FILED'!B308</f>
        <v>0</v>
      </c>
      <c r="C308" s="101">
        <f>+COS_Rate_Base_MDS!C308-'COS_Rate_Base_AS FILED'!C308</f>
        <v>0</v>
      </c>
      <c r="D308" s="101">
        <f>+COS_Rate_Base_MDS!D308-'COS_Rate_Base_AS FILED'!D308</f>
        <v>0</v>
      </c>
      <c r="E308" s="101">
        <f>+COS_Rate_Base_MDS!E308-'COS_Rate_Base_AS FILED'!E308</f>
        <v>0</v>
      </c>
      <c r="F308" s="101">
        <f>+COS_Rate_Base_MDS!F308-'COS_Rate_Base_AS FILED'!F308</f>
        <v>0</v>
      </c>
      <c r="G308" s="101">
        <f>+COS_Rate_Base_MDS!G308-'COS_Rate_Base_AS FILED'!G308</f>
        <v>0</v>
      </c>
      <c r="H308" s="101">
        <f>+COS_Rate_Base_MDS!H308-'COS_Rate_Base_AS FILED'!H308</f>
        <v>0</v>
      </c>
      <c r="I308" s="101">
        <f>+COS_Rate_Base_MDS!I308-'COS_Rate_Base_AS FILED'!I308</f>
        <v>0</v>
      </c>
      <c r="J308" s="101">
        <f>+COS_Rate_Base_MDS!J308-'COS_Rate_Base_AS FILED'!J308</f>
        <v>0</v>
      </c>
      <c r="K308" s="101">
        <f>+COS_Rate_Base_MDS!K308-'COS_Rate_Base_AS FILED'!K308</f>
        <v>0</v>
      </c>
      <c r="L308" s="101">
        <f>+COS_Rate_Base_MDS!L308-'COS_Rate_Base_AS FILED'!L308</f>
        <v>0</v>
      </c>
      <c r="M308" s="101">
        <f>+COS_Rate_Base_MDS!M308-'COS_Rate_Base_AS FILED'!M308</f>
        <v>0</v>
      </c>
      <c r="N308" s="101">
        <f>+COS_Rate_Base_MDS!N308-'COS_Rate_Base_AS FILED'!N308</f>
        <v>0</v>
      </c>
      <c r="O308" s="101">
        <f>+COS_Rate_Base_MDS!O308-'COS_Rate_Base_AS FILED'!O308</f>
        <v>0</v>
      </c>
      <c r="P308" s="101">
        <f>+COS_Rate_Base_MDS!P308-'COS_Rate_Base_AS FILED'!P308</f>
        <v>0</v>
      </c>
      <c r="Q308" s="101">
        <f>+COS_Rate_Base_MDS!Q308-'COS_Rate_Base_AS FILED'!Q308</f>
        <v>0</v>
      </c>
      <c r="R308" s="101">
        <f>+COS_Rate_Base_MDS!R308-'COS_Rate_Base_AS FILED'!R308</f>
        <v>0</v>
      </c>
      <c r="S308" s="101">
        <f>+COS_Rate_Base_MDS!S308-'COS_Rate_Base_AS FILED'!S308</f>
        <v>0</v>
      </c>
    </row>
    <row r="309" spans="1:19" x14ac:dyDescent="0.25">
      <c r="A309" s="90" t="s">
        <v>458</v>
      </c>
      <c r="B309" s="101">
        <f>+COS_Rate_Base_MDS!B309-'COS_Rate_Base_AS FILED'!B309</f>
        <v>3.7252902984619141E-9</v>
      </c>
      <c r="C309" s="101">
        <f>+COS_Rate_Base_MDS!C309-'COS_Rate_Base_AS FILED'!C309</f>
        <v>455.1222569018646</v>
      </c>
      <c r="D309" s="101">
        <f>+COS_Rate_Base_MDS!D309-'COS_Rate_Base_AS FILED'!D309</f>
        <v>15.679034481879853</v>
      </c>
      <c r="E309" s="101">
        <f>+COS_Rate_Base_MDS!E309-'COS_Rate_Base_AS FILED'!E309</f>
        <v>-88.597502479773539</v>
      </c>
      <c r="F309" s="101">
        <f>+COS_Rate_Base_MDS!F309-'COS_Rate_Base_AS FILED'!F309</f>
        <v>-1290.9515010894684</v>
      </c>
      <c r="G309" s="101">
        <f>+COS_Rate_Base_MDS!G309-'COS_Rate_Base_AS FILED'!G309</f>
        <v>-73.741419029480539</v>
      </c>
      <c r="H309" s="101">
        <f>+COS_Rate_Base_MDS!H309-'COS_Rate_Base_AS FILED'!H309</f>
        <v>5801.3555967221619</v>
      </c>
      <c r="I309" s="101">
        <f>+COS_Rate_Base_MDS!I309-'COS_Rate_Base_AS FILED'!I309</f>
        <v>2627.0143293804722</v>
      </c>
      <c r="J309" s="101">
        <f>+COS_Rate_Base_MDS!J309-'COS_Rate_Base_AS FILED'!J309</f>
        <v>529.81371968809253</v>
      </c>
      <c r="K309" s="101">
        <f>+COS_Rate_Base_MDS!K309-'COS_Rate_Base_AS FILED'!K309</f>
        <v>-10.525305584031457</v>
      </c>
      <c r="L309" s="101">
        <f>+COS_Rate_Base_MDS!L309-'COS_Rate_Base_AS FILED'!L309</f>
        <v>26.490074892567009</v>
      </c>
      <c r="M309" s="101">
        <f>+COS_Rate_Base_MDS!M309-'COS_Rate_Base_AS FILED'!M309</f>
        <v>-265.64082542324468</v>
      </c>
      <c r="N309" s="101">
        <f>+COS_Rate_Base_MDS!N309-'COS_Rate_Base_AS FILED'!N309</f>
        <v>26.671923402156438</v>
      </c>
      <c r="O309" s="101">
        <f>+COS_Rate_Base_MDS!O309-'COS_Rate_Base_AS FILED'!O309</f>
        <v>-7942.7716529958416</v>
      </c>
      <c r="P309" s="101">
        <f>+COS_Rate_Base_MDS!P309-'COS_Rate_Base_AS FILED'!P309</f>
        <v>179.29827060256503</v>
      </c>
      <c r="Q309" s="101">
        <f>+COS_Rate_Base_MDS!Q309-'COS_Rate_Base_AS FILED'!Q309</f>
        <v>2.5729109052967942</v>
      </c>
      <c r="R309" s="101">
        <f>+COS_Rate_Base_MDS!R309-'COS_Rate_Base_AS FILED'!R309</f>
        <v>13.476280131738235</v>
      </c>
      <c r="S309" s="101">
        <f>+COS_Rate_Base_MDS!S309-'COS_Rate_Base_AS FILED'!S309</f>
        <v>-5.2661905035848804</v>
      </c>
    </row>
    <row r="310" spans="1:19" x14ac:dyDescent="0.25">
      <c r="A310" s="90" t="s">
        <v>459</v>
      </c>
      <c r="B310" s="101">
        <f>+COS_Rate_Base_MDS!B310-'COS_Rate_Base_AS FILED'!B310</f>
        <v>0</v>
      </c>
      <c r="C310" s="101">
        <f>+COS_Rate_Base_MDS!C310-'COS_Rate_Base_AS FILED'!C310</f>
        <v>3958.4402992135438</v>
      </c>
      <c r="D310" s="101">
        <f>+COS_Rate_Base_MDS!D310-'COS_Rate_Base_AS FILED'!D310</f>
        <v>138.67690403659708</v>
      </c>
      <c r="E310" s="101">
        <f>+COS_Rate_Base_MDS!E310-'COS_Rate_Base_AS FILED'!E310</f>
        <v>-166.63856644888438</v>
      </c>
      <c r="F310" s="101">
        <f>+COS_Rate_Base_MDS!F310-'COS_Rate_Base_AS FILED'!F310</f>
        <v>-8516.4133209802676</v>
      </c>
      <c r="G310" s="101">
        <f>+COS_Rate_Base_MDS!G310-'COS_Rate_Base_AS FILED'!G310</f>
        <v>-496.16716302970508</v>
      </c>
      <c r="H310" s="101">
        <f>+COS_Rate_Base_MDS!H310-'COS_Rate_Base_AS FILED'!H310</f>
        <v>43575.325907975435</v>
      </c>
      <c r="I310" s="101">
        <f>+COS_Rate_Base_MDS!I310-'COS_Rate_Base_AS FILED'!I310</f>
        <v>19735.049065891129</v>
      </c>
      <c r="J310" s="101">
        <f>+COS_Rate_Base_MDS!J310-'COS_Rate_Base_AS FILED'!J310</f>
        <v>4041.33488716805</v>
      </c>
      <c r="K310" s="101">
        <f>+COS_Rate_Base_MDS!K310-'COS_Rate_Base_AS FILED'!K310</f>
        <v>-19.979347726416108</v>
      </c>
      <c r="L310" s="101">
        <f>+COS_Rate_Base_MDS!L310-'COS_Rate_Base_AS FILED'!L310</f>
        <v>233.02060520403711</v>
      </c>
      <c r="M310" s="101">
        <f>+COS_Rate_Base_MDS!M310-'COS_Rate_Base_AS FILED'!M310</f>
        <v>-1859.9098312634669</v>
      </c>
      <c r="N310" s="101">
        <f>+COS_Rate_Base_MDS!N310-'COS_Rate_Base_AS FILED'!N310</f>
        <v>202.22908994518218</v>
      </c>
      <c r="O310" s="101">
        <f>+COS_Rate_Base_MDS!O310-'COS_Rate_Base_AS FILED'!O310</f>
        <v>-62444.884523788001</v>
      </c>
      <c r="P310" s="101">
        <f>+COS_Rate_Base_MDS!P310-'COS_Rate_Base_AS FILED'!P310</f>
        <v>1489.2372733050142</v>
      </c>
      <c r="Q310" s="101">
        <f>+COS_Rate_Base_MDS!Q310-'COS_Rate_Base_AS FILED'!Q310</f>
        <v>34.640561275410732</v>
      </c>
      <c r="R310" s="101">
        <f>+COS_Rate_Base_MDS!R310-'COS_Rate_Base_AS FILED'!R310</f>
        <v>105.48433526766075</v>
      </c>
      <c r="S310" s="101">
        <f>+COS_Rate_Base_MDS!S310-'COS_Rate_Base_AS FILED'!S310</f>
        <v>-9.4461760433614472</v>
      </c>
    </row>
    <row r="311" spans="1:19" x14ac:dyDescent="0.25">
      <c r="A311" s="90" t="s">
        <v>460</v>
      </c>
      <c r="B311" s="101">
        <f>+COS_Rate_Base_MDS!B311-'COS_Rate_Base_AS FILED'!B311</f>
        <v>0</v>
      </c>
      <c r="C311" s="101">
        <f>+COS_Rate_Base_MDS!C311-'COS_Rate_Base_AS FILED'!C311</f>
        <v>23451.316767415497</v>
      </c>
      <c r="D311" s="101">
        <f>+COS_Rate_Base_MDS!D311-'COS_Rate_Base_AS FILED'!D311</f>
        <v>807.90161031624302</v>
      </c>
      <c r="E311" s="101">
        <f>+COS_Rate_Base_MDS!E311-'COS_Rate_Base_AS FILED'!E311</f>
        <v>-4565.2087190779857</v>
      </c>
      <c r="F311" s="101">
        <f>+COS_Rate_Base_MDS!F311-'COS_Rate_Base_AS FILED'!F311</f>
        <v>-66519.51673272159</v>
      </c>
      <c r="G311" s="101">
        <f>+COS_Rate_Base_MDS!G311-'COS_Rate_Base_AS FILED'!G311</f>
        <v>-3799.7117264952103</v>
      </c>
      <c r="H311" s="101">
        <f>+COS_Rate_Base_MDS!H311-'COS_Rate_Base_AS FILED'!H311</f>
        <v>298929.41010019556</v>
      </c>
      <c r="I311" s="101">
        <f>+COS_Rate_Base_MDS!I311-'COS_Rate_Base_AS FILED'!I311</f>
        <v>135363.50784119591</v>
      </c>
      <c r="J311" s="101">
        <f>+COS_Rate_Base_MDS!J311-'COS_Rate_Base_AS FILED'!J311</f>
        <v>27299.981883342844</v>
      </c>
      <c r="K311" s="101">
        <f>+COS_Rate_Base_MDS!K311-'COS_Rate_Base_AS FILED'!K311</f>
        <v>-542.34279159450671</v>
      </c>
      <c r="L311" s="101">
        <f>+COS_Rate_Base_MDS!L311-'COS_Rate_Base_AS FILED'!L311</f>
        <v>1364.967606126258</v>
      </c>
      <c r="M311" s="101">
        <f>+COS_Rate_Base_MDS!M311-'COS_Rate_Base_AS FILED'!M311</f>
        <v>-13687.810360593081</v>
      </c>
      <c r="N311" s="101">
        <f>+COS_Rate_Base_MDS!N311-'COS_Rate_Base_AS FILED'!N311</f>
        <v>1374.337807072021</v>
      </c>
      <c r="O311" s="101">
        <f>+COS_Rate_Base_MDS!O311-'COS_Rate_Base_AS FILED'!O311</f>
        <v>-409271.24793599546</v>
      </c>
      <c r="P311" s="101">
        <f>+COS_Rate_Base_MDS!P311-'COS_Rate_Base_AS FILED'!P311</f>
        <v>9238.7934801806696</v>
      </c>
      <c r="Q311" s="101">
        <f>+COS_Rate_Base_MDS!Q311-'COS_Rate_Base_AS FILED'!Q311</f>
        <v>132.57569310098188</v>
      </c>
      <c r="R311" s="101">
        <f>+COS_Rate_Base_MDS!R311-'COS_Rate_Base_AS FILED'!R311</f>
        <v>694.39916291315967</v>
      </c>
      <c r="S311" s="101">
        <f>+COS_Rate_Base_MDS!S311-'COS_Rate_Base_AS FILED'!S311</f>
        <v>-271.35368526646926</v>
      </c>
    </row>
    <row r="312" spans="1:19" x14ac:dyDescent="0.25">
      <c r="A312" s="90" t="s">
        <v>461</v>
      </c>
      <c r="B312" s="101">
        <f>+COS_Rate_Base_MDS!B312-'COS_Rate_Base_AS FILED'!B312</f>
        <v>0</v>
      </c>
      <c r="C312" s="101">
        <f>+COS_Rate_Base_MDS!C312-'COS_Rate_Base_AS FILED'!C312</f>
        <v>-627.56658311234787</v>
      </c>
      <c r="D312" s="101">
        <f>+COS_Rate_Base_MDS!D312-'COS_Rate_Base_AS FILED'!D312</f>
        <v>-22.627402020085356</v>
      </c>
      <c r="E312" s="101">
        <f>+COS_Rate_Base_MDS!E312-'COS_Rate_Base_AS FILED'!E312</f>
        <v>-750.01792329575983</v>
      </c>
      <c r="F312" s="101">
        <f>+COS_Rate_Base_MDS!F312-'COS_Rate_Base_AS FILED'!F312</f>
        <v>-815.72759456536733</v>
      </c>
      <c r="G312" s="101">
        <f>+COS_Rate_Base_MDS!G312-'COS_Rate_Base_AS FILED'!G312</f>
        <v>-37.645468698859986</v>
      </c>
      <c r="H312" s="101">
        <f>+COS_Rate_Base_MDS!H312-'COS_Rate_Base_AS FILED'!H312</f>
        <v>-3232.454729066696</v>
      </c>
      <c r="I312" s="101">
        <f>+COS_Rate_Base_MDS!I312-'COS_Rate_Base_AS FILED'!I312</f>
        <v>-1436.9279468383174</v>
      </c>
      <c r="J312" s="101">
        <f>+COS_Rate_Base_MDS!J312-'COS_Rate_Base_AS FILED'!J312</f>
        <v>-361.37736838351702</v>
      </c>
      <c r="K312" s="101">
        <f>+COS_Rate_Base_MDS!K312-'COS_Rate_Base_AS FILED'!K312</f>
        <v>-89.814356087899796</v>
      </c>
      <c r="L312" s="101">
        <f>+COS_Rate_Base_MDS!L312-'COS_Rate_Base_AS FILED'!L312</f>
        <v>-58.048563917203865</v>
      </c>
      <c r="M312" s="101">
        <f>+COS_Rate_Base_MDS!M312-'COS_Rate_Base_AS FILED'!M312</f>
        <v>-21.549668894321258</v>
      </c>
      <c r="N312" s="101">
        <f>+COS_Rate_Base_MDS!N312-'COS_Rate_Base_AS FILED'!N312</f>
        <v>-5.7954013801081601</v>
      </c>
      <c r="O312" s="101">
        <f>+COS_Rate_Base_MDS!O312-'COS_Rate_Base_AS FILED'!O312</f>
        <v>7632.0744168143719</v>
      </c>
      <c r="P312" s="101">
        <f>+COS_Rate_Base_MDS!P312-'COS_Rate_Base_AS FILED'!P312</f>
        <v>-104.85792799686897</v>
      </c>
      <c r="Q312" s="101">
        <f>+COS_Rate_Base_MDS!Q312-'COS_Rate_Base_AS FILED'!Q312</f>
        <v>-17.547065509844288</v>
      </c>
      <c r="R312" s="101">
        <f>+COS_Rate_Base_MDS!R312-'COS_Rate_Base_AS FILED'!R312</f>
        <v>-7.3372783152706234</v>
      </c>
      <c r="S312" s="101">
        <f>+COS_Rate_Base_MDS!S312-'COS_Rate_Base_AS FILED'!S312</f>
        <v>-42.779138727046302</v>
      </c>
    </row>
    <row r="313" spans="1:19" x14ac:dyDescent="0.25">
      <c r="A313" s="89" t="s">
        <v>462</v>
      </c>
      <c r="B313" s="101">
        <f>+COS_Rate_Base_MDS!B313-'COS_Rate_Base_AS FILED'!B313</f>
        <v>0</v>
      </c>
      <c r="C313" s="101">
        <f>+COS_Rate_Base_MDS!C313-'COS_Rate_Base_AS FILED'!C313</f>
        <v>27237.312740418594</v>
      </c>
      <c r="D313" s="101">
        <f>+COS_Rate_Base_MDS!D313-'COS_Rate_Base_AS FILED'!D313</f>
        <v>939.63014681464119</v>
      </c>
      <c r="E313" s="101">
        <f>+COS_Rate_Base_MDS!E313-'COS_Rate_Base_AS FILED'!E313</f>
        <v>-5570.4627113023307</v>
      </c>
      <c r="F313" s="101">
        <f>+COS_Rate_Base_MDS!F313-'COS_Rate_Base_AS FILED'!F313</f>
        <v>-77142.609149357304</v>
      </c>
      <c r="G313" s="101">
        <f>+COS_Rate_Base_MDS!G313-'COS_Rate_Base_AS FILED'!G313</f>
        <v>-4407.2657772532548</v>
      </c>
      <c r="H313" s="101">
        <f>+COS_Rate_Base_MDS!H313-'COS_Rate_Base_AS FILED'!H313</f>
        <v>345073.63687582314</v>
      </c>
      <c r="I313" s="101">
        <f>+COS_Rate_Base_MDS!I313-'COS_Rate_Base_AS FILED'!I313</f>
        <v>156288.64328962937</v>
      </c>
      <c r="J313" s="101">
        <f>+COS_Rate_Base_MDS!J313-'COS_Rate_Base_AS FILED'!J313</f>
        <v>31509.753121815622</v>
      </c>
      <c r="K313" s="101">
        <f>+COS_Rate_Base_MDS!K313-'COS_Rate_Base_AS FILED'!K313</f>
        <v>-662.66180099284975</v>
      </c>
      <c r="L313" s="101">
        <f>+COS_Rate_Base_MDS!L313-'COS_Rate_Base_AS FILED'!L313</f>
        <v>1566.4297223056637</v>
      </c>
      <c r="M313" s="101">
        <f>+COS_Rate_Base_MDS!M313-'COS_Rate_Base_AS FILED'!M313</f>
        <v>-15834.910686174117</v>
      </c>
      <c r="N313" s="101">
        <f>+COS_Rate_Base_MDS!N313-'COS_Rate_Base_AS FILED'!N313</f>
        <v>1597.4434190392494</v>
      </c>
      <c r="O313" s="101">
        <f>+COS_Rate_Base_MDS!O313-'COS_Rate_Base_AS FILED'!O313</f>
        <v>-472026.82969595492</v>
      </c>
      <c r="P313" s="101">
        <f>+COS_Rate_Base_MDS!P313-'COS_Rate_Base_AS FILED'!P313</f>
        <v>10802.471096090972</v>
      </c>
      <c r="Q313" s="101">
        <f>+COS_Rate_Base_MDS!Q313-'COS_Rate_Base_AS FILED'!Q313</f>
        <v>152.24209977184728</v>
      </c>
      <c r="R313" s="101">
        <f>+COS_Rate_Base_MDS!R313-'COS_Rate_Base_AS FILED'!R313</f>
        <v>806.02249999728519</v>
      </c>
      <c r="S313" s="101">
        <f>+COS_Rate_Base_MDS!S313-'COS_Rate_Base_AS FILED'!S313</f>
        <v>-328.84519054046541</v>
      </c>
    </row>
    <row r="314" spans="1:19" x14ac:dyDescent="0.25">
      <c r="B314" s="102">
        <f>+COS_Rate_Base_MDS!B314-'COS_Rate_Base_AS FILED'!B314</f>
        <v>0</v>
      </c>
      <c r="C314" s="102">
        <f>+COS_Rate_Base_MDS!C314-'COS_Rate_Base_AS FILED'!C314</f>
        <v>0</v>
      </c>
      <c r="D314" s="102">
        <f>+COS_Rate_Base_MDS!D314-'COS_Rate_Base_AS FILED'!D314</f>
        <v>0</v>
      </c>
      <c r="E314" s="102">
        <f>+COS_Rate_Base_MDS!E314-'COS_Rate_Base_AS FILED'!E314</f>
        <v>0</v>
      </c>
      <c r="F314" s="102">
        <f>+COS_Rate_Base_MDS!F314-'COS_Rate_Base_AS FILED'!F314</f>
        <v>0</v>
      </c>
      <c r="G314" s="102">
        <f>+COS_Rate_Base_MDS!G314-'COS_Rate_Base_AS FILED'!G314</f>
        <v>0</v>
      </c>
      <c r="H314" s="102">
        <f>+COS_Rate_Base_MDS!H314-'COS_Rate_Base_AS FILED'!H314</f>
        <v>0</v>
      </c>
      <c r="I314" s="102">
        <f>+COS_Rate_Base_MDS!I314-'COS_Rate_Base_AS FILED'!I314</f>
        <v>0</v>
      </c>
      <c r="J314" s="102">
        <f>+COS_Rate_Base_MDS!J314-'COS_Rate_Base_AS FILED'!J314</f>
        <v>0</v>
      </c>
      <c r="K314" s="102">
        <f>+COS_Rate_Base_MDS!K314-'COS_Rate_Base_AS FILED'!K314</f>
        <v>0</v>
      </c>
      <c r="L314" s="102">
        <f>+COS_Rate_Base_MDS!L314-'COS_Rate_Base_AS FILED'!L314</f>
        <v>0</v>
      </c>
      <c r="M314" s="102">
        <f>+COS_Rate_Base_MDS!M314-'COS_Rate_Base_AS FILED'!M314</f>
        <v>0</v>
      </c>
      <c r="N314" s="102">
        <f>+COS_Rate_Base_MDS!N314-'COS_Rate_Base_AS FILED'!N314</f>
        <v>0</v>
      </c>
      <c r="O314" s="102">
        <f>+COS_Rate_Base_MDS!O314-'COS_Rate_Base_AS FILED'!O314</f>
        <v>0</v>
      </c>
      <c r="P314" s="102">
        <f>+COS_Rate_Base_MDS!P314-'COS_Rate_Base_AS FILED'!P314</f>
        <v>0</v>
      </c>
      <c r="Q314" s="102">
        <f>+COS_Rate_Base_MDS!Q314-'COS_Rate_Base_AS FILED'!Q314</f>
        <v>0</v>
      </c>
      <c r="R314" s="102">
        <f>+COS_Rate_Base_MDS!R314-'COS_Rate_Base_AS FILED'!R314</f>
        <v>0</v>
      </c>
      <c r="S314" s="102">
        <f>+COS_Rate_Base_MDS!S314-'COS_Rate_Base_AS FILED'!S314</f>
        <v>0</v>
      </c>
    </row>
    <row r="315" spans="1:19" x14ac:dyDescent="0.25">
      <c r="A315" s="88" t="s">
        <v>463</v>
      </c>
      <c r="B315" s="101">
        <f>+COS_Rate_Base_MDS!B315-'COS_Rate_Base_AS FILED'!B315</f>
        <v>0</v>
      </c>
      <c r="C315" s="101">
        <f>+COS_Rate_Base_MDS!C315-'COS_Rate_Base_AS FILED'!C315</f>
        <v>27754.945432814304</v>
      </c>
      <c r="D315" s="101">
        <f>+COS_Rate_Base_MDS!D315-'COS_Rate_Base_AS FILED'!D315</f>
        <v>957.46267578886182</v>
      </c>
      <c r="E315" s="101">
        <f>+COS_Rate_Base_MDS!E315-'COS_Rate_Base_AS FILED'!E315</f>
        <v>-5671.2289626833517</v>
      </c>
      <c r="F315" s="101">
        <f>+COS_Rate_Base_MDS!F315-'COS_Rate_Base_AS FILED'!F315</f>
        <v>-78610.87111881189</v>
      </c>
      <c r="G315" s="101">
        <f>+COS_Rate_Base_MDS!G315-'COS_Rate_Base_AS FILED'!G315</f>
        <v>-4491.1354819193075</v>
      </c>
      <c r="H315" s="101">
        <f>+COS_Rate_Base_MDS!H315-'COS_Rate_Base_AS FILED'!H315</f>
        <v>351671.80093292147</v>
      </c>
      <c r="I315" s="101">
        <f>+COS_Rate_Base_MDS!I315-'COS_Rate_Base_AS FILED'!I315</f>
        <v>159276.47453641519</v>
      </c>
      <c r="J315" s="101">
        <f>+COS_Rate_Base_MDS!J315-'COS_Rate_Base_AS FILED'!J315</f>
        <v>32112.336049877573</v>
      </c>
      <c r="K315" s="101">
        <f>+COS_Rate_Base_MDS!K315-'COS_Rate_Base_AS FILED'!K315</f>
        <v>-674.63274327293038</v>
      </c>
      <c r="L315" s="101">
        <f>+COS_Rate_Base_MDS!L315-'COS_Rate_Base_AS FILED'!L315</f>
        <v>1596.5581736843014</v>
      </c>
      <c r="M315" s="101">
        <f>+COS_Rate_Base_MDS!M315-'COS_Rate_Base_AS FILED'!M315</f>
        <v>-16137.036924978747</v>
      </c>
      <c r="N315" s="101">
        <f>+COS_Rate_Base_MDS!N315-'COS_Rate_Base_AS FILED'!N315</f>
        <v>1627.7786955779338</v>
      </c>
      <c r="O315" s="101">
        <f>+COS_Rate_Base_MDS!O315-'COS_Rate_Base_AS FILED'!O315</f>
        <v>-481060.53045102954</v>
      </c>
      <c r="P315" s="101">
        <f>+COS_Rate_Base_MDS!P315-'COS_Rate_Base_AS FILED'!P315</f>
        <v>11006.395745229442</v>
      </c>
      <c r="Q315" s="101">
        <f>+COS_Rate_Base_MDS!Q315-'COS_Rate_Base_AS FILED'!Q315</f>
        <v>155.16839656135562</v>
      </c>
      <c r="R315" s="101">
        <f>+COS_Rate_Base_MDS!R315-'COS_Rate_Base_AS FILED'!R315</f>
        <v>821.34972924675094</v>
      </c>
      <c r="S315" s="101">
        <f>+COS_Rate_Base_MDS!S315-'COS_Rate_Base_AS FILED'!S315</f>
        <v>-334.83468529204401</v>
      </c>
    </row>
    <row r="316" spans="1:19" x14ac:dyDescent="0.25">
      <c r="B316" s="102">
        <f>+COS_Rate_Base_MDS!B316-'COS_Rate_Base_AS FILED'!B316</f>
        <v>0</v>
      </c>
      <c r="C316" s="102">
        <f>+COS_Rate_Base_MDS!C316-'COS_Rate_Base_AS FILED'!C316</f>
        <v>0</v>
      </c>
      <c r="D316" s="102">
        <f>+COS_Rate_Base_MDS!D316-'COS_Rate_Base_AS FILED'!D316</f>
        <v>0</v>
      </c>
      <c r="E316" s="102">
        <f>+COS_Rate_Base_MDS!E316-'COS_Rate_Base_AS FILED'!E316</f>
        <v>0</v>
      </c>
      <c r="F316" s="102">
        <f>+COS_Rate_Base_MDS!F316-'COS_Rate_Base_AS FILED'!F316</f>
        <v>0</v>
      </c>
      <c r="G316" s="102">
        <f>+COS_Rate_Base_MDS!G316-'COS_Rate_Base_AS FILED'!G316</f>
        <v>0</v>
      </c>
      <c r="H316" s="102">
        <f>+COS_Rate_Base_MDS!H316-'COS_Rate_Base_AS FILED'!H316</f>
        <v>0</v>
      </c>
      <c r="I316" s="102">
        <f>+COS_Rate_Base_MDS!I316-'COS_Rate_Base_AS FILED'!I316</f>
        <v>0</v>
      </c>
      <c r="J316" s="102">
        <f>+COS_Rate_Base_MDS!J316-'COS_Rate_Base_AS FILED'!J316</f>
        <v>0</v>
      </c>
      <c r="K316" s="102">
        <f>+COS_Rate_Base_MDS!K316-'COS_Rate_Base_AS FILED'!K316</f>
        <v>0</v>
      </c>
      <c r="L316" s="102">
        <f>+COS_Rate_Base_MDS!L316-'COS_Rate_Base_AS FILED'!L316</f>
        <v>0</v>
      </c>
      <c r="M316" s="102">
        <f>+COS_Rate_Base_MDS!M316-'COS_Rate_Base_AS FILED'!M316</f>
        <v>0</v>
      </c>
      <c r="N316" s="102">
        <f>+COS_Rate_Base_MDS!N316-'COS_Rate_Base_AS FILED'!N316</f>
        <v>0</v>
      </c>
      <c r="O316" s="102">
        <f>+COS_Rate_Base_MDS!O316-'COS_Rate_Base_AS FILED'!O316</f>
        <v>0</v>
      </c>
      <c r="P316" s="102">
        <f>+COS_Rate_Base_MDS!P316-'COS_Rate_Base_AS FILED'!P316</f>
        <v>0</v>
      </c>
      <c r="Q316" s="102">
        <f>+COS_Rate_Base_MDS!Q316-'COS_Rate_Base_AS FILED'!Q316</f>
        <v>0</v>
      </c>
      <c r="R316" s="102">
        <f>+COS_Rate_Base_MDS!R316-'COS_Rate_Base_AS FILED'!R316</f>
        <v>0</v>
      </c>
      <c r="S316" s="102">
        <f>+COS_Rate_Base_MDS!S316-'COS_Rate_Base_AS FILED'!S316</f>
        <v>0</v>
      </c>
    </row>
    <row r="317" spans="1:19" x14ac:dyDescent="0.25">
      <c r="A317" s="88" t="s">
        <v>464</v>
      </c>
      <c r="B317" s="101">
        <f>+COS_Rate_Base_MDS!B317-'COS_Rate_Base_AS FILED'!B317</f>
        <v>0</v>
      </c>
      <c r="C317" s="101">
        <f>+COS_Rate_Base_MDS!C317-'COS_Rate_Base_AS FILED'!C317</f>
        <v>0</v>
      </c>
      <c r="D317" s="101">
        <f>+COS_Rate_Base_MDS!D317-'COS_Rate_Base_AS FILED'!D317</f>
        <v>0</v>
      </c>
      <c r="E317" s="101">
        <f>+COS_Rate_Base_MDS!E317-'COS_Rate_Base_AS FILED'!E317</f>
        <v>0</v>
      </c>
      <c r="F317" s="101">
        <f>+COS_Rate_Base_MDS!F317-'COS_Rate_Base_AS FILED'!F317</f>
        <v>0</v>
      </c>
      <c r="G317" s="101">
        <f>+COS_Rate_Base_MDS!G317-'COS_Rate_Base_AS FILED'!G317</f>
        <v>0</v>
      </c>
      <c r="H317" s="101">
        <f>+COS_Rate_Base_MDS!H317-'COS_Rate_Base_AS FILED'!H317</f>
        <v>0</v>
      </c>
      <c r="I317" s="101">
        <f>+COS_Rate_Base_MDS!I317-'COS_Rate_Base_AS FILED'!I317</f>
        <v>0</v>
      </c>
      <c r="J317" s="101">
        <f>+COS_Rate_Base_MDS!J317-'COS_Rate_Base_AS FILED'!J317</f>
        <v>0</v>
      </c>
      <c r="K317" s="101">
        <f>+COS_Rate_Base_MDS!K317-'COS_Rate_Base_AS FILED'!K317</f>
        <v>0</v>
      </c>
      <c r="L317" s="101">
        <f>+COS_Rate_Base_MDS!L317-'COS_Rate_Base_AS FILED'!L317</f>
        <v>0</v>
      </c>
      <c r="M317" s="101">
        <f>+COS_Rate_Base_MDS!M317-'COS_Rate_Base_AS FILED'!M317</f>
        <v>0</v>
      </c>
      <c r="N317" s="101">
        <f>+COS_Rate_Base_MDS!N317-'COS_Rate_Base_AS FILED'!N317</f>
        <v>0</v>
      </c>
      <c r="O317" s="101">
        <f>+COS_Rate_Base_MDS!O317-'COS_Rate_Base_AS FILED'!O317</f>
        <v>0</v>
      </c>
      <c r="P317" s="101">
        <f>+COS_Rate_Base_MDS!P317-'COS_Rate_Base_AS FILED'!P317</f>
        <v>0</v>
      </c>
      <c r="Q317" s="101">
        <f>+COS_Rate_Base_MDS!Q317-'COS_Rate_Base_AS FILED'!Q317</f>
        <v>0</v>
      </c>
      <c r="R317" s="101">
        <f>+COS_Rate_Base_MDS!R317-'COS_Rate_Base_AS FILED'!R317</f>
        <v>0</v>
      </c>
      <c r="S317" s="101">
        <f>+COS_Rate_Base_MDS!S317-'COS_Rate_Base_AS FILED'!S317</f>
        <v>0</v>
      </c>
    </row>
    <row r="318" spans="1:19" x14ac:dyDescent="0.25">
      <c r="A318" s="89" t="s">
        <v>465</v>
      </c>
      <c r="B318" s="101">
        <f>+COS_Rate_Base_MDS!B318-'COS_Rate_Base_AS FILED'!B318</f>
        <v>0</v>
      </c>
      <c r="C318" s="101">
        <f>+COS_Rate_Base_MDS!C318-'COS_Rate_Base_AS FILED'!C318</f>
        <v>0</v>
      </c>
      <c r="D318" s="101">
        <f>+COS_Rate_Base_MDS!D318-'COS_Rate_Base_AS FILED'!D318</f>
        <v>0</v>
      </c>
      <c r="E318" s="101">
        <f>+COS_Rate_Base_MDS!E318-'COS_Rate_Base_AS FILED'!E318</f>
        <v>0</v>
      </c>
      <c r="F318" s="101">
        <f>+COS_Rate_Base_MDS!F318-'COS_Rate_Base_AS FILED'!F318</f>
        <v>0</v>
      </c>
      <c r="G318" s="101">
        <f>+COS_Rate_Base_MDS!G318-'COS_Rate_Base_AS FILED'!G318</f>
        <v>0</v>
      </c>
      <c r="H318" s="101">
        <f>+COS_Rate_Base_MDS!H318-'COS_Rate_Base_AS FILED'!H318</f>
        <v>0</v>
      </c>
      <c r="I318" s="101">
        <f>+COS_Rate_Base_MDS!I318-'COS_Rate_Base_AS FILED'!I318</f>
        <v>0</v>
      </c>
      <c r="J318" s="101">
        <f>+COS_Rate_Base_MDS!J318-'COS_Rate_Base_AS FILED'!J318</f>
        <v>0</v>
      </c>
      <c r="K318" s="101">
        <f>+COS_Rate_Base_MDS!K318-'COS_Rate_Base_AS FILED'!K318</f>
        <v>0</v>
      </c>
      <c r="L318" s="101">
        <f>+COS_Rate_Base_MDS!L318-'COS_Rate_Base_AS FILED'!L318</f>
        <v>0</v>
      </c>
      <c r="M318" s="101">
        <f>+COS_Rate_Base_MDS!M318-'COS_Rate_Base_AS FILED'!M318</f>
        <v>0</v>
      </c>
      <c r="N318" s="101">
        <f>+COS_Rate_Base_MDS!N318-'COS_Rate_Base_AS FILED'!N318</f>
        <v>0</v>
      </c>
      <c r="O318" s="101">
        <f>+COS_Rate_Base_MDS!O318-'COS_Rate_Base_AS FILED'!O318</f>
        <v>0</v>
      </c>
      <c r="P318" s="101">
        <f>+COS_Rate_Base_MDS!P318-'COS_Rate_Base_AS FILED'!P318</f>
        <v>0</v>
      </c>
      <c r="Q318" s="101">
        <f>+COS_Rate_Base_MDS!Q318-'COS_Rate_Base_AS FILED'!Q318</f>
        <v>0</v>
      </c>
      <c r="R318" s="101">
        <f>+COS_Rate_Base_MDS!R318-'COS_Rate_Base_AS FILED'!R318</f>
        <v>0</v>
      </c>
      <c r="S318" s="101">
        <f>+COS_Rate_Base_MDS!S318-'COS_Rate_Base_AS FILED'!S318</f>
        <v>0</v>
      </c>
    </row>
    <row r="319" spans="1:19" x14ac:dyDescent="0.25">
      <c r="A319" s="90" t="s">
        <v>466</v>
      </c>
      <c r="B319" s="101">
        <f>+COS_Rate_Base_MDS!B319-'COS_Rate_Base_AS FILED'!B319</f>
        <v>0</v>
      </c>
      <c r="C319" s="101">
        <f>+COS_Rate_Base_MDS!C319-'COS_Rate_Base_AS FILED'!C319</f>
        <v>1.9616622439243372</v>
      </c>
      <c r="D319" s="101">
        <f>+COS_Rate_Base_MDS!D319-'COS_Rate_Base_AS FILED'!D319</f>
        <v>6.7579577790067624E-2</v>
      </c>
      <c r="E319" s="101">
        <f>+COS_Rate_Base_MDS!E319-'COS_Rate_Base_AS FILED'!E319</f>
        <v>-0.38187184407028951</v>
      </c>
      <c r="F319" s="101">
        <f>+COS_Rate_Base_MDS!F319-'COS_Rate_Base_AS FILED'!F319</f>
        <v>-5.5642429699292961</v>
      </c>
      <c r="G319" s="101">
        <f>+COS_Rate_Base_MDS!G319-'COS_Rate_Base_AS FILED'!G319</f>
        <v>-0.31783933949581122</v>
      </c>
      <c r="H319" s="101">
        <f>+COS_Rate_Base_MDS!H319-'COS_Rate_Base_AS FILED'!H319</f>
        <v>25.00493013709638</v>
      </c>
      <c r="I319" s="101">
        <f>+COS_Rate_Base_MDS!I319-'COS_Rate_Base_AS FILED'!I319</f>
        <v>11.322924216612705</v>
      </c>
      <c r="J319" s="101">
        <f>+COS_Rate_Base_MDS!J319-'COS_Rate_Base_AS FILED'!J319</f>
        <v>2.2835964501057049</v>
      </c>
      <c r="K319" s="101">
        <f>+COS_Rate_Base_MDS!K319-'COS_Rate_Base_AS FILED'!K319</f>
        <v>-4.5366040128445917E-2</v>
      </c>
      <c r="L319" s="101">
        <f>+COS_Rate_Base_MDS!L319-'COS_Rate_Base_AS FILED'!L319</f>
        <v>0.11417718858490922</v>
      </c>
      <c r="M319" s="101">
        <f>+COS_Rate_Base_MDS!M319-'COS_Rate_Base_AS FILED'!M319</f>
        <v>-1.144961754287527</v>
      </c>
      <c r="N319" s="101">
        <f>+COS_Rate_Base_MDS!N319-'COS_Rate_Base_AS FILED'!N319</f>
        <v>0.1149609897503483</v>
      </c>
      <c r="O319" s="101">
        <f>+COS_Rate_Base_MDS!O319-'COS_Rate_Base_AS FILED'!O319</f>
        <v>-34.234834766946733</v>
      </c>
      <c r="P319" s="101">
        <f>+COS_Rate_Base_MDS!P319-'COS_Rate_Base_AS FILED'!P319</f>
        <v>0.77280915733766165</v>
      </c>
      <c r="Q319" s="101">
        <f>+COS_Rate_Base_MDS!Q319-'COS_Rate_Base_AS FILED'!Q319</f>
        <v>1.1089728316649783E-2</v>
      </c>
      <c r="R319" s="101">
        <f>+COS_Rate_Base_MDS!R319-'COS_Rate_Base_AS FILED'!R319</f>
        <v>5.8085293615244726E-2</v>
      </c>
      <c r="S319" s="101">
        <f>+COS_Rate_Base_MDS!S319-'COS_Rate_Base_AS FILED'!S319</f>
        <v>-2.2698268264259802E-2</v>
      </c>
    </row>
    <row r="320" spans="1:19" x14ac:dyDescent="0.25">
      <c r="A320" s="90" t="s">
        <v>467</v>
      </c>
      <c r="B320" s="101">
        <f>+COS_Rate_Base_MDS!B320-'COS_Rate_Base_AS FILED'!B320</f>
        <v>1.4551915228366852E-10</v>
      </c>
      <c r="C320" s="101">
        <f>+COS_Rate_Base_MDS!C320-'COS_Rate_Base_AS FILED'!C320</f>
        <v>19.298453999296271</v>
      </c>
      <c r="D320" s="101">
        <f>+COS_Rate_Base_MDS!D320-'COS_Rate_Base_AS FILED'!D320</f>
        <v>0.66483482429904939</v>
      </c>
      <c r="E320" s="101">
        <f>+COS_Rate_Base_MDS!E320-'COS_Rate_Base_AS FILED'!E320</f>
        <v>-3.7567813925371638</v>
      </c>
      <c r="F320" s="101">
        <f>+COS_Rate_Base_MDS!F320-'COS_Rate_Base_AS FILED'!F320</f>
        <v>-54.739946863263867</v>
      </c>
      <c r="G320" s="101">
        <f>+COS_Rate_Base_MDS!G320-'COS_Rate_Base_AS FILED'!G320</f>
        <v>-3.1268419889429708</v>
      </c>
      <c r="H320" s="101">
        <f>+COS_Rate_Base_MDS!H320-'COS_Rate_Base_AS FILED'!H320</f>
        <v>245.99366965489753</v>
      </c>
      <c r="I320" s="101">
        <f>+COS_Rate_Base_MDS!I320-'COS_Rate_Base_AS FILED'!I320</f>
        <v>111.39273991157461</v>
      </c>
      <c r="J320" s="101">
        <f>+COS_Rate_Base_MDS!J320-'COS_Rate_Base_AS FILED'!J320</f>
        <v>22.465580495223094</v>
      </c>
      <c r="K320" s="101">
        <f>+COS_Rate_Base_MDS!K320-'COS_Rate_Base_AS FILED'!K320</f>
        <v>-0.44630233428850374</v>
      </c>
      <c r="L320" s="101">
        <f>+COS_Rate_Base_MDS!L320-'COS_Rate_Base_AS FILED'!L320</f>
        <v>1.1232531127616312</v>
      </c>
      <c r="M320" s="101">
        <f>+COS_Rate_Base_MDS!M320-'COS_Rate_Base_AS FILED'!M320</f>
        <v>-11.263912436765196</v>
      </c>
      <c r="N320" s="101">
        <f>+COS_Rate_Base_MDS!N320-'COS_Rate_Base_AS FILED'!N320</f>
        <v>1.1309639971315519</v>
      </c>
      <c r="O320" s="101">
        <f>+COS_Rate_Base_MDS!O320-'COS_Rate_Base_AS FILED'!O320</f>
        <v>-336.79568741746334</v>
      </c>
      <c r="P320" s="101">
        <f>+COS_Rate_Base_MDS!P320-'COS_Rate_Base_AS FILED'!P320</f>
        <v>7.6027471188315303</v>
      </c>
      <c r="Q320" s="101">
        <f>+COS_Rate_Base_MDS!Q320-'COS_Rate_Base_AS FILED'!Q320</f>
        <v>0.10909860372059299</v>
      </c>
      <c r="R320" s="101">
        <f>+COS_Rate_Base_MDS!R320-'COS_Rate_Base_AS FILED'!R320</f>
        <v>0.57143189167313579</v>
      </c>
      <c r="S320" s="101">
        <f>+COS_Rate_Base_MDS!S320-'COS_Rate_Base_AS FILED'!S320</f>
        <v>-0.22330117598901467</v>
      </c>
    </row>
    <row r="321" spans="1:19" x14ac:dyDescent="0.25">
      <c r="A321" s="90" t="s">
        <v>468</v>
      </c>
      <c r="B321" s="101">
        <f>+COS_Rate_Base_MDS!B321-'COS_Rate_Base_AS FILED'!B321</f>
        <v>4.8428773880004883E-8</v>
      </c>
      <c r="C321" s="101">
        <f>+COS_Rate_Base_MDS!C321-'COS_Rate_Base_AS FILED'!C321</f>
        <v>5472.441159003356</v>
      </c>
      <c r="D321" s="101">
        <f>+COS_Rate_Base_MDS!D321-'COS_Rate_Base_AS FILED'!D321</f>
        <v>188.52647246072593</v>
      </c>
      <c r="E321" s="101">
        <f>+COS_Rate_Base_MDS!E321-'COS_Rate_Base_AS FILED'!E321</f>
        <v>-1065.3063255040615</v>
      </c>
      <c r="F321" s="101">
        <f>+COS_Rate_Base_MDS!F321-'COS_Rate_Base_AS FILED'!F321</f>
        <v>-15522.545913113514</v>
      </c>
      <c r="G321" s="101">
        <f>+COS_Rate_Base_MDS!G321-'COS_Rate_Base_AS FILED'!G321</f>
        <v>-886.67510872194543</v>
      </c>
      <c r="H321" s="101">
        <f>+COS_Rate_Base_MDS!H321-'COS_Rate_Base_AS FILED'!H321</f>
        <v>69756.151592391543</v>
      </c>
      <c r="I321" s="101">
        <f>+COS_Rate_Base_MDS!I321-'COS_Rate_Base_AS FILED'!I321</f>
        <v>31587.515493649058</v>
      </c>
      <c r="J321" s="101">
        <f>+COS_Rate_Base_MDS!J321-'COS_Rate_Base_AS FILED'!J321</f>
        <v>6370.5397006122512</v>
      </c>
      <c r="K321" s="101">
        <f>+COS_Rate_Base_MDS!K321-'COS_Rate_Base_AS FILED'!K321</f>
        <v>-126.55745706929883</v>
      </c>
      <c r="L321" s="101">
        <f>+COS_Rate_Base_MDS!L321-'COS_Rate_Base_AS FILED'!L321</f>
        <v>318.51963719369814</v>
      </c>
      <c r="M321" s="101">
        <f>+COS_Rate_Base_MDS!M321-'COS_Rate_Base_AS FILED'!M321</f>
        <v>-3194.0951349061652</v>
      </c>
      <c r="N321" s="101">
        <f>+COS_Rate_Base_MDS!N321-'COS_Rate_Base_AS FILED'!N321</f>
        <v>320.70620410729862</v>
      </c>
      <c r="O321" s="101">
        <f>+COS_Rate_Base_MDS!O321-'COS_Rate_Base_AS FILED'!O321</f>
        <v>-95504.778883598745</v>
      </c>
      <c r="P321" s="101">
        <f>+COS_Rate_Base_MDS!P321-'COS_Rate_Base_AS FILED'!P321</f>
        <v>2155.9025534431566</v>
      </c>
      <c r="Q321" s="101">
        <f>+COS_Rate_Base_MDS!Q321-'COS_Rate_Base_AS FILED'!Q321</f>
        <v>30.936969842876351</v>
      </c>
      <c r="R321" s="101">
        <f>+COS_Rate_Base_MDS!R321-'COS_Rate_Base_AS FILED'!R321</f>
        <v>162.04030663146386</v>
      </c>
      <c r="S321" s="101">
        <f>+COS_Rate_Base_MDS!S321-'COS_Rate_Base_AS FILED'!S321</f>
        <v>-63.321266376084168</v>
      </c>
    </row>
    <row r="322" spans="1:19" x14ac:dyDescent="0.25">
      <c r="A322" s="90" t="s">
        <v>469</v>
      </c>
      <c r="B322" s="101">
        <f>+COS_Rate_Base_MDS!B322-'COS_Rate_Base_AS FILED'!B322</f>
        <v>1.5133991837501526E-9</v>
      </c>
      <c r="C322" s="101">
        <f>+COS_Rate_Base_MDS!C322-'COS_Rate_Base_AS FILED'!C322</f>
        <v>173.6188402941043</v>
      </c>
      <c r="D322" s="101">
        <f>+COS_Rate_Base_MDS!D322-'COS_Rate_Base_AS FILED'!D322</f>
        <v>5.9811967935953589</v>
      </c>
      <c r="E322" s="101">
        <f>+COS_Rate_Base_MDS!E322-'COS_Rate_Base_AS FILED'!E322</f>
        <v>-33.797941982013981</v>
      </c>
      <c r="F322" s="101">
        <f>+COS_Rate_Base_MDS!F322-'COS_Rate_Base_AS FILED'!F322</f>
        <v>-492.46877975343523</v>
      </c>
      <c r="G322" s="101">
        <f>+COS_Rate_Base_MDS!G322-'COS_Rate_Base_AS FILED'!G322</f>
        <v>-28.1306823812414</v>
      </c>
      <c r="H322" s="101">
        <f>+COS_Rate_Base_MDS!H322-'COS_Rate_Base_AS FILED'!H322</f>
        <v>2213.085858936247</v>
      </c>
      <c r="I322" s="101">
        <f>+COS_Rate_Base_MDS!I322-'COS_Rate_Base_AS FILED'!I322</f>
        <v>1002.1465098363115</v>
      </c>
      <c r="J322" s="101">
        <f>+COS_Rate_Base_MDS!J322-'COS_Rate_Base_AS FILED'!J322</f>
        <v>202.11194286635327</v>
      </c>
      <c r="K322" s="101">
        <f>+COS_Rate_Base_MDS!K322-'COS_Rate_Base_AS FILED'!K322</f>
        <v>-4.0151658626408562</v>
      </c>
      <c r="L322" s="101">
        <f>+COS_Rate_Base_MDS!L322-'COS_Rate_Base_AS FILED'!L322</f>
        <v>10.105364025611948</v>
      </c>
      <c r="M322" s="101">
        <f>+COS_Rate_Base_MDS!M322-'COS_Rate_Base_AS FILED'!M322</f>
        <v>-101.33596268990505</v>
      </c>
      <c r="N322" s="101">
        <f>+COS_Rate_Base_MDS!N322-'COS_Rate_Base_AS FILED'!N322</f>
        <v>10.174735116270369</v>
      </c>
      <c r="O322" s="101">
        <f>+COS_Rate_Base_MDS!O322-'COS_Rate_Base_AS FILED'!O322</f>
        <v>-3029.9876180551946</v>
      </c>
      <c r="P322" s="101">
        <f>+COS_Rate_Base_MDS!P322-'COS_Rate_Base_AS FILED'!P322</f>
        <v>68.398232203944644</v>
      </c>
      <c r="Q322" s="101">
        <f>+COS_Rate_Base_MDS!Q322-'COS_Rate_Base_AS FILED'!Q322</f>
        <v>0.98150727806310556</v>
      </c>
      <c r="R322" s="101">
        <f>+COS_Rate_Base_MDS!R322-'COS_Rate_Base_AS FILED'!R322</f>
        <v>5.1408958636259143</v>
      </c>
      <c r="S322" s="101">
        <f>+COS_Rate_Base_MDS!S322-'COS_Rate_Base_AS FILED'!S322</f>
        <v>-2.0089324882155211</v>
      </c>
    </row>
    <row r="323" spans="1:19" x14ac:dyDescent="0.25">
      <c r="A323" s="90" t="s">
        <v>470</v>
      </c>
      <c r="B323" s="101">
        <f>+COS_Rate_Base_MDS!B323-'COS_Rate_Base_AS FILED'!B323</f>
        <v>0</v>
      </c>
      <c r="C323" s="101">
        <f>+COS_Rate_Base_MDS!C323-'COS_Rate_Base_AS FILED'!C323</f>
        <v>-4217.7325239367783</v>
      </c>
      <c r="D323" s="101">
        <f>+COS_Rate_Base_MDS!D323-'COS_Rate_Base_AS FILED'!D323</f>
        <v>-152.07363170775352</v>
      </c>
      <c r="E323" s="101">
        <f>+COS_Rate_Base_MDS!E323-'COS_Rate_Base_AS FILED'!E323</f>
        <v>-5040.7001802609302</v>
      </c>
      <c r="F323" s="101">
        <f>+COS_Rate_Base_MDS!F323-'COS_Rate_Base_AS FILED'!F323</f>
        <v>-5482.3199623050168</v>
      </c>
      <c r="G323" s="101">
        <f>+COS_Rate_Base_MDS!G323-'COS_Rate_Base_AS FILED'!G323</f>
        <v>-253.00664819114172</v>
      </c>
      <c r="H323" s="101">
        <f>+COS_Rate_Base_MDS!H323-'COS_Rate_Base_AS FILED'!H323</f>
        <v>-21724.594345554709</v>
      </c>
      <c r="I323" s="101">
        <f>+COS_Rate_Base_MDS!I323-'COS_Rate_Base_AS FILED'!I323</f>
        <v>-9657.2664941456169</v>
      </c>
      <c r="J323" s="101">
        <f>+COS_Rate_Base_MDS!J323-'COS_Rate_Base_AS FILED'!J323</f>
        <v>-2428.7352466846351</v>
      </c>
      <c r="K323" s="101">
        <f>+COS_Rate_Base_MDS!K323-'COS_Rate_Base_AS FILED'!K323</f>
        <v>-603.62189603803563</v>
      </c>
      <c r="L323" s="101">
        <f>+COS_Rate_Base_MDS!L323-'COS_Rate_Base_AS FILED'!L323</f>
        <v>-390.13121888547903</v>
      </c>
      <c r="M323" s="101">
        <f>+COS_Rate_Base_MDS!M323-'COS_Rate_Base_AS FILED'!M323</f>
        <v>-144.83043205533977</v>
      </c>
      <c r="N323" s="101">
        <f>+COS_Rate_Base_MDS!N323-'COS_Rate_Base_AS FILED'!N323</f>
        <v>-38.949576902145054</v>
      </c>
      <c r="O323" s="101">
        <f>+COS_Rate_Base_MDS!O323-'COS_Rate_Base_AS FILED'!O323</f>
        <v>51293.439388133585</v>
      </c>
      <c r="P323" s="101">
        <f>+COS_Rate_Base_MDS!P323-'COS_Rate_Base_AS FILED'!P323</f>
        <v>-704.72632738295943</v>
      </c>
      <c r="Q323" s="101">
        <f>+COS_Rate_Base_MDS!Q323-'COS_Rate_Base_AS FILED'!Q323</f>
        <v>-117.92984344940851</v>
      </c>
      <c r="R323" s="101">
        <f>+COS_Rate_Base_MDS!R323-'COS_Rate_Base_AS FILED'!R323</f>
        <v>-49.31218171945693</v>
      </c>
      <c r="S323" s="101">
        <f>+COS_Rate_Base_MDS!S323-'COS_Rate_Base_AS FILED'!S323</f>
        <v>-287.50887891486491</v>
      </c>
    </row>
    <row r="324" spans="1:19" x14ac:dyDescent="0.25">
      <c r="A324" s="90" t="s">
        <v>471</v>
      </c>
      <c r="B324" s="101">
        <f>+COS_Rate_Base_MDS!B324-'COS_Rate_Base_AS FILED'!B324</f>
        <v>0</v>
      </c>
      <c r="C324" s="101">
        <f>+COS_Rate_Base_MDS!C324-'COS_Rate_Base_AS FILED'!C324</f>
        <v>1.8744854913269049E-4</v>
      </c>
      <c r="D324" s="101">
        <f>+COS_Rate_Base_MDS!D324-'COS_Rate_Base_AS FILED'!D324</f>
        <v>6.7586034588908682E-6</v>
      </c>
      <c r="E324" s="101">
        <f>+COS_Rate_Base_MDS!E324-'COS_Rate_Base_AS FILED'!E324</f>
        <v>2.2402367386750027E-4</v>
      </c>
      <c r="F324" s="101">
        <f>+COS_Rate_Base_MDS!F324-'COS_Rate_Base_AS FILED'!F324</f>
        <v>2.4365056745134783E-4</v>
      </c>
      <c r="G324" s="101">
        <f>+COS_Rate_Base_MDS!G324-'COS_Rate_Base_AS FILED'!G324</f>
        <v>1.1244366221707571E-5</v>
      </c>
      <c r="H324" s="101">
        <f>+COS_Rate_Base_MDS!H324-'COS_Rate_Base_AS FILED'!H324</f>
        <v>9.6550543863538341E-4</v>
      </c>
      <c r="I324" s="101">
        <f>+COS_Rate_Base_MDS!I324-'COS_Rate_Base_AS FILED'!I324</f>
        <v>4.2919758013137965E-4</v>
      </c>
      <c r="J324" s="101">
        <f>+COS_Rate_Base_MDS!J324-'COS_Rate_Base_AS FILED'!J324</f>
        <v>1.0794020143160832E-4</v>
      </c>
      <c r="K324" s="101">
        <f>+COS_Rate_Base_MDS!K324-'COS_Rate_Base_AS FILED'!K324</f>
        <v>2.6826748257482644E-5</v>
      </c>
      <c r="L324" s="101">
        <f>+COS_Rate_Base_MDS!L324-'COS_Rate_Base_AS FILED'!L324</f>
        <v>1.7338589049072529E-5</v>
      </c>
      <c r="M324" s="101">
        <f>+COS_Rate_Base_MDS!M324-'COS_Rate_Base_AS FILED'!M324</f>
        <v>6.4366941727480014E-6</v>
      </c>
      <c r="N324" s="101">
        <f>+COS_Rate_Base_MDS!N324-'COS_Rate_Base_AS FILED'!N324</f>
        <v>1.7310347771470782E-6</v>
      </c>
      <c r="O324" s="101">
        <f>+COS_Rate_Base_MDS!O324-'COS_Rate_Base_AS FILED'!O324</f>
        <v>-2.279632655405095E-3</v>
      </c>
      <c r="P324" s="101">
        <f>+COS_Rate_Base_MDS!P324-'COS_Rate_Base_AS FILED'!P324</f>
        <v>3.1320129205404668E-5</v>
      </c>
      <c r="Q324" s="101">
        <f>+COS_Rate_Base_MDS!Q324-'COS_Rate_Base_AS FILED'!Q324</f>
        <v>5.241152189850687E-6</v>
      </c>
      <c r="R324" s="101">
        <f>+COS_Rate_Base_MDS!R324-'COS_Rate_Base_AS FILED'!R324</f>
        <v>2.1915796853924814E-6</v>
      </c>
      <c r="S324" s="101">
        <f>+COS_Rate_Base_MDS!S324-'COS_Rate_Base_AS FILED'!S324</f>
        <v>1.2777747737557476E-5</v>
      </c>
    </row>
    <row r="325" spans="1:19" x14ac:dyDescent="0.25">
      <c r="A325" s="90" t="s">
        <v>472</v>
      </c>
      <c r="B325" s="101">
        <f>+COS_Rate_Base_MDS!B325-'COS_Rate_Base_AS FILED'!B325</f>
        <v>0</v>
      </c>
      <c r="C325" s="101">
        <f>+COS_Rate_Base_MDS!C325-'COS_Rate_Base_AS FILED'!C325</f>
        <v>15624.803234615829</v>
      </c>
      <c r="D325" s="101">
        <f>+COS_Rate_Base_MDS!D325-'COS_Rate_Base_AS FILED'!D325</f>
        <v>538.27696838162956</v>
      </c>
      <c r="E325" s="101">
        <f>+COS_Rate_Base_MDS!E325-'COS_Rate_Base_AS FILED'!E325</f>
        <v>-3041.6410587085411</v>
      </c>
      <c r="F325" s="101">
        <f>+COS_Rate_Base_MDS!F325-'COS_Rate_Base_AS FILED'!F325</f>
        <v>-44319.658913767897</v>
      </c>
      <c r="G325" s="101">
        <f>+COS_Rate_Base_MDS!G325-'COS_Rate_Base_AS FILED'!G325</f>
        <v>-2531.6168240602201</v>
      </c>
      <c r="H325" s="101">
        <f>+COS_Rate_Base_MDS!H325-'COS_Rate_Base_AS FILED'!H325</f>
        <v>199166.3521574866</v>
      </c>
      <c r="I325" s="101">
        <f>+COS_Rate_Base_MDS!I325-'COS_Rate_Base_AS FILED'!I325</f>
        <v>90188.034904072061</v>
      </c>
      <c r="J325" s="101">
        <f>+COS_Rate_Base_MDS!J325-'COS_Rate_Base_AS FILED'!J325</f>
        <v>18189.036013046512</v>
      </c>
      <c r="K325" s="101">
        <f>+COS_Rate_Base_MDS!K325-'COS_Rate_Base_AS FILED'!K325</f>
        <v>-361.34428989297885</v>
      </c>
      <c r="L325" s="101">
        <f>+COS_Rate_Base_MDS!L325-'COS_Rate_Base_AS FILED'!L325</f>
        <v>909.43082125698129</v>
      </c>
      <c r="M325" s="101">
        <f>+COS_Rate_Base_MDS!M325-'COS_Rate_Base_AS FILED'!M325</f>
        <v>-9119.7157804879389</v>
      </c>
      <c r="N325" s="101">
        <f>+COS_Rate_Base_MDS!N325-'COS_Rate_Base_AS FILED'!N325</f>
        <v>915.67386285243629</v>
      </c>
      <c r="O325" s="101">
        <f>+COS_Rate_Base_MDS!O325-'COS_Rate_Base_AS FILED'!O325</f>
        <v>-272683.31164547056</v>
      </c>
      <c r="P325" s="101">
        <f>+COS_Rate_Base_MDS!P325-'COS_Rate_Base_AS FILED'!P325</f>
        <v>6155.4893349809572</v>
      </c>
      <c r="Q325" s="101">
        <f>+COS_Rate_Base_MDS!Q325-'COS_Rate_Base_AS FILED'!Q325</f>
        <v>88.330610129065462</v>
      </c>
      <c r="R325" s="101">
        <f>+COS_Rate_Base_MDS!R325-'COS_Rate_Base_AS FILED'!R325</f>
        <v>462.65420378766248</v>
      </c>
      <c r="S325" s="101">
        <f>+COS_Rate_Base_MDS!S325-'COS_Rate_Base_AS FILED'!S325</f>
        <v>-180.79359813040355</v>
      </c>
    </row>
    <row r="326" spans="1:19" x14ac:dyDescent="0.25">
      <c r="A326" s="90" t="s">
        <v>473</v>
      </c>
      <c r="B326" s="101">
        <f>+COS_Rate_Base_MDS!B326-'COS_Rate_Base_AS FILED'!B326</f>
        <v>5.9604644775390625E-8</v>
      </c>
      <c r="C326" s="101">
        <f>+COS_Rate_Base_MDS!C326-'COS_Rate_Base_AS FILED'!C326</f>
        <v>8909.8319442353677</v>
      </c>
      <c r="D326" s="101">
        <f>+COS_Rate_Base_MDS!D326-'COS_Rate_Base_AS FILED'!D326</f>
        <v>306.94513433025713</v>
      </c>
      <c r="E326" s="101">
        <f>+COS_Rate_Base_MDS!E326-'COS_Rate_Base_AS FILED'!E326</f>
        <v>-1734.4545246971538</v>
      </c>
      <c r="F326" s="101">
        <f>+COS_Rate_Base_MDS!F326-'COS_Rate_Base_AS FILED'!F326</f>
        <v>-25272.683874361217</v>
      </c>
      <c r="G326" s="101">
        <f>+COS_Rate_Base_MDS!G326-'COS_Rate_Base_AS FILED'!G326</f>
        <v>-1443.6201282589027</v>
      </c>
      <c r="H326" s="101">
        <f>+COS_Rate_Base_MDS!H326-'COS_Rate_Base_AS FILED'!H326</f>
        <v>113571.90871615335</v>
      </c>
      <c r="I326" s="101">
        <f>+COS_Rate_Base_MDS!I326-'COS_Rate_Base_AS FILED'!I326</f>
        <v>51428.502638413105</v>
      </c>
      <c r="J326" s="101">
        <f>+COS_Rate_Base_MDS!J326-'COS_Rate_Base_AS FILED'!J326</f>
        <v>10372.05087772524</v>
      </c>
      <c r="K326" s="101">
        <f>+COS_Rate_Base_MDS!K326-'COS_Rate_Base_AS FILED'!K326</f>
        <v>-206.05167621072906</v>
      </c>
      <c r="L326" s="101">
        <f>+COS_Rate_Base_MDS!L326-'COS_Rate_Base_AS FILED'!L326</f>
        <v>518.59058067090518</v>
      </c>
      <c r="M326" s="101">
        <f>+COS_Rate_Base_MDS!M326-'COS_Rate_Base_AS FILED'!M326</f>
        <v>-5200.394127416941</v>
      </c>
      <c r="N326" s="101">
        <f>+COS_Rate_Base_MDS!N326-'COS_Rate_Base_AS FILED'!N326</f>
        <v>522.15059039397238</v>
      </c>
      <c r="O326" s="101">
        <f>+COS_Rate_Base_MDS!O326-'COS_Rate_Base_AS FILED'!O326</f>
        <v>-155493.95690155774</v>
      </c>
      <c r="P326" s="101">
        <f>+COS_Rate_Base_MDS!P326-'COS_Rate_Base_AS FILED'!P326</f>
        <v>3510.0842350266175</v>
      </c>
      <c r="Q326" s="101">
        <f>+COS_Rate_Base_MDS!Q326-'COS_Rate_Base_AS FILED'!Q326</f>
        <v>50.369331374249668</v>
      </c>
      <c r="R326" s="101">
        <f>+COS_Rate_Base_MDS!R326-'COS_Rate_Base_AS FILED'!R326</f>
        <v>263.82227936860181</v>
      </c>
      <c r="S326" s="101">
        <f>+COS_Rate_Base_MDS!S326-'COS_Rate_Base_AS FILED'!S326</f>
        <v>-103.09509513481316</v>
      </c>
    </row>
    <row r="327" spans="1:19" x14ac:dyDescent="0.25">
      <c r="A327" s="90" t="s">
        <v>474</v>
      </c>
      <c r="B327" s="101">
        <f>+COS_Rate_Base_MDS!B327-'COS_Rate_Base_AS FILED'!B327</f>
        <v>5.9604644775390625E-8</v>
      </c>
      <c r="C327" s="101">
        <f>+COS_Rate_Base_MDS!C327-'COS_Rate_Base_AS FILED'!C327</f>
        <v>6824.6823744210415</v>
      </c>
      <c r="D327" s="101">
        <f>+COS_Rate_Base_MDS!D327-'COS_Rate_Base_AS FILED'!D327</f>
        <v>235.11139842915145</v>
      </c>
      <c r="E327" s="101">
        <f>+COS_Rate_Base_MDS!E327-'COS_Rate_Base_AS FILED'!E327</f>
        <v>-1328.5437141823058</v>
      </c>
      <c r="F327" s="101">
        <f>+COS_Rate_Base_MDS!F327-'COS_Rate_Base_AS FILED'!F327</f>
        <v>-19358.169858999085</v>
      </c>
      <c r="G327" s="101">
        <f>+COS_Rate_Base_MDS!G327-'COS_Rate_Base_AS FILED'!G327</f>
        <v>-1105.7726909273406</v>
      </c>
      <c r="H327" s="101">
        <f>+COS_Rate_Base_MDS!H327-'COS_Rate_Base_AS FILED'!H327</f>
        <v>86992.909461767413</v>
      </c>
      <c r="I327" s="101">
        <f>+COS_Rate_Base_MDS!I327-'COS_Rate_Base_AS FILED'!I327</f>
        <v>39392.796373260673</v>
      </c>
      <c r="J327" s="101">
        <f>+COS_Rate_Base_MDS!J327-'COS_Rate_Base_AS FILED'!J327</f>
        <v>7944.7012306002434</v>
      </c>
      <c r="K327" s="101">
        <f>+COS_Rate_Base_MDS!K327-'COS_Rate_Base_AS FILED'!K327</f>
        <v>-157.82982795371572</v>
      </c>
      <c r="L327" s="101">
        <f>+COS_Rate_Base_MDS!L327-'COS_Rate_Base_AS FILED'!L327</f>
        <v>397.22589804122981</v>
      </c>
      <c r="M327" s="101">
        <f>+COS_Rate_Base_MDS!M327-'COS_Rate_Base_AS FILED'!M327</f>
        <v>-3983.3566293453914</v>
      </c>
      <c r="N327" s="101">
        <f>+COS_Rate_Base_MDS!N327-'COS_Rate_Base_AS FILED'!N327</f>
        <v>399.95276604074024</v>
      </c>
      <c r="O327" s="101">
        <f>+COS_Rate_Base_MDS!O327-'COS_Rate_Base_AS FILED'!O327</f>
        <v>-119104.02728544921</v>
      </c>
      <c r="P327" s="101">
        <f>+COS_Rate_Base_MDS!P327-'COS_Rate_Base_AS FILED'!P327</f>
        <v>2688.6264703362249</v>
      </c>
      <c r="Q327" s="101">
        <f>+COS_Rate_Base_MDS!Q327-'COS_Rate_Base_AS FILED'!Q327</f>
        <v>38.58150077270875</v>
      </c>
      <c r="R327" s="101">
        <f>+COS_Rate_Base_MDS!R327-'COS_Rate_Base_AS FILED'!R327</f>
        <v>202.08049615922209</v>
      </c>
      <c r="S327" s="101">
        <f>+COS_Rate_Base_MDS!S327-'COS_Rate_Base_AS FILED'!S327</f>
        <v>-78.967962926737528</v>
      </c>
    </row>
    <row r="328" spans="1:19" x14ac:dyDescent="0.25">
      <c r="A328" s="90" t="s">
        <v>475</v>
      </c>
      <c r="B328" s="101">
        <f>+COS_Rate_Base_MDS!B328-'COS_Rate_Base_AS FILED'!B328</f>
        <v>9.3132257461547852E-9</v>
      </c>
      <c r="C328" s="101">
        <f>+COS_Rate_Base_MDS!C328-'COS_Rate_Base_AS FILED'!C328</f>
        <v>1102.9123015674122</v>
      </c>
      <c r="D328" s="101">
        <f>+COS_Rate_Base_MDS!D328-'COS_Rate_Base_AS FILED'!D328</f>
        <v>37.99550504183253</v>
      </c>
      <c r="E328" s="101">
        <f>+COS_Rate_Base_MDS!E328-'COS_Rate_Base_AS FILED'!E328</f>
        <v>-214.70115752691345</v>
      </c>
      <c r="F328" s="101">
        <f>+COS_Rate_Base_MDS!F328-'COS_Rate_Base_AS FILED'!F328</f>
        <v>-3128.4040050484473</v>
      </c>
      <c r="G328" s="101">
        <f>+COS_Rate_Base_MDS!G328-'COS_Rate_Base_AS FILED'!G328</f>
        <v>-178.69993600464477</v>
      </c>
      <c r="H328" s="101">
        <f>+COS_Rate_Base_MDS!H328-'COS_Rate_Base_AS FILED'!H328</f>
        <v>14058.610310441582</v>
      </c>
      <c r="I328" s="101">
        <f>+COS_Rate_Base_MDS!I328-'COS_Rate_Base_AS FILED'!I328</f>
        <v>6366.1277301413938</v>
      </c>
      <c r="J328" s="101">
        <f>+COS_Rate_Base_MDS!J328-'COS_Rate_Base_AS FILED'!J328</f>
        <v>1283.9145089517697</v>
      </c>
      <c r="K328" s="101">
        <f>+COS_Rate_Base_MDS!K328-'COS_Rate_Base_AS FILED'!K328</f>
        <v>-25.506309195700851</v>
      </c>
      <c r="L328" s="101">
        <f>+COS_Rate_Base_MDS!L328-'COS_Rate_Base_AS FILED'!L328</f>
        <v>64.194244569218426</v>
      </c>
      <c r="M328" s="101">
        <f>+COS_Rate_Base_MDS!M328-'COS_Rate_Base_AS FILED'!M328</f>
        <v>-643.73589670652473</v>
      </c>
      <c r="N328" s="101">
        <f>+COS_Rate_Base_MDS!N328-'COS_Rate_Base_AS FILED'!N328</f>
        <v>64.634923870675721</v>
      </c>
      <c r="O328" s="101">
        <f>+COS_Rate_Base_MDS!O328-'COS_Rate_Base_AS FILED'!O328</f>
        <v>-19247.972235555295</v>
      </c>
      <c r="P328" s="101">
        <f>+COS_Rate_Base_MDS!P328-'COS_Rate_Base_AS FILED'!P328</f>
        <v>434.4992258639686</v>
      </c>
      <c r="Q328" s="101">
        <f>+COS_Rate_Base_MDS!Q328-'COS_Rate_Base_AS FILED'!Q328</f>
        <v>6.2350171745181342</v>
      </c>
      <c r="R328" s="101">
        <f>+COS_Rate_Base_MDS!R328-'COS_Rate_Base_AS FILED'!R328</f>
        <v>32.657500070069318</v>
      </c>
      <c r="S328" s="101">
        <f>+COS_Rate_Base_MDS!S328-'COS_Rate_Base_AS FILED'!S328</f>
        <v>-12.761727647289263</v>
      </c>
    </row>
    <row r="329" spans="1:19" x14ac:dyDescent="0.25">
      <c r="A329" s="89" t="s">
        <v>476</v>
      </c>
      <c r="B329" s="101">
        <f>+COS_Rate_Base_MDS!B329-'COS_Rate_Base_AS FILED'!B329</f>
        <v>0</v>
      </c>
      <c r="C329" s="101">
        <f>+COS_Rate_Base_MDS!C329-'COS_Rate_Base_AS FILED'!C329</f>
        <v>33911.817633893341</v>
      </c>
      <c r="D329" s="101">
        <f>+COS_Rate_Base_MDS!D329-'COS_Rate_Base_AS FILED'!D329</f>
        <v>1161.4954648901185</v>
      </c>
      <c r="E329" s="101">
        <f>+COS_Rate_Base_MDS!E329-'COS_Rate_Base_AS FILED'!E329</f>
        <v>-12463.283332074992</v>
      </c>
      <c r="F329" s="101">
        <f>+COS_Rate_Base_MDS!F329-'COS_Rate_Base_AS FILED'!F329</f>
        <v>-113636.55525352806</v>
      </c>
      <c r="G329" s="101">
        <f>+COS_Rate_Base_MDS!G329-'COS_Rate_Base_AS FILED'!G329</f>
        <v>-6430.9666886295308</v>
      </c>
      <c r="H329" s="101">
        <f>+COS_Rate_Base_MDS!H329-'COS_Rate_Base_AS FILED'!H329</f>
        <v>464305.42331691831</v>
      </c>
      <c r="I329" s="101">
        <f>+COS_Rate_Base_MDS!I329-'COS_Rate_Base_AS FILED'!I329</f>
        <v>210430.57324855402</v>
      </c>
      <c r="J329" s="101">
        <f>+COS_Rate_Base_MDS!J329-'COS_Rate_Base_AS FILED'!J329</f>
        <v>41958.368312004022</v>
      </c>
      <c r="K329" s="101">
        <f>+COS_Rate_Base_MDS!K329-'COS_Rate_Base_AS FILED'!K329</f>
        <v>-1485.4182637706981</v>
      </c>
      <c r="L329" s="101">
        <f>+COS_Rate_Base_MDS!L329-'COS_Rate_Base_AS FILED'!L329</f>
        <v>1829.172774512117</v>
      </c>
      <c r="M329" s="101">
        <f>+COS_Rate_Base_MDS!M329-'COS_Rate_Base_AS FILED'!M329</f>
        <v>-22399.872831362591</v>
      </c>
      <c r="N329" s="101">
        <f>+COS_Rate_Base_MDS!N329-'COS_Rate_Base_AS FILED'!N329</f>
        <v>2195.5894321971718</v>
      </c>
      <c r="O329" s="101">
        <f>+COS_Rate_Base_MDS!O329-'COS_Rate_Base_AS FILED'!O329</f>
        <v>-614141.62798333168</v>
      </c>
      <c r="P329" s="101">
        <f>+COS_Rate_Base_MDS!P329-'COS_Rate_Base_AS FILED'!P329</f>
        <v>14316.649312068243</v>
      </c>
      <c r="Q329" s="101">
        <f>+COS_Rate_Base_MDS!Q329-'COS_Rate_Base_AS FILED'!Q329</f>
        <v>97.625286695270916</v>
      </c>
      <c r="R329" s="101">
        <f>+COS_Rate_Base_MDS!R329-'COS_Rate_Base_AS FILED'!R329</f>
        <v>1079.7130195380596</v>
      </c>
      <c r="S329" s="101">
        <f>+COS_Rate_Base_MDS!S329-'COS_Rate_Base_AS FILED'!S329</f>
        <v>-728.70344828491216</v>
      </c>
    </row>
    <row r="330" spans="1:19" x14ac:dyDescent="0.25">
      <c r="B330" s="102">
        <f>+COS_Rate_Base_MDS!B330-'COS_Rate_Base_AS FILED'!B330</f>
        <v>0</v>
      </c>
      <c r="C330" s="102">
        <f>+COS_Rate_Base_MDS!C330-'COS_Rate_Base_AS FILED'!C330</f>
        <v>0</v>
      </c>
      <c r="D330" s="102">
        <f>+COS_Rate_Base_MDS!D330-'COS_Rate_Base_AS FILED'!D330</f>
        <v>0</v>
      </c>
      <c r="E330" s="102">
        <f>+COS_Rate_Base_MDS!E330-'COS_Rate_Base_AS FILED'!E330</f>
        <v>0</v>
      </c>
      <c r="F330" s="102">
        <f>+COS_Rate_Base_MDS!F330-'COS_Rate_Base_AS FILED'!F330</f>
        <v>0</v>
      </c>
      <c r="G330" s="102">
        <f>+COS_Rate_Base_MDS!G330-'COS_Rate_Base_AS FILED'!G330</f>
        <v>0</v>
      </c>
      <c r="H330" s="102">
        <f>+COS_Rate_Base_MDS!H330-'COS_Rate_Base_AS FILED'!H330</f>
        <v>0</v>
      </c>
      <c r="I330" s="102">
        <f>+COS_Rate_Base_MDS!I330-'COS_Rate_Base_AS FILED'!I330</f>
        <v>0</v>
      </c>
      <c r="J330" s="102">
        <f>+COS_Rate_Base_MDS!J330-'COS_Rate_Base_AS FILED'!J330</f>
        <v>0</v>
      </c>
      <c r="K330" s="102">
        <f>+COS_Rate_Base_MDS!K330-'COS_Rate_Base_AS FILED'!K330</f>
        <v>0</v>
      </c>
      <c r="L330" s="102">
        <f>+COS_Rate_Base_MDS!L330-'COS_Rate_Base_AS FILED'!L330</f>
        <v>0</v>
      </c>
      <c r="M330" s="102">
        <f>+COS_Rate_Base_MDS!M330-'COS_Rate_Base_AS FILED'!M330</f>
        <v>0</v>
      </c>
      <c r="N330" s="102">
        <f>+COS_Rate_Base_MDS!N330-'COS_Rate_Base_AS FILED'!N330</f>
        <v>0</v>
      </c>
      <c r="O330" s="102">
        <f>+COS_Rate_Base_MDS!O330-'COS_Rate_Base_AS FILED'!O330</f>
        <v>0</v>
      </c>
      <c r="P330" s="102">
        <f>+COS_Rate_Base_MDS!P330-'COS_Rate_Base_AS FILED'!P330</f>
        <v>0</v>
      </c>
      <c r="Q330" s="102">
        <f>+COS_Rate_Base_MDS!Q330-'COS_Rate_Base_AS FILED'!Q330</f>
        <v>0</v>
      </c>
      <c r="R330" s="102">
        <f>+COS_Rate_Base_MDS!R330-'COS_Rate_Base_AS FILED'!R330</f>
        <v>0</v>
      </c>
      <c r="S330" s="102">
        <f>+COS_Rate_Base_MDS!S330-'COS_Rate_Base_AS FILED'!S330</f>
        <v>0</v>
      </c>
    </row>
    <row r="331" spans="1:19" x14ac:dyDescent="0.25">
      <c r="A331" s="88" t="s">
        <v>477</v>
      </c>
      <c r="B331" s="101">
        <f>+COS_Rate_Base_MDS!B331-'COS_Rate_Base_AS FILED'!B331</f>
        <v>0</v>
      </c>
      <c r="C331" s="101">
        <f>+COS_Rate_Base_MDS!C331-'COS_Rate_Base_AS FILED'!C331</f>
        <v>33911.817633893341</v>
      </c>
      <c r="D331" s="101">
        <f>+COS_Rate_Base_MDS!D331-'COS_Rate_Base_AS FILED'!D331</f>
        <v>1161.4954648901185</v>
      </c>
      <c r="E331" s="101">
        <f>+COS_Rate_Base_MDS!E331-'COS_Rate_Base_AS FILED'!E331</f>
        <v>-12463.283332074992</v>
      </c>
      <c r="F331" s="101">
        <f>+COS_Rate_Base_MDS!F331-'COS_Rate_Base_AS FILED'!F331</f>
        <v>-113636.55525352806</v>
      </c>
      <c r="G331" s="101">
        <f>+COS_Rate_Base_MDS!G331-'COS_Rate_Base_AS FILED'!G331</f>
        <v>-6430.9666886295308</v>
      </c>
      <c r="H331" s="101">
        <f>+COS_Rate_Base_MDS!H331-'COS_Rate_Base_AS FILED'!H331</f>
        <v>464305.42331691831</v>
      </c>
      <c r="I331" s="101">
        <f>+COS_Rate_Base_MDS!I331-'COS_Rate_Base_AS FILED'!I331</f>
        <v>210430.57324855402</v>
      </c>
      <c r="J331" s="101">
        <f>+COS_Rate_Base_MDS!J331-'COS_Rate_Base_AS FILED'!J331</f>
        <v>41958.368312004022</v>
      </c>
      <c r="K331" s="101">
        <f>+COS_Rate_Base_MDS!K331-'COS_Rate_Base_AS FILED'!K331</f>
        <v>-1485.4182637706981</v>
      </c>
      <c r="L331" s="101">
        <f>+COS_Rate_Base_MDS!L331-'COS_Rate_Base_AS FILED'!L331</f>
        <v>1829.172774512117</v>
      </c>
      <c r="M331" s="101">
        <f>+COS_Rate_Base_MDS!M331-'COS_Rate_Base_AS FILED'!M331</f>
        <v>-22399.872831362591</v>
      </c>
      <c r="N331" s="101">
        <f>+COS_Rate_Base_MDS!N331-'COS_Rate_Base_AS FILED'!N331</f>
        <v>2195.5894321971718</v>
      </c>
      <c r="O331" s="101">
        <f>+COS_Rate_Base_MDS!O331-'COS_Rate_Base_AS FILED'!O331</f>
        <v>-614141.62798333168</v>
      </c>
      <c r="P331" s="101">
        <f>+COS_Rate_Base_MDS!P331-'COS_Rate_Base_AS FILED'!P331</f>
        <v>14316.649312068243</v>
      </c>
      <c r="Q331" s="101">
        <f>+COS_Rate_Base_MDS!Q331-'COS_Rate_Base_AS FILED'!Q331</f>
        <v>97.625286695270916</v>
      </c>
      <c r="R331" s="101">
        <f>+COS_Rate_Base_MDS!R331-'COS_Rate_Base_AS FILED'!R331</f>
        <v>1079.7130195380596</v>
      </c>
      <c r="S331" s="101">
        <f>+COS_Rate_Base_MDS!S331-'COS_Rate_Base_AS FILED'!S331</f>
        <v>-728.70344828491216</v>
      </c>
    </row>
    <row r="332" spans="1:19" x14ac:dyDescent="0.25">
      <c r="B332" s="102">
        <f>+COS_Rate_Base_MDS!B332-'COS_Rate_Base_AS FILED'!B332</f>
        <v>0</v>
      </c>
      <c r="C332" s="102">
        <f>+COS_Rate_Base_MDS!C332-'COS_Rate_Base_AS FILED'!C332</f>
        <v>0</v>
      </c>
      <c r="D332" s="102">
        <f>+COS_Rate_Base_MDS!D332-'COS_Rate_Base_AS FILED'!D332</f>
        <v>0</v>
      </c>
      <c r="E332" s="102">
        <f>+COS_Rate_Base_MDS!E332-'COS_Rate_Base_AS FILED'!E332</f>
        <v>0</v>
      </c>
      <c r="F332" s="102">
        <f>+COS_Rate_Base_MDS!F332-'COS_Rate_Base_AS FILED'!F332</f>
        <v>0</v>
      </c>
      <c r="G332" s="102">
        <f>+COS_Rate_Base_MDS!G332-'COS_Rate_Base_AS FILED'!G332</f>
        <v>0</v>
      </c>
      <c r="H332" s="102">
        <f>+COS_Rate_Base_MDS!H332-'COS_Rate_Base_AS FILED'!H332</f>
        <v>0</v>
      </c>
      <c r="I332" s="102">
        <f>+COS_Rate_Base_MDS!I332-'COS_Rate_Base_AS FILED'!I332</f>
        <v>0</v>
      </c>
      <c r="J332" s="102">
        <f>+COS_Rate_Base_MDS!J332-'COS_Rate_Base_AS FILED'!J332</f>
        <v>0</v>
      </c>
      <c r="K332" s="102">
        <f>+COS_Rate_Base_MDS!K332-'COS_Rate_Base_AS FILED'!K332</f>
        <v>0</v>
      </c>
      <c r="L332" s="102">
        <f>+COS_Rate_Base_MDS!L332-'COS_Rate_Base_AS FILED'!L332</f>
        <v>0</v>
      </c>
      <c r="M332" s="102">
        <f>+COS_Rate_Base_MDS!M332-'COS_Rate_Base_AS FILED'!M332</f>
        <v>0</v>
      </c>
      <c r="N332" s="102">
        <f>+COS_Rate_Base_MDS!N332-'COS_Rate_Base_AS FILED'!N332</f>
        <v>0</v>
      </c>
      <c r="O332" s="102">
        <f>+COS_Rate_Base_MDS!O332-'COS_Rate_Base_AS FILED'!O332</f>
        <v>0</v>
      </c>
      <c r="P332" s="102">
        <f>+COS_Rate_Base_MDS!P332-'COS_Rate_Base_AS FILED'!P332</f>
        <v>0</v>
      </c>
      <c r="Q332" s="102">
        <f>+COS_Rate_Base_MDS!Q332-'COS_Rate_Base_AS FILED'!Q332</f>
        <v>0</v>
      </c>
      <c r="R332" s="102">
        <f>+COS_Rate_Base_MDS!R332-'COS_Rate_Base_AS FILED'!R332</f>
        <v>0</v>
      </c>
      <c r="S332" s="102">
        <f>+COS_Rate_Base_MDS!S332-'COS_Rate_Base_AS FILED'!S332</f>
        <v>0</v>
      </c>
    </row>
    <row r="333" spans="1:19" x14ac:dyDescent="0.25">
      <c r="A333" s="88" t="s">
        <v>478</v>
      </c>
      <c r="B333" s="101">
        <f>+COS_Rate_Base_MDS!B333-'COS_Rate_Base_AS FILED'!B333</f>
        <v>0</v>
      </c>
      <c r="C333" s="101">
        <f>+COS_Rate_Base_MDS!C333-'COS_Rate_Base_AS FILED'!C333</f>
        <v>0</v>
      </c>
      <c r="D333" s="101">
        <f>+COS_Rate_Base_MDS!D333-'COS_Rate_Base_AS FILED'!D333</f>
        <v>0</v>
      </c>
      <c r="E333" s="101">
        <f>+COS_Rate_Base_MDS!E333-'COS_Rate_Base_AS FILED'!E333</f>
        <v>0</v>
      </c>
      <c r="F333" s="101">
        <f>+COS_Rate_Base_MDS!F333-'COS_Rate_Base_AS FILED'!F333</f>
        <v>0</v>
      </c>
      <c r="G333" s="101">
        <f>+COS_Rate_Base_MDS!G333-'COS_Rate_Base_AS FILED'!G333</f>
        <v>0</v>
      </c>
      <c r="H333" s="101">
        <f>+COS_Rate_Base_MDS!H333-'COS_Rate_Base_AS FILED'!H333</f>
        <v>0</v>
      </c>
      <c r="I333" s="101">
        <f>+COS_Rate_Base_MDS!I333-'COS_Rate_Base_AS FILED'!I333</f>
        <v>0</v>
      </c>
      <c r="J333" s="101">
        <f>+COS_Rate_Base_MDS!J333-'COS_Rate_Base_AS FILED'!J333</f>
        <v>0</v>
      </c>
      <c r="K333" s="101">
        <f>+COS_Rate_Base_MDS!K333-'COS_Rate_Base_AS FILED'!K333</f>
        <v>0</v>
      </c>
      <c r="L333" s="101">
        <f>+COS_Rate_Base_MDS!L333-'COS_Rate_Base_AS FILED'!L333</f>
        <v>0</v>
      </c>
      <c r="M333" s="101">
        <f>+COS_Rate_Base_MDS!M333-'COS_Rate_Base_AS FILED'!M333</f>
        <v>0</v>
      </c>
      <c r="N333" s="101">
        <f>+COS_Rate_Base_MDS!N333-'COS_Rate_Base_AS FILED'!N333</f>
        <v>0</v>
      </c>
      <c r="O333" s="101">
        <f>+COS_Rate_Base_MDS!O333-'COS_Rate_Base_AS FILED'!O333</f>
        <v>0</v>
      </c>
      <c r="P333" s="101">
        <f>+COS_Rate_Base_MDS!P333-'COS_Rate_Base_AS FILED'!P333</f>
        <v>0</v>
      </c>
      <c r="Q333" s="101">
        <f>+COS_Rate_Base_MDS!Q333-'COS_Rate_Base_AS FILED'!Q333</f>
        <v>0</v>
      </c>
      <c r="R333" s="101">
        <f>+COS_Rate_Base_MDS!R333-'COS_Rate_Base_AS FILED'!R333</f>
        <v>0</v>
      </c>
      <c r="S333" s="101">
        <f>+COS_Rate_Base_MDS!S333-'COS_Rate_Base_AS FILED'!S333</f>
        <v>0</v>
      </c>
    </row>
    <row r="334" spans="1:19" x14ac:dyDescent="0.25">
      <c r="A334" s="89" t="s">
        <v>479</v>
      </c>
      <c r="B334" s="101">
        <f>+COS_Rate_Base_MDS!B334-'COS_Rate_Base_AS FILED'!B334</f>
        <v>0</v>
      </c>
      <c r="C334" s="101">
        <f>+COS_Rate_Base_MDS!C334-'COS_Rate_Base_AS FILED'!C334</f>
        <v>0</v>
      </c>
      <c r="D334" s="101">
        <f>+COS_Rate_Base_MDS!D334-'COS_Rate_Base_AS FILED'!D334</f>
        <v>0</v>
      </c>
      <c r="E334" s="101">
        <f>+COS_Rate_Base_MDS!E334-'COS_Rate_Base_AS FILED'!E334</f>
        <v>0</v>
      </c>
      <c r="F334" s="101">
        <f>+COS_Rate_Base_MDS!F334-'COS_Rate_Base_AS FILED'!F334</f>
        <v>0</v>
      </c>
      <c r="G334" s="101">
        <f>+COS_Rate_Base_MDS!G334-'COS_Rate_Base_AS FILED'!G334</f>
        <v>0</v>
      </c>
      <c r="H334" s="101">
        <f>+COS_Rate_Base_MDS!H334-'COS_Rate_Base_AS FILED'!H334</f>
        <v>0</v>
      </c>
      <c r="I334" s="101">
        <f>+COS_Rate_Base_MDS!I334-'COS_Rate_Base_AS FILED'!I334</f>
        <v>0</v>
      </c>
      <c r="J334" s="101">
        <f>+COS_Rate_Base_MDS!J334-'COS_Rate_Base_AS FILED'!J334</f>
        <v>0</v>
      </c>
      <c r="K334" s="101">
        <f>+COS_Rate_Base_MDS!K334-'COS_Rate_Base_AS FILED'!K334</f>
        <v>0</v>
      </c>
      <c r="L334" s="101">
        <f>+COS_Rate_Base_MDS!L334-'COS_Rate_Base_AS FILED'!L334</f>
        <v>0</v>
      </c>
      <c r="M334" s="101">
        <f>+COS_Rate_Base_MDS!M334-'COS_Rate_Base_AS FILED'!M334</f>
        <v>0</v>
      </c>
      <c r="N334" s="101">
        <f>+COS_Rate_Base_MDS!N334-'COS_Rate_Base_AS FILED'!N334</f>
        <v>0</v>
      </c>
      <c r="O334" s="101">
        <f>+COS_Rate_Base_MDS!O334-'COS_Rate_Base_AS FILED'!O334</f>
        <v>0</v>
      </c>
      <c r="P334" s="101">
        <f>+COS_Rate_Base_MDS!P334-'COS_Rate_Base_AS FILED'!P334</f>
        <v>0</v>
      </c>
      <c r="Q334" s="101">
        <f>+COS_Rate_Base_MDS!Q334-'COS_Rate_Base_AS FILED'!Q334</f>
        <v>0</v>
      </c>
      <c r="R334" s="101">
        <f>+COS_Rate_Base_MDS!R334-'COS_Rate_Base_AS FILED'!R334</f>
        <v>0</v>
      </c>
      <c r="S334" s="101">
        <f>+COS_Rate_Base_MDS!S334-'COS_Rate_Base_AS FILED'!S334</f>
        <v>0</v>
      </c>
    </row>
    <row r="335" spans="1:19" x14ac:dyDescent="0.25">
      <c r="A335" s="90" t="s">
        <v>480</v>
      </c>
      <c r="B335" s="101">
        <f>+COS_Rate_Base_MDS!B335-'COS_Rate_Base_AS FILED'!B335</f>
        <v>0</v>
      </c>
      <c r="C335" s="101">
        <f>+COS_Rate_Base_MDS!C335-'COS_Rate_Base_AS FILED'!C335</f>
        <v>6884.4638808751479</v>
      </c>
      <c r="D335" s="101">
        <f>+COS_Rate_Base_MDS!D335-'COS_Rate_Base_AS FILED'!D335</f>
        <v>237.17088087995944</v>
      </c>
      <c r="E335" s="101">
        <f>+COS_Rate_Base_MDS!E335-'COS_Rate_Base_AS FILED'!E335</f>
        <v>-1340.1812293465773</v>
      </c>
      <c r="F335" s="101">
        <f>+COS_Rate_Base_MDS!F335-'COS_Rate_Base_AS FILED'!F335</f>
        <v>-19527.739736815449</v>
      </c>
      <c r="G335" s="101">
        <f>+COS_Rate_Base_MDS!G335-'COS_Rate_Base_AS FILED'!G335</f>
        <v>-1115.4588204250067</v>
      </c>
      <c r="H335" s="101">
        <f>+COS_Rate_Base_MDS!H335-'COS_Rate_Base_AS FILED'!H335</f>
        <v>87754.932790201157</v>
      </c>
      <c r="I335" s="101">
        <f>+COS_Rate_Base_MDS!I335-'COS_Rate_Base_AS FILED'!I335</f>
        <v>39737.861620465759</v>
      </c>
      <c r="J335" s="101">
        <f>+COS_Rate_Base_MDS!J335-'COS_Rate_Base_AS FILED'!J335</f>
        <v>8014.2936572994804</v>
      </c>
      <c r="K335" s="101">
        <f>+COS_Rate_Base_MDS!K335-'COS_Rate_Base_AS FILED'!K335</f>
        <v>-159.21235454774433</v>
      </c>
      <c r="L335" s="101">
        <f>+COS_Rate_Base_MDS!L335-'COS_Rate_Base_AS FILED'!L335</f>
        <v>400.70543910769265</v>
      </c>
      <c r="M335" s="101">
        <f>+COS_Rate_Base_MDS!M335-'COS_Rate_Base_AS FILED'!M335</f>
        <v>-4018.2492510060692</v>
      </c>
      <c r="N335" s="101">
        <f>+COS_Rate_Base_MDS!N335-'COS_Rate_Base_AS FILED'!N335</f>
        <v>403.45619338761571</v>
      </c>
      <c r="O335" s="101">
        <f>+COS_Rate_Base_MDS!O335-'COS_Rate_Base_AS FILED'!O335</f>
        <v>-120147.33124966919</v>
      </c>
      <c r="P335" s="101">
        <f>+COS_Rate_Base_MDS!P335-'COS_Rate_Base_AS FILED'!P335</f>
        <v>2712.1777701432584</v>
      </c>
      <c r="Q335" s="101">
        <f>+COS_Rate_Base_MDS!Q335-'COS_Rate_Base_AS FILED'!Q335</f>
        <v>38.919459392740464</v>
      </c>
      <c r="R335" s="101">
        <f>+COS_Rate_Base_MDS!R335-'COS_Rate_Base_AS FILED'!R335</f>
        <v>203.85064102788601</v>
      </c>
      <c r="S335" s="101">
        <f>+COS_Rate_Base_MDS!S335-'COS_Rate_Base_AS FILED'!S335</f>
        <v>-79.659690911474172</v>
      </c>
    </row>
    <row r="336" spans="1:19" x14ac:dyDescent="0.25">
      <c r="A336" s="89" t="s">
        <v>481</v>
      </c>
      <c r="B336" s="101">
        <f>+COS_Rate_Base_MDS!B336-'COS_Rate_Base_AS FILED'!B336</f>
        <v>0</v>
      </c>
      <c r="C336" s="101">
        <f>+COS_Rate_Base_MDS!C336-'COS_Rate_Base_AS FILED'!C336</f>
        <v>6884.4638808751479</v>
      </c>
      <c r="D336" s="101">
        <f>+COS_Rate_Base_MDS!D336-'COS_Rate_Base_AS FILED'!D336</f>
        <v>237.17088087995944</v>
      </c>
      <c r="E336" s="101">
        <f>+COS_Rate_Base_MDS!E336-'COS_Rate_Base_AS FILED'!E336</f>
        <v>-1340.1812293465773</v>
      </c>
      <c r="F336" s="101">
        <f>+COS_Rate_Base_MDS!F336-'COS_Rate_Base_AS FILED'!F336</f>
        <v>-19527.739736815449</v>
      </c>
      <c r="G336" s="101">
        <f>+COS_Rate_Base_MDS!G336-'COS_Rate_Base_AS FILED'!G336</f>
        <v>-1115.4588204250067</v>
      </c>
      <c r="H336" s="101">
        <f>+COS_Rate_Base_MDS!H336-'COS_Rate_Base_AS FILED'!H336</f>
        <v>87754.932790201157</v>
      </c>
      <c r="I336" s="101">
        <f>+COS_Rate_Base_MDS!I336-'COS_Rate_Base_AS FILED'!I336</f>
        <v>39737.861620465759</v>
      </c>
      <c r="J336" s="101">
        <f>+COS_Rate_Base_MDS!J336-'COS_Rate_Base_AS FILED'!J336</f>
        <v>8014.2936572994804</v>
      </c>
      <c r="K336" s="101">
        <f>+COS_Rate_Base_MDS!K336-'COS_Rate_Base_AS FILED'!K336</f>
        <v>-159.21235454774433</v>
      </c>
      <c r="L336" s="101">
        <f>+COS_Rate_Base_MDS!L336-'COS_Rate_Base_AS FILED'!L336</f>
        <v>400.70543910769265</v>
      </c>
      <c r="M336" s="101">
        <f>+COS_Rate_Base_MDS!M336-'COS_Rate_Base_AS FILED'!M336</f>
        <v>-4018.2492510060692</v>
      </c>
      <c r="N336" s="101">
        <f>+COS_Rate_Base_MDS!N336-'COS_Rate_Base_AS FILED'!N336</f>
        <v>403.45619338761571</v>
      </c>
      <c r="O336" s="101">
        <f>+COS_Rate_Base_MDS!O336-'COS_Rate_Base_AS FILED'!O336</f>
        <v>-120147.33124966919</v>
      </c>
      <c r="P336" s="101">
        <f>+COS_Rate_Base_MDS!P336-'COS_Rate_Base_AS FILED'!P336</f>
        <v>2712.1777701432584</v>
      </c>
      <c r="Q336" s="101">
        <f>+COS_Rate_Base_MDS!Q336-'COS_Rate_Base_AS FILED'!Q336</f>
        <v>38.919459392740464</v>
      </c>
      <c r="R336" s="101">
        <f>+COS_Rate_Base_MDS!R336-'COS_Rate_Base_AS FILED'!R336</f>
        <v>203.85064102788601</v>
      </c>
      <c r="S336" s="101">
        <f>+COS_Rate_Base_MDS!S336-'COS_Rate_Base_AS FILED'!S336</f>
        <v>-79.659690911474172</v>
      </c>
    </row>
    <row r="337" spans="1:19" x14ac:dyDescent="0.25">
      <c r="B337" s="102">
        <f>+COS_Rate_Base_MDS!B337-'COS_Rate_Base_AS FILED'!B337</f>
        <v>0</v>
      </c>
      <c r="C337" s="102">
        <f>+COS_Rate_Base_MDS!C337-'COS_Rate_Base_AS FILED'!C337</f>
        <v>0</v>
      </c>
      <c r="D337" s="102">
        <f>+COS_Rate_Base_MDS!D337-'COS_Rate_Base_AS FILED'!D337</f>
        <v>0</v>
      </c>
      <c r="E337" s="102">
        <f>+COS_Rate_Base_MDS!E337-'COS_Rate_Base_AS FILED'!E337</f>
        <v>0</v>
      </c>
      <c r="F337" s="102">
        <f>+COS_Rate_Base_MDS!F337-'COS_Rate_Base_AS FILED'!F337</f>
        <v>0</v>
      </c>
      <c r="G337" s="102">
        <f>+COS_Rate_Base_MDS!G337-'COS_Rate_Base_AS FILED'!G337</f>
        <v>0</v>
      </c>
      <c r="H337" s="102">
        <f>+COS_Rate_Base_MDS!H337-'COS_Rate_Base_AS FILED'!H337</f>
        <v>0</v>
      </c>
      <c r="I337" s="102">
        <f>+COS_Rate_Base_MDS!I337-'COS_Rate_Base_AS FILED'!I337</f>
        <v>0</v>
      </c>
      <c r="J337" s="102">
        <f>+COS_Rate_Base_MDS!J337-'COS_Rate_Base_AS FILED'!J337</f>
        <v>0</v>
      </c>
      <c r="K337" s="102">
        <f>+COS_Rate_Base_MDS!K337-'COS_Rate_Base_AS FILED'!K337</f>
        <v>0</v>
      </c>
      <c r="L337" s="102">
        <f>+COS_Rate_Base_MDS!L337-'COS_Rate_Base_AS FILED'!L337</f>
        <v>0</v>
      </c>
      <c r="M337" s="102">
        <f>+COS_Rate_Base_MDS!M337-'COS_Rate_Base_AS FILED'!M337</f>
        <v>0</v>
      </c>
      <c r="N337" s="102">
        <f>+COS_Rate_Base_MDS!N337-'COS_Rate_Base_AS FILED'!N337</f>
        <v>0</v>
      </c>
      <c r="O337" s="102">
        <f>+COS_Rate_Base_MDS!O337-'COS_Rate_Base_AS FILED'!O337</f>
        <v>0</v>
      </c>
      <c r="P337" s="102">
        <f>+COS_Rate_Base_MDS!P337-'COS_Rate_Base_AS FILED'!P337</f>
        <v>0</v>
      </c>
      <c r="Q337" s="102">
        <f>+COS_Rate_Base_MDS!Q337-'COS_Rate_Base_AS FILED'!Q337</f>
        <v>0</v>
      </c>
      <c r="R337" s="102">
        <f>+COS_Rate_Base_MDS!R337-'COS_Rate_Base_AS FILED'!R337</f>
        <v>0</v>
      </c>
      <c r="S337" s="102">
        <f>+COS_Rate_Base_MDS!S337-'COS_Rate_Base_AS FILED'!S337</f>
        <v>0</v>
      </c>
    </row>
    <row r="338" spans="1:19" x14ac:dyDescent="0.25">
      <c r="A338" s="88" t="s">
        <v>482</v>
      </c>
      <c r="B338" s="101">
        <f>+COS_Rate_Base_MDS!B338-'COS_Rate_Base_AS FILED'!B338</f>
        <v>0</v>
      </c>
      <c r="C338" s="101">
        <f>+COS_Rate_Base_MDS!C338-'COS_Rate_Base_AS FILED'!C338</f>
        <v>6884.4638808751479</v>
      </c>
      <c r="D338" s="101">
        <f>+COS_Rate_Base_MDS!D338-'COS_Rate_Base_AS FILED'!D338</f>
        <v>237.17088087995944</v>
      </c>
      <c r="E338" s="101">
        <f>+COS_Rate_Base_MDS!E338-'COS_Rate_Base_AS FILED'!E338</f>
        <v>-1340.1812293465773</v>
      </c>
      <c r="F338" s="101">
        <f>+COS_Rate_Base_MDS!F338-'COS_Rate_Base_AS FILED'!F338</f>
        <v>-19527.739736815449</v>
      </c>
      <c r="G338" s="101">
        <f>+COS_Rate_Base_MDS!G338-'COS_Rate_Base_AS FILED'!G338</f>
        <v>-1115.4588204250067</v>
      </c>
      <c r="H338" s="101">
        <f>+COS_Rate_Base_MDS!H338-'COS_Rate_Base_AS FILED'!H338</f>
        <v>87754.932790201157</v>
      </c>
      <c r="I338" s="101">
        <f>+COS_Rate_Base_MDS!I338-'COS_Rate_Base_AS FILED'!I338</f>
        <v>39737.861620465759</v>
      </c>
      <c r="J338" s="101">
        <f>+COS_Rate_Base_MDS!J338-'COS_Rate_Base_AS FILED'!J338</f>
        <v>8014.2936572994804</v>
      </c>
      <c r="K338" s="101">
        <f>+COS_Rate_Base_MDS!K338-'COS_Rate_Base_AS FILED'!K338</f>
        <v>-159.21235454774433</v>
      </c>
      <c r="L338" s="101">
        <f>+COS_Rate_Base_MDS!L338-'COS_Rate_Base_AS FILED'!L338</f>
        <v>400.70543910769265</v>
      </c>
      <c r="M338" s="101">
        <f>+COS_Rate_Base_MDS!M338-'COS_Rate_Base_AS FILED'!M338</f>
        <v>-4018.2492510060692</v>
      </c>
      <c r="N338" s="101">
        <f>+COS_Rate_Base_MDS!N338-'COS_Rate_Base_AS FILED'!N338</f>
        <v>403.45619338761571</v>
      </c>
      <c r="O338" s="101">
        <f>+COS_Rate_Base_MDS!O338-'COS_Rate_Base_AS FILED'!O338</f>
        <v>-120147.33124966919</v>
      </c>
      <c r="P338" s="101">
        <f>+COS_Rate_Base_MDS!P338-'COS_Rate_Base_AS FILED'!P338</f>
        <v>2712.1777701432584</v>
      </c>
      <c r="Q338" s="101">
        <f>+COS_Rate_Base_MDS!Q338-'COS_Rate_Base_AS FILED'!Q338</f>
        <v>38.919459392740464</v>
      </c>
      <c r="R338" s="101">
        <f>+COS_Rate_Base_MDS!R338-'COS_Rate_Base_AS FILED'!R338</f>
        <v>203.85064102788601</v>
      </c>
      <c r="S338" s="101">
        <f>+COS_Rate_Base_MDS!S338-'COS_Rate_Base_AS FILED'!S338</f>
        <v>-79.659690911474172</v>
      </c>
    </row>
    <row r="339" spans="1:19" x14ac:dyDescent="0.25">
      <c r="B339" s="102">
        <f>+COS_Rate_Base_MDS!B339-'COS_Rate_Base_AS FILED'!B339</f>
        <v>0</v>
      </c>
      <c r="C339" s="102">
        <f>+COS_Rate_Base_MDS!C339-'COS_Rate_Base_AS FILED'!C339</f>
        <v>0</v>
      </c>
      <c r="D339" s="102">
        <f>+COS_Rate_Base_MDS!D339-'COS_Rate_Base_AS FILED'!D339</f>
        <v>0</v>
      </c>
      <c r="E339" s="102">
        <f>+COS_Rate_Base_MDS!E339-'COS_Rate_Base_AS FILED'!E339</f>
        <v>0</v>
      </c>
      <c r="F339" s="102">
        <f>+COS_Rate_Base_MDS!F339-'COS_Rate_Base_AS FILED'!F339</f>
        <v>0</v>
      </c>
      <c r="G339" s="102">
        <f>+COS_Rate_Base_MDS!G339-'COS_Rate_Base_AS FILED'!G339</f>
        <v>0</v>
      </c>
      <c r="H339" s="102">
        <f>+COS_Rate_Base_MDS!H339-'COS_Rate_Base_AS FILED'!H339</f>
        <v>0</v>
      </c>
      <c r="I339" s="102">
        <f>+COS_Rate_Base_MDS!I339-'COS_Rate_Base_AS FILED'!I339</f>
        <v>0</v>
      </c>
      <c r="J339" s="102">
        <f>+COS_Rate_Base_MDS!J339-'COS_Rate_Base_AS FILED'!J339</f>
        <v>0</v>
      </c>
      <c r="K339" s="102">
        <f>+COS_Rate_Base_MDS!K339-'COS_Rate_Base_AS FILED'!K339</f>
        <v>0</v>
      </c>
      <c r="L339" s="102">
        <f>+COS_Rate_Base_MDS!L339-'COS_Rate_Base_AS FILED'!L339</f>
        <v>0</v>
      </c>
      <c r="M339" s="102">
        <f>+COS_Rate_Base_MDS!M339-'COS_Rate_Base_AS FILED'!M339</f>
        <v>0</v>
      </c>
      <c r="N339" s="102">
        <f>+COS_Rate_Base_MDS!N339-'COS_Rate_Base_AS FILED'!N339</f>
        <v>0</v>
      </c>
      <c r="O339" s="102">
        <f>+COS_Rate_Base_MDS!O339-'COS_Rate_Base_AS FILED'!O339</f>
        <v>0</v>
      </c>
      <c r="P339" s="102">
        <f>+COS_Rate_Base_MDS!P339-'COS_Rate_Base_AS FILED'!P339</f>
        <v>0</v>
      </c>
      <c r="Q339" s="102">
        <f>+COS_Rate_Base_MDS!Q339-'COS_Rate_Base_AS FILED'!Q339</f>
        <v>0</v>
      </c>
      <c r="R339" s="102">
        <f>+COS_Rate_Base_MDS!R339-'COS_Rate_Base_AS FILED'!R339</f>
        <v>0</v>
      </c>
      <c r="S339" s="102">
        <f>+COS_Rate_Base_MDS!S339-'COS_Rate_Base_AS FILED'!S339</f>
        <v>0</v>
      </c>
    </row>
    <row r="340" spans="1:19" x14ac:dyDescent="0.25">
      <c r="A340" s="87" t="s">
        <v>483</v>
      </c>
      <c r="B340" s="101">
        <f>+COS_Rate_Base_MDS!B340-'COS_Rate_Base_AS FILED'!B340</f>
        <v>4.8875808715820313E-6</v>
      </c>
      <c r="C340" s="101">
        <f>+COS_Rate_Base_MDS!C340-'COS_Rate_Base_AS FILED'!C340</f>
        <v>-301087.09037339315</v>
      </c>
      <c r="D340" s="101">
        <f>+COS_Rate_Base_MDS!D340-'COS_Rate_Base_AS FILED'!D340</f>
        <v>-10594.875907919486</v>
      </c>
      <c r="E340" s="101">
        <f>+COS_Rate_Base_MDS!E340-'COS_Rate_Base_AS FILED'!E340</f>
        <v>42256.796381841414</v>
      </c>
      <c r="F340" s="101">
        <f>+COS_Rate_Base_MDS!F340-'COS_Rate_Base_AS FILED'!F340</f>
        <v>750105.26459547877</v>
      </c>
      <c r="G340" s="101">
        <f>+COS_Rate_Base_MDS!G340-'COS_Rate_Base_AS FILED'!G340</f>
        <v>43428.411284795613</v>
      </c>
      <c r="H340" s="101">
        <f>+COS_Rate_Base_MDS!H340-'COS_Rate_Base_AS FILED'!H340</f>
        <v>-3499489.361409843</v>
      </c>
      <c r="I340" s="101">
        <f>+COS_Rate_Base_MDS!I340-'COS_Rate_Base_AS FILED'!I340</f>
        <v>-1580143.7713416666</v>
      </c>
      <c r="J340" s="101">
        <f>+COS_Rate_Base_MDS!J340-'COS_Rate_Base_AS FILED'!J340</f>
        <v>-319344.9592502676</v>
      </c>
      <c r="K340" s="101">
        <f>+COS_Rate_Base_MDS!K340-'COS_Rate_Base_AS FILED'!K340</f>
        <v>4988.7708678931231</v>
      </c>
      <c r="L340" s="101">
        <f>+COS_Rate_Base_MDS!L340-'COS_Rate_Base_AS FILED'!L340</f>
        <v>-17158.113267141976</v>
      </c>
      <c r="M340" s="101">
        <f>+COS_Rate_Base_MDS!M340-'COS_Rate_Base_AS FILED'!M340</f>
        <v>151201.71841882332</v>
      </c>
      <c r="N340" s="101">
        <f>+COS_Rate_Base_MDS!N340-'COS_Rate_Base_AS FILED'!N340</f>
        <v>-16570.160425670532</v>
      </c>
      <c r="O340" s="101">
        <f>+COS_Rate_Base_MDS!O340-'COS_Rate_Base_AS FILED'!O340</f>
        <v>4871269.6790851951</v>
      </c>
      <c r="P340" s="101">
        <f>+COS_Rate_Base_MDS!P340-'COS_Rate_Base_AS FILED'!P340</f>
        <v>-110980.87735529989</v>
      </c>
      <c r="Q340" s="101">
        <f>+COS_Rate_Base_MDS!Q340-'COS_Rate_Base_AS FILED'!Q340</f>
        <v>-2126.7117018718855</v>
      </c>
      <c r="R340" s="101">
        <f>+COS_Rate_Base_MDS!R340-'COS_Rate_Base_AS FILED'!R340</f>
        <v>-8349.8182358986378</v>
      </c>
      <c r="S340" s="101">
        <f>+COS_Rate_Base_MDS!S340-'COS_Rate_Base_AS FILED'!S340</f>
        <v>2595.0986401657574</v>
      </c>
    </row>
    <row r="341" spans="1:19" x14ac:dyDescent="0.25">
      <c r="B341" s="102">
        <f>+COS_Rate_Base_MDS!B341-'COS_Rate_Base_AS FILED'!B341</f>
        <v>0</v>
      </c>
      <c r="C341" s="102">
        <f>+COS_Rate_Base_MDS!C341-'COS_Rate_Base_AS FILED'!C341</f>
        <v>0</v>
      </c>
      <c r="D341" s="102">
        <f>+COS_Rate_Base_MDS!D341-'COS_Rate_Base_AS FILED'!D341</f>
        <v>0</v>
      </c>
      <c r="E341" s="102">
        <f>+COS_Rate_Base_MDS!E341-'COS_Rate_Base_AS FILED'!E341</f>
        <v>0</v>
      </c>
      <c r="F341" s="102">
        <f>+COS_Rate_Base_MDS!F341-'COS_Rate_Base_AS FILED'!F341</f>
        <v>0</v>
      </c>
      <c r="G341" s="102">
        <f>+COS_Rate_Base_MDS!G341-'COS_Rate_Base_AS FILED'!G341</f>
        <v>0</v>
      </c>
      <c r="H341" s="102">
        <f>+COS_Rate_Base_MDS!H341-'COS_Rate_Base_AS FILED'!H341</f>
        <v>0</v>
      </c>
      <c r="I341" s="102">
        <f>+COS_Rate_Base_MDS!I341-'COS_Rate_Base_AS FILED'!I341</f>
        <v>0</v>
      </c>
      <c r="J341" s="102">
        <f>+COS_Rate_Base_MDS!J341-'COS_Rate_Base_AS FILED'!J341</f>
        <v>0</v>
      </c>
      <c r="K341" s="102">
        <f>+COS_Rate_Base_MDS!K341-'COS_Rate_Base_AS FILED'!K341</f>
        <v>0</v>
      </c>
      <c r="L341" s="102">
        <f>+COS_Rate_Base_MDS!L341-'COS_Rate_Base_AS FILED'!L341</f>
        <v>0</v>
      </c>
      <c r="M341" s="102">
        <f>+COS_Rate_Base_MDS!M341-'COS_Rate_Base_AS FILED'!M341</f>
        <v>0</v>
      </c>
      <c r="N341" s="102">
        <f>+COS_Rate_Base_MDS!N341-'COS_Rate_Base_AS FILED'!N341</f>
        <v>0</v>
      </c>
      <c r="O341" s="102">
        <f>+COS_Rate_Base_MDS!O341-'COS_Rate_Base_AS FILED'!O341</f>
        <v>0</v>
      </c>
      <c r="P341" s="102">
        <f>+COS_Rate_Base_MDS!P341-'COS_Rate_Base_AS FILED'!P341</f>
        <v>0</v>
      </c>
      <c r="Q341" s="102">
        <f>+COS_Rate_Base_MDS!Q341-'COS_Rate_Base_AS FILED'!Q341</f>
        <v>0</v>
      </c>
      <c r="R341" s="102">
        <f>+COS_Rate_Base_MDS!R341-'COS_Rate_Base_AS FILED'!R341</f>
        <v>0</v>
      </c>
      <c r="S341" s="102">
        <f>+COS_Rate_Base_MDS!S341-'COS_Rate_Base_AS FILED'!S341</f>
        <v>0</v>
      </c>
    </row>
    <row r="342" spans="1:19" x14ac:dyDescent="0.25">
      <c r="A342" s="85" t="s">
        <v>484</v>
      </c>
      <c r="B342" s="101">
        <f>+COS_Rate_Base_MDS!B342-'COS_Rate_Base_AS FILED'!B342</f>
        <v>0</v>
      </c>
      <c r="C342" s="101">
        <f>+COS_Rate_Base_MDS!C342-'COS_Rate_Base_AS FILED'!C342</f>
        <v>-24769830.437442899</v>
      </c>
      <c r="D342" s="101">
        <f>+COS_Rate_Base_MDS!D342-'COS_Rate_Base_AS FILED'!D342</f>
        <v>-841266.46128645167</v>
      </c>
      <c r="E342" s="101">
        <f>+COS_Rate_Base_MDS!E342-'COS_Rate_Base_AS FILED'!E342</f>
        <v>1187954.7107293308</v>
      </c>
      <c r="F342" s="101">
        <f>+COS_Rate_Base_MDS!F342-'COS_Rate_Base_AS FILED'!F342</f>
        <v>50813824.225454569</v>
      </c>
      <c r="G342" s="101">
        <f>+COS_Rate_Base_MDS!G342-'COS_Rate_Base_AS FILED'!G342</f>
        <v>2979633.1822231337</v>
      </c>
      <c r="H342" s="101">
        <f>+COS_Rate_Base_MDS!H342-'COS_Rate_Base_AS FILED'!H342</f>
        <v>-265202633.26032543</v>
      </c>
      <c r="I342" s="101">
        <f>+COS_Rate_Base_MDS!I342-'COS_Rate_Base_AS FILED'!I342</f>
        <v>-120739379.24272156</v>
      </c>
      <c r="J342" s="101">
        <f>+COS_Rate_Base_MDS!J342-'COS_Rate_Base_AS FILED'!J342</f>
        <v>-25217519.728478849</v>
      </c>
      <c r="K342" s="101">
        <f>+COS_Rate_Base_MDS!K342-'COS_Rate_Base_AS FILED'!K342</f>
        <v>142214.29865138978</v>
      </c>
      <c r="L342" s="101">
        <f>+COS_Rate_Base_MDS!L342-'COS_Rate_Base_AS FILED'!L342</f>
        <v>-1498408.601708103</v>
      </c>
      <c r="M342" s="101">
        <f>+COS_Rate_Base_MDS!M342-'COS_Rate_Base_AS FILED'!M342</f>
        <v>11687693.505472936</v>
      </c>
      <c r="N342" s="101">
        <f>+COS_Rate_Base_MDS!N342-'COS_Rate_Base_AS FILED'!N342</f>
        <v>-1246366.1641513677</v>
      </c>
      <c r="O342" s="101">
        <f>+COS_Rate_Base_MDS!O342-'COS_Rate_Base_AS FILED'!O342</f>
        <v>382626566.96091843</v>
      </c>
      <c r="P342" s="101">
        <f>+COS_Rate_Base_MDS!P342-'COS_Rate_Base_AS FILED'!P342</f>
        <v>-9097231.3708340526</v>
      </c>
      <c r="Q342" s="101">
        <f>+COS_Rate_Base_MDS!Q342-'COS_Rate_Base_AS FILED'!Q342</f>
        <v>-208294.93112930842</v>
      </c>
      <c r="R342" s="101">
        <f>+COS_Rate_Base_MDS!R342-'COS_Rate_Base_AS FILED'!R342</f>
        <v>-684842.25023986865</v>
      </c>
      <c r="S342" s="101">
        <f>+COS_Rate_Base_MDS!S342-'COS_Rate_Base_AS FILED'!S342</f>
        <v>67885.564870644361</v>
      </c>
    </row>
    <row r="343" spans="1:19" x14ac:dyDescent="0.25">
      <c r="B343" s="102"/>
      <c r="C343" s="102"/>
      <c r="D343" s="102"/>
      <c r="E343" s="102"/>
      <c r="F343" s="102"/>
      <c r="G343" s="102"/>
      <c r="H343" s="102"/>
      <c r="I343" s="102"/>
      <c r="J343" s="102"/>
      <c r="K343" s="102"/>
      <c r="L343" s="102"/>
      <c r="M343" s="102"/>
      <c r="N343" s="102"/>
      <c r="O343" s="102"/>
      <c r="P343" s="102"/>
      <c r="Q343" s="102"/>
      <c r="R343" s="102"/>
      <c r="S343" s="102"/>
    </row>
    <row r="344" spans="1:19" x14ac:dyDescent="0.25">
      <c r="B344" s="102"/>
      <c r="C344" s="102"/>
      <c r="D344" s="102"/>
      <c r="E344" s="102"/>
      <c r="F344" s="102"/>
      <c r="G344" s="102"/>
      <c r="H344" s="102"/>
      <c r="I344" s="102"/>
      <c r="J344" s="102"/>
      <c r="K344" s="102"/>
      <c r="L344" s="102"/>
      <c r="M344" s="102"/>
      <c r="N344" s="102"/>
      <c r="O344" s="102"/>
      <c r="P344" s="102"/>
      <c r="Q344" s="102"/>
      <c r="R344" s="102"/>
      <c r="S344" s="102"/>
    </row>
    <row r="345" spans="1:19" x14ac:dyDescent="0.25">
      <c r="B345" s="102"/>
      <c r="C345" s="102"/>
      <c r="D345" s="102"/>
      <c r="E345" s="102"/>
      <c r="F345" s="102"/>
      <c r="G345" s="102"/>
      <c r="H345" s="102"/>
      <c r="I345" s="102"/>
      <c r="J345" s="102"/>
      <c r="K345" s="102"/>
      <c r="L345" s="102"/>
      <c r="M345" s="102"/>
      <c r="N345" s="102"/>
      <c r="O345" s="102"/>
      <c r="P345" s="102"/>
      <c r="Q345" s="102"/>
      <c r="R345" s="102"/>
      <c r="S345" s="102"/>
    </row>
    <row r="346" spans="1:19" x14ac:dyDescent="0.25">
      <c r="B346" s="102"/>
      <c r="C346" s="102"/>
      <c r="D346" s="102"/>
      <c r="E346" s="102"/>
      <c r="F346" s="102"/>
      <c r="G346" s="102"/>
      <c r="H346" s="102"/>
      <c r="I346" s="102"/>
      <c r="J346" s="102"/>
      <c r="K346" s="102"/>
      <c r="L346" s="102"/>
      <c r="M346" s="102"/>
      <c r="N346" s="102"/>
      <c r="O346" s="102"/>
      <c r="P346" s="102"/>
      <c r="Q346" s="102"/>
      <c r="R346" s="102"/>
      <c r="S346" s="102"/>
    </row>
    <row r="347" spans="1:19" x14ac:dyDescent="0.25">
      <c r="B347" s="102"/>
      <c r="C347" s="102"/>
      <c r="D347" s="102"/>
      <c r="E347" s="102"/>
      <c r="F347" s="102"/>
      <c r="G347" s="102"/>
      <c r="H347" s="102"/>
      <c r="I347" s="102"/>
      <c r="J347" s="102"/>
      <c r="K347" s="102"/>
      <c r="L347" s="102"/>
      <c r="M347" s="102"/>
      <c r="N347" s="102"/>
      <c r="O347" s="102"/>
      <c r="P347" s="102"/>
      <c r="Q347" s="102"/>
      <c r="R347" s="102"/>
      <c r="S347" s="102"/>
    </row>
    <row r="348" spans="1:19" x14ac:dyDescent="0.25">
      <c r="B348" s="102"/>
      <c r="C348" s="102"/>
      <c r="D348" s="102"/>
      <c r="E348" s="102"/>
      <c r="F348" s="102"/>
      <c r="G348" s="102"/>
      <c r="H348" s="102"/>
      <c r="I348" s="102"/>
      <c r="J348" s="102"/>
      <c r="K348" s="102"/>
      <c r="L348" s="102"/>
      <c r="M348" s="102"/>
      <c r="N348" s="102"/>
      <c r="O348" s="102"/>
      <c r="P348" s="102"/>
      <c r="Q348" s="102"/>
      <c r="R348" s="102"/>
      <c r="S348" s="102"/>
    </row>
    <row r="349" spans="1:19" x14ac:dyDescent="0.25">
      <c r="B349" s="102"/>
      <c r="C349" s="102"/>
      <c r="D349" s="102"/>
      <c r="E349" s="102"/>
      <c r="F349" s="102"/>
      <c r="G349" s="102"/>
      <c r="H349" s="102"/>
      <c r="I349" s="102"/>
      <c r="J349" s="102"/>
      <c r="K349" s="102"/>
      <c r="L349" s="102"/>
      <c r="M349" s="102"/>
      <c r="N349" s="102"/>
      <c r="O349" s="102"/>
      <c r="P349" s="102"/>
      <c r="Q349" s="102"/>
      <c r="R349" s="102"/>
      <c r="S349" s="102"/>
    </row>
    <row r="350" spans="1:19" x14ac:dyDescent="0.25">
      <c r="B350" s="102"/>
      <c r="C350" s="102"/>
      <c r="D350" s="102"/>
      <c r="E350" s="102"/>
      <c r="F350" s="102"/>
      <c r="G350" s="102"/>
      <c r="H350" s="102"/>
      <c r="I350" s="102"/>
      <c r="J350" s="102"/>
      <c r="K350" s="102"/>
      <c r="L350" s="102"/>
      <c r="M350" s="102"/>
      <c r="N350" s="102"/>
      <c r="O350" s="102"/>
      <c r="P350" s="102"/>
      <c r="Q350" s="102"/>
      <c r="R350" s="102"/>
      <c r="S350" s="102"/>
    </row>
    <row r="351" spans="1:19" x14ac:dyDescent="0.25">
      <c r="B351" s="102"/>
      <c r="C351" s="102"/>
      <c r="D351" s="102"/>
      <c r="E351" s="102"/>
      <c r="F351" s="102"/>
      <c r="G351" s="102"/>
      <c r="H351" s="102"/>
      <c r="I351" s="102"/>
      <c r="J351" s="102"/>
      <c r="K351" s="102"/>
      <c r="L351" s="102"/>
      <c r="M351" s="102"/>
      <c r="N351" s="102"/>
      <c r="O351" s="102"/>
      <c r="P351" s="102"/>
      <c r="Q351" s="102"/>
      <c r="R351" s="102"/>
      <c r="S351" s="102"/>
    </row>
    <row r="352" spans="1:19" x14ac:dyDescent="0.25">
      <c r="B352" s="102"/>
      <c r="C352" s="102"/>
      <c r="D352" s="102"/>
      <c r="E352" s="102"/>
      <c r="F352" s="102"/>
      <c r="G352" s="102"/>
      <c r="H352" s="102"/>
      <c r="I352" s="102"/>
      <c r="J352" s="102"/>
      <c r="K352" s="102"/>
      <c r="L352" s="102"/>
      <c r="M352" s="102"/>
      <c r="N352" s="102"/>
      <c r="O352" s="102"/>
      <c r="P352" s="102"/>
      <c r="Q352" s="102"/>
      <c r="R352" s="102"/>
      <c r="S352" s="102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/>
  </sheetPr>
  <dimension ref="A1:X80"/>
  <sheetViews>
    <sheetView showGridLines="0" showZeros="0" zoomScale="80" zoomScaleNormal="80" workbookViewId="0">
      <pane xSplit="2" ySplit="10" topLeftCell="C11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ColWidth="8.85546875" defaultRowHeight="15" x14ac:dyDescent="0.25"/>
  <cols>
    <col min="1" max="1" width="3.85546875" style="2" customWidth="1"/>
    <col min="2" max="2" width="48.28515625" style="2" bestFit="1" customWidth="1"/>
    <col min="3" max="3" width="11.42578125" style="2" bestFit="1" customWidth="1"/>
    <col min="4" max="4" width="8.85546875" style="2" bestFit="1" customWidth="1"/>
    <col min="5" max="6" width="8.28515625" style="2" bestFit="1" customWidth="1"/>
    <col min="7" max="7" width="9.7109375" style="2" bestFit="1" customWidth="1"/>
    <col min="8" max="8" width="7.85546875" style="2" bestFit="1" customWidth="1"/>
    <col min="9" max="10" width="10.42578125" style="2" bestFit="1" customWidth="1"/>
    <col min="11" max="12" width="9.85546875" style="2" bestFit="1" customWidth="1"/>
    <col min="13" max="13" width="7.28515625" style="2" bestFit="1" customWidth="1"/>
    <col min="14" max="14" width="8.28515625" style="2" bestFit="1" customWidth="1"/>
    <col min="15" max="15" width="7.28515625" style="2" bestFit="1" customWidth="1"/>
    <col min="16" max="16" width="10.7109375" style="2" bestFit="1" customWidth="1"/>
    <col min="17" max="17" width="8.85546875" style="2" bestFit="1" customWidth="1"/>
    <col min="18" max="18" width="7.85546875" style="2" bestFit="1" customWidth="1"/>
    <col min="19" max="19" width="8.7109375" style="2" bestFit="1" customWidth="1"/>
    <col min="20" max="24" width="11.7109375" style="2" customWidth="1"/>
    <col min="25" max="16384" width="8.85546875" style="2"/>
  </cols>
  <sheetData>
    <row r="1" spans="1:24" s="41" customFormat="1" x14ac:dyDescent="0.25">
      <c r="A1" s="36" t="s">
        <v>505</v>
      </c>
    </row>
    <row r="2" spans="1:24" s="41" customFormat="1" x14ac:dyDescent="0.25">
      <c r="A2" s="36" t="s">
        <v>504</v>
      </c>
    </row>
    <row r="3" spans="1:24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" customHeight="1" x14ac:dyDescent="0.25">
      <c r="A4" s="3" t="s">
        <v>0</v>
      </c>
    </row>
    <row r="5" spans="1:24" ht="15" customHeight="1" x14ac:dyDescent="0.25">
      <c r="A5" s="3" t="s">
        <v>99</v>
      </c>
    </row>
    <row r="6" spans="1:24" ht="15" customHeight="1" x14ac:dyDescent="0.25">
      <c r="A6" s="3" t="s">
        <v>1</v>
      </c>
    </row>
    <row r="7" spans="1:24" ht="15.75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5"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  <c r="J8" s="4" t="s">
        <v>10</v>
      </c>
      <c r="K8" s="4" t="s">
        <v>11</v>
      </c>
      <c r="L8" s="4" t="s">
        <v>12</v>
      </c>
      <c r="M8" s="4" t="s">
        <v>13</v>
      </c>
      <c r="N8" s="4" t="s">
        <v>3</v>
      </c>
      <c r="O8" s="4" t="s">
        <v>4</v>
      </c>
      <c r="P8" s="4" t="s">
        <v>5</v>
      </c>
      <c r="Q8" s="4" t="s">
        <v>6</v>
      </c>
      <c r="R8" s="4" t="s">
        <v>7</v>
      </c>
      <c r="S8" s="4" t="s">
        <v>8</v>
      </c>
      <c r="T8" s="4" t="s">
        <v>9</v>
      </c>
    </row>
    <row r="9" spans="1:24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9" thickBot="1" x14ac:dyDescent="0.3">
      <c r="A10" s="5" t="s">
        <v>14</v>
      </c>
      <c r="B10" s="5" t="s">
        <v>15</v>
      </c>
      <c r="C10" s="5" t="s">
        <v>16</v>
      </c>
      <c r="D10" s="5" t="s">
        <v>17</v>
      </c>
      <c r="E10" s="5" t="s">
        <v>18</v>
      </c>
      <c r="F10" s="5" t="s">
        <v>19</v>
      </c>
      <c r="G10" s="5" t="s">
        <v>20</v>
      </c>
      <c r="H10" s="5" t="s">
        <v>21</v>
      </c>
      <c r="I10" s="5" t="s">
        <v>22</v>
      </c>
      <c r="J10" s="5" t="s">
        <v>23</v>
      </c>
      <c r="K10" s="5" t="s">
        <v>24</v>
      </c>
      <c r="L10" s="5" t="s">
        <v>25</v>
      </c>
      <c r="M10" s="5" t="s">
        <v>26</v>
      </c>
      <c r="N10" s="5" t="s">
        <v>27</v>
      </c>
      <c r="O10" s="5" t="s">
        <v>28</v>
      </c>
      <c r="P10" s="5" t="s">
        <v>29</v>
      </c>
      <c r="Q10" s="5" t="s">
        <v>30</v>
      </c>
      <c r="R10" s="5" t="s">
        <v>31</v>
      </c>
      <c r="S10" s="5" t="s">
        <v>32</v>
      </c>
      <c r="T10" s="5" t="s">
        <v>33</v>
      </c>
    </row>
    <row r="11" spans="1:24" x14ac:dyDescent="0.25">
      <c r="A11" s="4" t="s">
        <v>34</v>
      </c>
      <c r="B11" s="6" t="s">
        <v>35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</row>
    <row r="12" spans="1:24" x14ac:dyDescent="0.25">
      <c r="A12" s="4" t="s">
        <v>36</v>
      </c>
      <c r="B12" s="8" t="s">
        <v>37</v>
      </c>
      <c r="C12" s="7">
        <v>43122297.36666742</v>
      </c>
      <c r="D12" s="7">
        <v>733540.02787674277</v>
      </c>
      <c r="E12" s="7">
        <v>29412.365024838342</v>
      </c>
      <c r="F12" s="7">
        <v>289165.4330937721</v>
      </c>
      <c r="G12" s="7">
        <v>2500171.4588199104</v>
      </c>
      <c r="H12" s="7">
        <v>22992.757672568776</v>
      </c>
      <c r="I12" s="7">
        <v>8726606.5733149722</v>
      </c>
      <c r="J12" s="7">
        <v>3487896.2322201403</v>
      </c>
      <c r="K12" s="7">
        <v>697031.86775489838</v>
      </c>
      <c r="L12" s="7">
        <v>36120.037998123167</v>
      </c>
      <c r="M12" s="7">
        <v>29759.698009982611</v>
      </c>
      <c r="N12" s="7">
        <v>104444.00060249708</v>
      </c>
      <c r="O12" s="7">
        <v>10048.918926573604</v>
      </c>
      <c r="P12" s="7">
        <v>25785596.720515884</v>
      </c>
      <c r="Q12" s="7">
        <v>635139.60650192003</v>
      </c>
      <c r="R12" s="7">
        <v>8725.0424379115957</v>
      </c>
      <c r="S12" s="7">
        <v>6332.6939037161692</v>
      </c>
      <c r="T12" s="7">
        <v>19313.931992967471</v>
      </c>
    </row>
    <row r="13" spans="1:24" ht="15.75" thickBot="1" x14ac:dyDescent="0.3">
      <c r="A13" s="4" t="s">
        <v>38</v>
      </c>
      <c r="B13" s="8" t="s">
        <v>39</v>
      </c>
      <c r="C13" s="7">
        <v>-13074538.029894501</v>
      </c>
      <c r="D13" s="7">
        <v>-215220.51195168094</v>
      </c>
      <c r="E13" s="7">
        <v>-8700.2921077914762</v>
      </c>
      <c r="F13" s="7">
        <v>-82953.415430413705</v>
      </c>
      <c r="G13" s="7">
        <v>-756816.19845470856</v>
      </c>
      <c r="H13" s="7">
        <v>-6985.9517508762438</v>
      </c>
      <c r="I13" s="7">
        <v>-2593409.5516699967</v>
      </c>
      <c r="J13" s="7">
        <v>-1032729.1528008502</v>
      </c>
      <c r="K13" s="7">
        <v>-204961.57703576831</v>
      </c>
      <c r="L13" s="7">
        <v>-10459.056348619248</v>
      </c>
      <c r="M13" s="7">
        <v>-8715.9523051151318</v>
      </c>
      <c r="N13" s="7">
        <v>-41363.809003491711</v>
      </c>
      <c r="O13" s="7">
        <v>-3150.5183375162751</v>
      </c>
      <c r="P13" s="7">
        <v>-7868022.3483457128</v>
      </c>
      <c r="Q13" s="7">
        <v>-230803.55806850118</v>
      </c>
      <c r="R13" s="7">
        <v>-2586.4822226176943</v>
      </c>
      <c r="S13" s="7">
        <v>-1882.3858292321861</v>
      </c>
      <c r="T13" s="7">
        <v>-5777.2682316097907</v>
      </c>
    </row>
    <row r="14" spans="1:24" x14ac:dyDescent="0.25">
      <c r="A14" s="4" t="s">
        <v>40</v>
      </c>
      <c r="B14" s="9" t="s">
        <v>41</v>
      </c>
      <c r="C14" s="10">
        <v>30047759.336772922</v>
      </c>
      <c r="D14" s="10">
        <v>518319.51592506183</v>
      </c>
      <c r="E14" s="10">
        <v>20712.072917046866</v>
      </c>
      <c r="F14" s="10">
        <v>206212.01766335839</v>
      </c>
      <c r="G14" s="10">
        <v>1743355.2603652019</v>
      </c>
      <c r="H14" s="10">
        <v>16006.805921692532</v>
      </c>
      <c r="I14" s="10">
        <v>6133197.021644976</v>
      </c>
      <c r="J14" s="10">
        <v>2455167.0794192902</v>
      </c>
      <c r="K14" s="10">
        <v>492070.29071913013</v>
      </c>
      <c r="L14" s="10">
        <v>25660.981649503923</v>
      </c>
      <c r="M14" s="10">
        <v>21043.745704867481</v>
      </c>
      <c r="N14" s="10">
        <v>63080.191599005375</v>
      </c>
      <c r="O14" s="10">
        <v>6898.4005890573289</v>
      </c>
      <c r="P14" s="10">
        <v>17917574.372170173</v>
      </c>
      <c r="Q14" s="10">
        <v>404336.04843341879</v>
      </c>
      <c r="R14" s="10">
        <v>6138.5602152939018</v>
      </c>
      <c r="S14" s="10">
        <v>4450.3080744839835</v>
      </c>
      <c r="T14" s="10">
        <v>13536.66376135768</v>
      </c>
    </row>
    <row r="15" spans="1:24" x14ac:dyDescent="0.25">
      <c r="A15" s="4" t="s">
        <v>42</v>
      </c>
      <c r="B15" s="8" t="s">
        <v>43</v>
      </c>
      <c r="C15" s="7">
        <v>233315.26429952582</v>
      </c>
      <c r="D15" s="7">
        <v>4326.2156520434064</v>
      </c>
      <c r="E15" s="7">
        <v>169.02369099411996</v>
      </c>
      <c r="F15" s="7">
        <v>1902.7738883987704</v>
      </c>
      <c r="G15" s="7">
        <v>13429.039658840904</v>
      </c>
      <c r="H15" s="7">
        <v>117.9065489535367</v>
      </c>
      <c r="I15" s="7">
        <v>49940.517873953802</v>
      </c>
      <c r="J15" s="7">
        <v>20179.430330204417</v>
      </c>
      <c r="K15" s="7">
        <v>4087.9219403478924</v>
      </c>
      <c r="L15" s="7">
        <v>248.6199163995152</v>
      </c>
      <c r="M15" s="7">
        <v>174.22689057163038</v>
      </c>
      <c r="N15" s="7">
        <v>130.98438583551228</v>
      </c>
      <c r="O15" s="7">
        <v>41.550958289810012</v>
      </c>
      <c r="P15" s="7">
        <v>137217.58638878781</v>
      </c>
      <c r="Q15" s="7">
        <v>1110.2916141184023</v>
      </c>
      <c r="R15" s="7">
        <v>50.390959263259326</v>
      </c>
      <c r="S15" s="7">
        <v>34.567990034499253</v>
      </c>
      <c r="T15" s="7">
        <v>154.21561248856401</v>
      </c>
    </row>
    <row r="16" spans="1:24" x14ac:dyDescent="0.25">
      <c r="A16" s="4" t="s">
        <v>44</v>
      </c>
      <c r="B16" s="8" t="s">
        <v>45</v>
      </c>
      <c r="C16" s="7">
        <v>747986.5834566378</v>
      </c>
      <c r="D16" s="7">
        <v>13074.337849469908</v>
      </c>
      <c r="E16" s="7">
        <v>517.54241122699034</v>
      </c>
      <c r="F16" s="7">
        <v>5862.1718698199184</v>
      </c>
      <c r="G16" s="7">
        <v>43427.046926505573</v>
      </c>
      <c r="H16" s="7">
        <v>416.46811172905092</v>
      </c>
      <c r="I16" s="7">
        <v>152763.50875930942</v>
      </c>
      <c r="J16" s="7">
        <v>61235.653726776196</v>
      </c>
      <c r="K16" s="7">
        <v>12370.514446740523</v>
      </c>
      <c r="L16" s="7">
        <v>760.62950509830137</v>
      </c>
      <c r="M16" s="7">
        <v>517.1149807492701</v>
      </c>
      <c r="N16" s="7">
        <v>1239.5310703153764</v>
      </c>
      <c r="O16" s="7">
        <v>132.72159264456556</v>
      </c>
      <c r="P16" s="7">
        <v>445776.82620640896</v>
      </c>
      <c r="Q16" s="7">
        <v>9171.9973233260753</v>
      </c>
      <c r="R16" s="7">
        <v>158.27402369739573</v>
      </c>
      <c r="S16" s="7">
        <v>96.110206164331586</v>
      </c>
      <c r="T16" s="7">
        <v>466.13444665603294</v>
      </c>
    </row>
    <row r="17" spans="1:20" ht="15.75" thickBot="1" x14ac:dyDescent="0.3">
      <c r="A17" s="4" t="s">
        <v>46</v>
      </c>
      <c r="B17" s="8" t="s">
        <v>47</v>
      </c>
      <c r="C17" s="7">
        <v>630074.74349233333</v>
      </c>
      <c r="D17" s="7">
        <v>15677.725575451423</v>
      </c>
      <c r="E17" s="7">
        <v>597.45862763857087</v>
      </c>
      <c r="F17" s="7">
        <v>8602.7027959556672</v>
      </c>
      <c r="G17" s="7">
        <v>35101.216330779149</v>
      </c>
      <c r="H17" s="7">
        <v>413.07741980115429</v>
      </c>
      <c r="I17" s="7">
        <v>151864.72395493634</v>
      </c>
      <c r="J17" s="7">
        <v>61742.728883992881</v>
      </c>
      <c r="K17" s="7">
        <v>14687.198951017011</v>
      </c>
      <c r="L17" s="7">
        <v>986.65130025636324</v>
      </c>
      <c r="M17" s="7">
        <v>525.1561161814833</v>
      </c>
      <c r="N17" s="7">
        <v>575.72930115923668</v>
      </c>
      <c r="O17" s="7">
        <v>62.145381334732015</v>
      </c>
      <c r="P17" s="7">
        <v>335167.88621057721</v>
      </c>
      <c r="Q17" s="7">
        <v>3297.9882613114355</v>
      </c>
      <c r="R17" s="7">
        <v>192.67014151015019</v>
      </c>
      <c r="S17" s="7">
        <v>68.269417159281758</v>
      </c>
      <c r="T17" s="7">
        <v>511.41482327109719</v>
      </c>
    </row>
    <row r="18" spans="1:20" x14ac:dyDescent="0.25">
      <c r="A18" s="4" t="s">
        <v>48</v>
      </c>
      <c r="B18" s="9" t="s">
        <v>49</v>
      </c>
      <c r="C18" s="10">
        <v>31659135.92802142</v>
      </c>
      <c r="D18" s="10">
        <v>551397.7950020266</v>
      </c>
      <c r="E18" s="10">
        <v>21996.097646906546</v>
      </c>
      <c r="F18" s="10">
        <v>222579.66621753277</v>
      </c>
      <c r="G18" s="10">
        <v>1835312.5632813275</v>
      </c>
      <c r="H18" s="10">
        <v>16954.258002176273</v>
      </c>
      <c r="I18" s="10">
        <v>6487765.7722331751</v>
      </c>
      <c r="J18" s="10">
        <v>2598324.8923602635</v>
      </c>
      <c r="K18" s="10">
        <v>523215.92605723557</v>
      </c>
      <c r="L18" s="10">
        <v>27656.882371258103</v>
      </c>
      <c r="M18" s="10">
        <v>22260.243692369866</v>
      </c>
      <c r="N18" s="10">
        <v>65026.436356315491</v>
      </c>
      <c r="O18" s="10">
        <v>7134.8185213264369</v>
      </c>
      <c r="P18" s="10">
        <v>18835736.67097595</v>
      </c>
      <c r="Q18" s="10">
        <v>417916.32563217473</v>
      </c>
      <c r="R18" s="10">
        <v>6539.8953397647065</v>
      </c>
      <c r="S18" s="10">
        <v>4649.2556878420964</v>
      </c>
      <c r="T18" s="10">
        <v>14668.428643773374</v>
      </c>
    </row>
    <row r="19" spans="1:20" x14ac:dyDescent="0.25">
      <c r="A19" s="4" t="s">
        <v>50</v>
      </c>
      <c r="B19" s="8" t="s">
        <v>51</v>
      </c>
      <c r="C19" s="7">
        <v>3552622.4345462457</v>
      </c>
      <c r="D19" s="7">
        <v>63552.561348123578</v>
      </c>
      <c r="E19" s="7">
        <v>2511.0101588075559</v>
      </c>
      <c r="F19" s="7">
        <v>28661.332574170709</v>
      </c>
      <c r="G19" s="7">
        <v>216336.66062265536</v>
      </c>
      <c r="H19" s="7">
        <v>2503.4377666948749</v>
      </c>
      <c r="I19" s="7">
        <v>707157.37256927986</v>
      </c>
      <c r="J19" s="7">
        <v>280977.01155203133</v>
      </c>
      <c r="K19" s="7">
        <v>60007.924907307657</v>
      </c>
      <c r="L19" s="7">
        <v>3398.3663633608335</v>
      </c>
      <c r="M19" s="7">
        <v>2414.9122436592479</v>
      </c>
      <c r="N19" s="7">
        <v>4799.0008135799626</v>
      </c>
      <c r="O19" s="7">
        <v>658.01402947775716</v>
      </c>
      <c r="P19" s="7">
        <v>2122886.1247898214</v>
      </c>
      <c r="Q19" s="7">
        <v>53777.338922980256</v>
      </c>
      <c r="R19" s="7">
        <v>821.45046785037118</v>
      </c>
      <c r="S19" s="7">
        <v>447.48045811177826</v>
      </c>
      <c r="T19" s="7">
        <v>1712.4349583331305</v>
      </c>
    </row>
    <row r="20" spans="1:20" ht="15.75" thickBot="1" x14ac:dyDescent="0.3">
      <c r="A20" s="4" t="s">
        <v>52</v>
      </c>
      <c r="B20" s="8" t="s">
        <v>53</v>
      </c>
      <c r="C20" s="7">
        <v>-2675641.8641278753</v>
      </c>
      <c r="D20" s="7">
        <v>-46360.171199853583</v>
      </c>
      <c r="E20" s="7">
        <v>-1835.0198884846079</v>
      </c>
      <c r="F20" s="7">
        <v>-20377.472334731163</v>
      </c>
      <c r="G20" s="7">
        <v>-164464.10610168206</v>
      </c>
      <c r="H20" s="7">
        <v>-1905.175927097185</v>
      </c>
      <c r="I20" s="7">
        <v>-523298.50370208453</v>
      </c>
      <c r="J20" s="7">
        <v>-207413.51914214477</v>
      </c>
      <c r="K20" s="7">
        <v>-43823.220054389567</v>
      </c>
      <c r="L20" s="7">
        <v>-2421.0511371494495</v>
      </c>
      <c r="M20" s="7">
        <v>-1775.6231971732577</v>
      </c>
      <c r="N20" s="7">
        <v>-3353.6933551535049</v>
      </c>
      <c r="O20" s="7">
        <v>-502.85740084982541</v>
      </c>
      <c r="P20" s="7">
        <v>-1614390.8639858821</v>
      </c>
      <c r="Q20" s="7">
        <v>-41569.463270988846</v>
      </c>
      <c r="R20" s="7">
        <v>-604.48568162727338</v>
      </c>
      <c r="S20" s="7">
        <v>-340.97919027961655</v>
      </c>
      <c r="T20" s="7">
        <v>-1205.6585583038332</v>
      </c>
    </row>
    <row r="21" spans="1:20" ht="15.75" thickBot="1" x14ac:dyDescent="0.3">
      <c r="A21" s="4" t="s">
        <v>54</v>
      </c>
      <c r="B21" s="9" t="s">
        <v>55</v>
      </c>
      <c r="C21" s="17">
        <v>876980.57041837065</v>
      </c>
      <c r="D21" s="17">
        <v>17192.390148269995</v>
      </c>
      <c r="E21" s="17">
        <v>675.99027032294771</v>
      </c>
      <c r="F21" s="17">
        <v>8283.8602394395475</v>
      </c>
      <c r="G21" s="17">
        <v>51872.554520973295</v>
      </c>
      <c r="H21" s="17">
        <v>598.26183959768991</v>
      </c>
      <c r="I21" s="17">
        <v>183858.86886719536</v>
      </c>
      <c r="J21" s="17">
        <v>73563.492409886574</v>
      </c>
      <c r="K21" s="17">
        <v>16184.704852918088</v>
      </c>
      <c r="L21" s="17">
        <v>977.3152262113839</v>
      </c>
      <c r="M21" s="17">
        <v>639.2890464859903</v>
      </c>
      <c r="N21" s="17">
        <v>1445.3074584264577</v>
      </c>
      <c r="O21" s="17">
        <v>155.15662862793175</v>
      </c>
      <c r="P21" s="17">
        <v>508495.26080393937</v>
      </c>
      <c r="Q21" s="17">
        <v>12207.875651991411</v>
      </c>
      <c r="R21" s="17">
        <v>216.96478622309783</v>
      </c>
      <c r="S21" s="17">
        <v>106.50126783216169</v>
      </c>
      <c r="T21" s="17">
        <v>506.77640002929724</v>
      </c>
    </row>
    <row r="22" spans="1:20" ht="15.75" thickBot="1" x14ac:dyDescent="0.3">
      <c r="A22" s="4" t="s">
        <v>56</v>
      </c>
      <c r="B22" s="11" t="s">
        <v>57</v>
      </c>
      <c r="C22" s="15">
        <v>32536116.498439785</v>
      </c>
      <c r="D22" s="15">
        <v>568590.18515029654</v>
      </c>
      <c r="E22" s="15">
        <v>22672.087917229495</v>
      </c>
      <c r="F22" s="15">
        <v>230863.52645697229</v>
      </c>
      <c r="G22" s="15">
        <v>1887185.1178023007</v>
      </c>
      <c r="H22" s="15">
        <v>17552.519841773963</v>
      </c>
      <c r="I22" s="15">
        <v>6671624.6411003703</v>
      </c>
      <c r="J22" s="15">
        <v>2671888.3847701498</v>
      </c>
      <c r="K22" s="15">
        <v>539400.63091015362</v>
      </c>
      <c r="L22" s="15">
        <v>28634.197597469487</v>
      </c>
      <c r="M22" s="15">
        <v>22899.532738855858</v>
      </c>
      <c r="N22" s="15">
        <v>66471.74381474196</v>
      </c>
      <c r="O22" s="15">
        <v>7289.9751499543681</v>
      </c>
      <c r="P22" s="15">
        <v>19344231.931779888</v>
      </c>
      <c r="Q22" s="15">
        <v>430124.20128416613</v>
      </c>
      <c r="R22" s="15">
        <v>6756.8601259878042</v>
      </c>
      <c r="S22" s="15">
        <v>4755.7569556742583</v>
      </c>
      <c r="T22" s="15">
        <v>15175.205043802671</v>
      </c>
    </row>
    <row r="23" spans="1:20" x14ac:dyDescent="0.25">
      <c r="A23" s="4" t="s">
        <v>58</v>
      </c>
    </row>
    <row r="24" spans="1:20" x14ac:dyDescent="0.25">
      <c r="A24" s="4" t="s">
        <v>59</v>
      </c>
      <c r="B24" s="6" t="s">
        <v>100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</row>
    <row r="25" spans="1:20" x14ac:dyDescent="0.25">
      <c r="A25" s="4" t="s">
        <v>60</v>
      </c>
      <c r="B25" s="8" t="s">
        <v>96</v>
      </c>
      <c r="C25" s="7">
        <v>6598567.4228524836</v>
      </c>
      <c r="D25" s="7">
        <v>114967.10320621979</v>
      </c>
      <c r="E25" s="7">
        <v>4594.8075888012008</v>
      </c>
      <c r="F25" s="7">
        <v>47685.184362267973</v>
      </c>
      <c r="G25" s="7">
        <v>389261.37698209484</v>
      </c>
      <c r="H25" s="7">
        <v>3863.0523417390978</v>
      </c>
      <c r="I25" s="7">
        <v>1341921.2496430865</v>
      </c>
      <c r="J25" s="7">
        <v>535055.38898114918</v>
      </c>
      <c r="K25" s="7">
        <v>108702.90815444618</v>
      </c>
      <c r="L25" s="7">
        <v>5788.1785435333995</v>
      </c>
      <c r="M25" s="7">
        <v>4626.7728611261173</v>
      </c>
      <c r="N25" s="7">
        <v>12935.456047461827</v>
      </c>
      <c r="O25" s="7">
        <v>1442.5741636909422</v>
      </c>
      <c r="P25" s="7">
        <v>3924156.1695580562</v>
      </c>
      <c r="Q25" s="7">
        <v>98193.181114828432</v>
      </c>
      <c r="R25" s="7">
        <v>1403.9616625656472</v>
      </c>
      <c r="S25" s="7">
        <v>929.33186618224659</v>
      </c>
      <c r="T25" s="7">
        <v>3040.7257752339201</v>
      </c>
    </row>
    <row r="26" spans="1:20" ht="15.75" thickBot="1" x14ac:dyDescent="0.3">
      <c r="A26" s="4" t="s">
        <v>61</v>
      </c>
      <c r="B26" s="8" t="s">
        <v>62</v>
      </c>
      <c r="C26" s="7">
        <v>189991.59491404134</v>
      </c>
      <c r="D26" s="7">
        <v>1626.5782128108651</v>
      </c>
      <c r="E26" s="7">
        <v>66.209756804956584</v>
      </c>
      <c r="F26" s="7">
        <v>434.8053913664337</v>
      </c>
      <c r="G26" s="7">
        <v>12116.632255675824</v>
      </c>
      <c r="H26" s="7">
        <v>111.53536715677562</v>
      </c>
      <c r="I26" s="7">
        <v>22613.246507610493</v>
      </c>
      <c r="J26" s="7">
        <v>7959.288925513627</v>
      </c>
      <c r="K26" s="7">
        <v>1617.8314204660282</v>
      </c>
      <c r="L26" s="7">
        <v>54.083305331197501</v>
      </c>
      <c r="M26" s="7">
        <v>65.85504946361111</v>
      </c>
      <c r="N26" s="7">
        <v>694.94247823301907</v>
      </c>
      <c r="O26" s="7">
        <v>35.039469993836839</v>
      </c>
      <c r="P26" s="7">
        <v>141266.68755197152</v>
      </c>
      <c r="Q26" s="7">
        <v>1254.4968331409357</v>
      </c>
      <c r="R26" s="7">
        <v>20.742860602903026</v>
      </c>
      <c r="S26" s="7">
        <v>21.169779365815394</v>
      </c>
      <c r="T26" s="7">
        <v>32.44974853349013</v>
      </c>
    </row>
    <row r="27" spans="1:20" ht="15.75" thickBot="1" x14ac:dyDescent="0.3">
      <c r="A27" s="4" t="s">
        <v>63</v>
      </c>
      <c r="B27" s="12" t="s">
        <v>101</v>
      </c>
      <c r="C27" s="15">
        <v>6788559.017766525</v>
      </c>
      <c r="D27" s="15">
        <v>116593.68141903065</v>
      </c>
      <c r="E27" s="15">
        <v>4661.0173456061575</v>
      </c>
      <c r="F27" s="15">
        <v>48119.989753634407</v>
      </c>
      <c r="G27" s="15">
        <v>401378.00923777069</v>
      </c>
      <c r="H27" s="15">
        <v>3974.5877088958732</v>
      </c>
      <c r="I27" s="15">
        <v>1364534.4961506969</v>
      </c>
      <c r="J27" s="15">
        <v>543014.67790666281</v>
      </c>
      <c r="K27" s="15">
        <v>110320.73957491222</v>
      </c>
      <c r="L27" s="15">
        <v>5842.2618488645976</v>
      </c>
      <c r="M27" s="15">
        <v>4692.6279105897283</v>
      </c>
      <c r="N27" s="15">
        <v>13630.398525694845</v>
      </c>
      <c r="O27" s="15">
        <v>1477.613633684779</v>
      </c>
      <c r="P27" s="15">
        <v>4065422.8571100277</v>
      </c>
      <c r="Q27" s="15">
        <v>99447.67794796938</v>
      </c>
      <c r="R27" s="15">
        <v>1424.7045231685502</v>
      </c>
      <c r="S27" s="15">
        <v>950.5016455480619</v>
      </c>
      <c r="T27" s="15">
        <v>3073.1755237674101</v>
      </c>
    </row>
    <row r="28" spans="1:20" x14ac:dyDescent="0.25">
      <c r="A28" s="4" t="s">
        <v>64</v>
      </c>
    </row>
    <row r="29" spans="1:20" x14ac:dyDescent="0.25">
      <c r="A29" s="4" t="s">
        <v>65</v>
      </c>
      <c r="B29" s="6" t="s">
        <v>66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</row>
    <row r="30" spans="1:20" x14ac:dyDescent="0.25">
      <c r="A30" s="4" t="s">
        <v>67</v>
      </c>
      <c r="B30" s="8" t="s">
        <v>68</v>
      </c>
      <c r="C30" s="7">
        <v>-1355172.9255804827</v>
      </c>
      <c r="D30" s="7">
        <v>-22251.13406621373</v>
      </c>
      <c r="E30" s="7">
        <v>-885.33375471662282</v>
      </c>
      <c r="F30" s="7">
        <v>-9357.5276131465198</v>
      </c>
      <c r="G30" s="7">
        <v>-84834.476328125325</v>
      </c>
      <c r="H30" s="7">
        <v>-1006.7690529241509</v>
      </c>
      <c r="I30" s="7">
        <v>-255941.46720906123</v>
      </c>
      <c r="J30" s="7">
        <v>-100952.71699500302</v>
      </c>
      <c r="K30" s="7">
        <v>-21073.833018037381</v>
      </c>
      <c r="L30" s="7">
        <v>-1114.4011744007298</v>
      </c>
      <c r="M30" s="7">
        <v>-862.21993841402991</v>
      </c>
      <c r="N30" s="7">
        <v>-1683.1277249820953</v>
      </c>
      <c r="O30" s="7">
        <v>-268.10656462146443</v>
      </c>
      <c r="P30" s="7">
        <v>-830379.54436540639</v>
      </c>
      <c r="Q30" s="7">
        <v>-23540.135833632427</v>
      </c>
      <c r="R30" s="7">
        <v>-296.85093046873243</v>
      </c>
      <c r="S30" s="7">
        <v>-175.18191762084581</v>
      </c>
      <c r="T30" s="7">
        <v>-550.09909370777143</v>
      </c>
    </row>
    <row r="31" spans="1:20" x14ac:dyDescent="0.25">
      <c r="A31" s="4" t="s">
        <v>69</v>
      </c>
      <c r="B31" s="8" t="s">
        <v>70</v>
      </c>
      <c r="C31" s="7">
        <v>-1672107.2978670401</v>
      </c>
      <c r="D31" s="7">
        <v>-28862.272054298661</v>
      </c>
      <c r="E31" s="7">
        <v>-1158.7219611551197</v>
      </c>
      <c r="F31" s="7">
        <v>-12169.4876595975</v>
      </c>
      <c r="G31" s="7">
        <v>-97854.364703328218</v>
      </c>
      <c r="H31" s="7">
        <v>-924.02071496344104</v>
      </c>
      <c r="I31" s="7">
        <v>-338587.62470509578</v>
      </c>
      <c r="J31" s="7">
        <v>-134800.89515305261</v>
      </c>
      <c r="K31" s="7">
        <v>-27284.048172031355</v>
      </c>
      <c r="L31" s="7">
        <v>-1496.9119718012419</v>
      </c>
      <c r="M31" s="7">
        <v>-1186.1708238975227</v>
      </c>
      <c r="N31" s="7">
        <v>-4260.7985177896217</v>
      </c>
      <c r="O31" s="7">
        <v>-370.69560628666403</v>
      </c>
      <c r="P31" s="7">
        <v>-995942.13136147347</v>
      </c>
      <c r="Q31" s="7">
        <v>-25876.98832743306</v>
      </c>
      <c r="R31" s="7">
        <v>-344.87676553512017</v>
      </c>
      <c r="S31" s="7">
        <v>-227.3365619859467</v>
      </c>
      <c r="T31" s="7">
        <v>-759.95280731482899</v>
      </c>
    </row>
    <row r="32" spans="1:20" x14ac:dyDescent="0.25">
      <c r="A32" s="4" t="s">
        <v>71</v>
      </c>
      <c r="B32" s="8" t="s">
        <v>72</v>
      </c>
      <c r="C32" s="7">
        <v>-578814.36721006234</v>
      </c>
      <c r="D32" s="7">
        <v>-9922.6395267168318</v>
      </c>
      <c r="E32" s="7">
        <v>-396.67193878787492</v>
      </c>
      <c r="F32" s="7">
        <v>-3972.1426948743701</v>
      </c>
      <c r="G32" s="7">
        <v>-33830.395434507409</v>
      </c>
      <c r="H32" s="7">
        <v>-319.61472856821405</v>
      </c>
      <c r="I32" s="7">
        <v>-117349.22777634312</v>
      </c>
      <c r="J32" s="7">
        <v>-46896.668709634127</v>
      </c>
      <c r="K32" s="7">
        <v>-9433.9923783926479</v>
      </c>
      <c r="L32" s="7">
        <v>-493.70834125971476</v>
      </c>
      <c r="M32" s="7">
        <v>-402.60590904091526</v>
      </c>
      <c r="N32" s="7">
        <v>-1179.1434404213026</v>
      </c>
      <c r="O32" s="7">
        <v>-131.43506338714002</v>
      </c>
      <c r="P32" s="7">
        <v>-345990.07300326321</v>
      </c>
      <c r="Q32" s="7">
        <v>-8033.0649571276335</v>
      </c>
      <c r="R32" s="7">
        <v>-119.0698156067261</v>
      </c>
      <c r="S32" s="7">
        <v>-84.586917038578221</v>
      </c>
      <c r="T32" s="7">
        <v>-259.32657509253983</v>
      </c>
    </row>
    <row r="33" spans="1:24" x14ac:dyDescent="0.25">
      <c r="A33" s="4" t="s">
        <v>73</v>
      </c>
      <c r="B33" s="8" t="s">
        <v>74</v>
      </c>
      <c r="C33" s="7">
        <v>6182.3416998108414</v>
      </c>
      <c r="D33" s="7">
        <v>100.42509339763605</v>
      </c>
      <c r="E33" s="7">
        <v>4.0839817784427694</v>
      </c>
      <c r="F33" s="7">
        <v>30.030252970084579</v>
      </c>
      <c r="G33" s="7">
        <v>368.86358596214023</v>
      </c>
      <c r="H33" s="7">
        <v>3.7328769479627111</v>
      </c>
      <c r="I33" s="7">
        <v>1199.6297091044869</v>
      </c>
      <c r="J33" s="7">
        <v>476.48408497607687</v>
      </c>
      <c r="K33" s="7">
        <v>96.499736966691472</v>
      </c>
      <c r="L33" s="7">
        <v>3.8461672153309645</v>
      </c>
      <c r="M33" s="7">
        <v>4.0630317541436982</v>
      </c>
      <c r="N33" s="7">
        <v>21.494473666276168</v>
      </c>
      <c r="O33" s="7">
        <v>2.1118359558792799</v>
      </c>
      <c r="P33" s="7">
        <v>3724.5827084024986</v>
      </c>
      <c r="Q33" s="7">
        <v>141.4897120690454</v>
      </c>
      <c r="R33" s="7">
        <v>1.2420431284503983</v>
      </c>
      <c r="S33" s="7">
        <v>1.1624438274044977</v>
      </c>
      <c r="T33" s="7">
        <v>2.5999616882901924</v>
      </c>
    </row>
    <row r="34" spans="1:24" ht="15.75" thickBot="1" x14ac:dyDescent="0.3">
      <c r="A34" s="4" t="s">
        <v>75</v>
      </c>
      <c r="B34" s="8" t="s">
        <v>76</v>
      </c>
      <c r="C34" s="7">
        <v>5759.2890000000007</v>
      </c>
      <c r="D34" s="7">
        <v>96.888822799578776</v>
      </c>
      <c r="E34" s="7">
        <v>3.7851083706357582</v>
      </c>
      <c r="F34" s="7">
        <v>0</v>
      </c>
      <c r="G34" s="7">
        <v>339.72822217825569</v>
      </c>
      <c r="H34" s="7">
        <v>2.3165403005591503</v>
      </c>
      <c r="I34" s="7">
        <v>1221.7468868045094</v>
      </c>
      <c r="J34" s="7">
        <v>502.12759417536705</v>
      </c>
      <c r="K34" s="7">
        <v>95.381277578160763</v>
      </c>
      <c r="L34" s="7">
        <v>0</v>
      </c>
      <c r="M34" s="7">
        <v>4.3461730772652691</v>
      </c>
      <c r="N34" s="7">
        <v>6.8842670318266777</v>
      </c>
      <c r="O34" s="7">
        <v>3.0479739511197037</v>
      </c>
      <c r="P34" s="7">
        <v>3439.6828233469396</v>
      </c>
      <c r="Q34" s="7">
        <v>40.209046744712666</v>
      </c>
      <c r="R34" s="7">
        <v>1.0645826410850361</v>
      </c>
      <c r="S34" s="7">
        <v>2.079680999985793</v>
      </c>
      <c r="T34" s="7">
        <v>0</v>
      </c>
    </row>
    <row r="35" spans="1:24" ht="15.75" thickBot="1" x14ac:dyDescent="0.3">
      <c r="A35" s="4" t="s">
        <v>77</v>
      </c>
      <c r="B35" s="12" t="s">
        <v>78</v>
      </c>
      <c r="C35" s="10">
        <v>-3594152.9599577738</v>
      </c>
      <c r="D35" s="10">
        <v>-60838.731731032007</v>
      </c>
      <c r="E35" s="10">
        <v>-2432.8585645105391</v>
      </c>
      <c r="F35" s="10">
        <v>-25469.127714648304</v>
      </c>
      <c r="G35" s="10">
        <v>-215810.64465782055</v>
      </c>
      <c r="H35" s="10">
        <v>-2244.3550792072838</v>
      </c>
      <c r="I35" s="10">
        <v>-709456.94309459114</v>
      </c>
      <c r="J35" s="10">
        <v>-281671.66917853832</v>
      </c>
      <c r="K35" s="10">
        <v>-57599.992553916534</v>
      </c>
      <c r="L35" s="10">
        <v>-3101.1753202463556</v>
      </c>
      <c r="M35" s="10">
        <v>-2442.587466521059</v>
      </c>
      <c r="N35" s="10">
        <v>-7094.6909424949172</v>
      </c>
      <c r="O35" s="10">
        <v>-765.07742438826938</v>
      </c>
      <c r="P35" s="10">
        <v>-2165147.4831983931</v>
      </c>
      <c r="Q35" s="10">
        <v>-57268.490359379364</v>
      </c>
      <c r="R35" s="10">
        <v>-758.49088584104334</v>
      </c>
      <c r="S35" s="10">
        <v>-483.86327181798043</v>
      </c>
      <c r="T35" s="10">
        <v>-1566.7785144268503</v>
      </c>
    </row>
    <row r="36" spans="1:24" x14ac:dyDescent="0.25">
      <c r="A36" s="4" t="s">
        <v>79</v>
      </c>
      <c r="B36" s="11" t="s">
        <v>81</v>
      </c>
      <c r="C36" s="17">
        <v>3194406.0578087517</v>
      </c>
      <c r="D36" s="17">
        <v>55754.949687998647</v>
      </c>
      <c r="E36" s="17">
        <v>2228.1587810956185</v>
      </c>
      <c r="F36" s="17">
        <v>22650.862038986106</v>
      </c>
      <c r="G36" s="17">
        <v>185567.36457995011</v>
      </c>
      <c r="H36" s="17">
        <v>1730.2326296885894</v>
      </c>
      <c r="I36" s="17">
        <v>655077.55305610585</v>
      </c>
      <c r="J36" s="17">
        <v>261343.00872812449</v>
      </c>
      <c r="K36" s="17">
        <v>52720.747020995681</v>
      </c>
      <c r="L36" s="17">
        <v>2741.0865286182416</v>
      </c>
      <c r="M36" s="17">
        <v>2250.0404440686693</v>
      </c>
      <c r="N36" s="17">
        <v>6535.7075831999282</v>
      </c>
      <c r="O36" s="17">
        <v>712.53620929650958</v>
      </c>
      <c r="P36" s="17">
        <v>1900275.3739116346</v>
      </c>
      <c r="Q36" s="17">
        <v>42179.187588590008</v>
      </c>
      <c r="R36" s="17">
        <v>666.21363732750683</v>
      </c>
      <c r="S36" s="17">
        <v>466.63837373008147</v>
      </c>
      <c r="T36" s="17">
        <v>1506.3970093405601</v>
      </c>
    </row>
    <row r="37" spans="1:24" ht="15.75" thickBot="1" x14ac:dyDescent="0.3">
      <c r="A37" s="4" t="s">
        <v>80</v>
      </c>
      <c r="B37" s="8" t="s">
        <v>83</v>
      </c>
      <c r="C37" s="7">
        <v>-1044787.6789180801</v>
      </c>
      <c r="D37" s="7">
        <v>-18182.252364893204</v>
      </c>
      <c r="E37" s="7">
        <v>-729.98216228475349</v>
      </c>
      <c r="F37" s="7">
        <v>-7394.5215342377578</v>
      </c>
      <c r="G37" s="7">
        <v>-60863.334007382844</v>
      </c>
      <c r="H37" s="7">
        <v>-570.39832620883055</v>
      </c>
      <c r="I37" s="7">
        <v>-214214.0210566668</v>
      </c>
      <c r="J37" s="7">
        <v>-85021.107458512022</v>
      </c>
      <c r="K37" s="7">
        <v>-17156.491209773332</v>
      </c>
      <c r="L37" s="7">
        <v>-891.48627716114504</v>
      </c>
      <c r="M37" s="7">
        <v>-736.82627953670965</v>
      </c>
      <c r="N37" s="7">
        <v>-2143.9711143934319</v>
      </c>
      <c r="O37" s="7">
        <v>-230.87212091751505</v>
      </c>
      <c r="P37" s="7">
        <v>-622015.44270151795</v>
      </c>
      <c r="Q37" s="7">
        <v>-13761.236974683379</v>
      </c>
      <c r="R37" s="7">
        <v>-219.72108034615692</v>
      </c>
      <c r="S37" s="7">
        <v>-152.39937420698382</v>
      </c>
      <c r="T37" s="7">
        <v>-503.61487535731368</v>
      </c>
    </row>
    <row r="38" spans="1:24" x14ac:dyDescent="0.25">
      <c r="A38" s="4" t="s">
        <v>82</v>
      </c>
      <c r="B38" s="11" t="s">
        <v>85</v>
      </c>
      <c r="C38" s="10">
        <v>2149618.3788906713</v>
      </c>
      <c r="D38" s="10">
        <v>37572.697323105436</v>
      </c>
      <c r="E38" s="10">
        <v>1498.176618810865</v>
      </c>
      <c r="F38" s="10">
        <v>15256.340504748348</v>
      </c>
      <c r="G38" s="10">
        <v>124704.03057256728</v>
      </c>
      <c r="H38" s="10">
        <v>1159.8343034797588</v>
      </c>
      <c r="I38" s="10">
        <v>440863.53199943906</v>
      </c>
      <c r="J38" s="10">
        <v>176321.90126961248</v>
      </c>
      <c r="K38" s="10">
        <v>35564.255811222349</v>
      </c>
      <c r="L38" s="10">
        <v>1849.6002514570966</v>
      </c>
      <c r="M38" s="10">
        <v>1513.2141645319598</v>
      </c>
      <c r="N38" s="10">
        <v>4391.7364688064972</v>
      </c>
      <c r="O38" s="10">
        <v>481.66408837899462</v>
      </c>
      <c r="P38" s="10">
        <v>1278259.9312101165</v>
      </c>
      <c r="Q38" s="10">
        <v>28417.950613906629</v>
      </c>
      <c r="R38" s="10">
        <v>446.49255698134982</v>
      </c>
      <c r="S38" s="10">
        <v>314.23899952309768</v>
      </c>
      <c r="T38" s="10">
        <v>1002.7821339832464</v>
      </c>
    </row>
    <row r="39" spans="1:24" x14ac:dyDescent="0.25">
      <c r="A39" s="4" t="s">
        <v>84</v>
      </c>
    </row>
    <row r="40" spans="1:24" x14ac:dyDescent="0.25">
      <c r="A40" s="4" t="s">
        <v>86</v>
      </c>
      <c r="B40" s="8" t="s">
        <v>88</v>
      </c>
      <c r="C40" s="7">
        <v>586.73158000000012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387.61734000000007</v>
      </c>
      <c r="K40" s="7">
        <v>129.58792</v>
      </c>
      <c r="L40" s="7">
        <v>69.526319999999998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</row>
    <row r="41" spans="1:24" ht="15.75" thickBot="1" x14ac:dyDescent="0.3">
      <c r="A41" s="4" t="s">
        <v>87</v>
      </c>
      <c r="B41" s="8" t="s">
        <v>90</v>
      </c>
      <c r="C41" s="7">
        <v>-586.73157999999989</v>
      </c>
      <c r="D41" s="7">
        <v>-10.910253232827976</v>
      </c>
      <c r="E41" s="7">
        <v>-0.42650534268636053</v>
      </c>
      <c r="F41" s="7">
        <v>-5.691620527458066</v>
      </c>
      <c r="G41" s="7">
        <v>-32.922027957537182</v>
      </c>
      <c r="H41" s="7">
        <v>-0.26479649860443022</v>
      </c>
      <c r="I41" s="7">
        <v>-127.28281505477065</v>
      </c>
      <c r="J41" s="7">
        <v>-51.38588681576271</v>
      </c>
      <c r="K41" s="7">
        <v>-10.199338904394835</v>
      </c>
      <c r="L41" s="7">
        <v>-0.69184724105093631</v>
      </c>
      <c r="M41" s="7">
        <v>-0.44373017722841884</v>
      </c>
      <c r="N41" s="7">
        <v>-5.8483159381951054E-2</v>
      </c>
      <c r="O41" s="7">
        <v>-4.0802420645011835E-2</v>
      </c>
      <c r="P41" s="7">
        <v>-345.6058966940476</v>
      </c>
      <c r="Q41" s="7">
        <v>-0.34390147442246249</v>
      </c>
      <c r="R41" s="7">
        <v>-0.12341705359558111</v>
      </c>
      <c r="S41" s="7">
        <v>-5.2818280525978444E-2</v>
      </c>
      <c r="T41" s="7">
        <v>-0.28743916505969747</v>
      </c>
    </row>
    <row r="42" spans="1:24" x14ac:dyDescent="0.25">
      <c r="A42" s="4" t="s">
        <v>89</v>
      </c>
      <c r="B42" s="9" t="s">
        <v>92</v>
      </c>
      <c r="C42" s="20">
        <v>0</v>
      </c>
      <c r="D42" s="10">
        <v>-10.910253232827976</v>
      </c>
      <c r="E42" s="10">
        <v>-0.42650534268636053</v>
      </c>
      <c r="F42" s="10">
        <v>-5.691620527458066</v>
      </c>
      <c r="G42" s="10">
        <v>-32.922027957537182</v>
      </c>
      <c r="H42" s="10">
        <v>-0.26479649860443022</v>
      </c>
      <c r="I42" s="10">
        <v>-127.28281505477065</v>
      </c>
      <c r="J42" s="10">
        <v>336.23145318423735</v>
      </c>
      <c r="K42" s="10">
        <v>119.38858109560516</v>
      </c>
      <c r="L42" s="10">
        <v>68.834472758949047</v>
      </c>
      <c r="M42" s="10">
        <v>-0.44373017722841884</v>
      </c>
      <c r="N42" s="10">
        <v>-5.8483159381951054E-2</v>
      </c>
      <c r="O42" s="10">
        <v>-4.0802420645011835E-2</v>
      </c>
      <c r="P42" s="10">
        <v>-345.6058966940476</v>
      </c>
      <c r="Q42" s="10">
        <v>-0.34390147442246249</v>
      </c>
      <c r="R42" s="10">
        <v>-0.12341705359558111</v>
      </c>
      <c r="S42" s="10">
        <v>-5.2818280525978444E-2</v>
      </c>
      <c r="T42" s="10">
        <v>-0.28743916505969747</v>
      </c>
    </row>
    <row r="43" spans="1:24" x14ac:dyDescent="0.25">
      <c r="A43" s="4" t="s">
        <v>91</v>
      </c>
      <c r="B43" s="8" t="s">
        <v>94</v>
      </c>
      <c r="C43" s="34">
        <v>0</v>
      </c>
      <c r="D43" s="7">
        <v>-6.6924154994762288</v>
      </c>
      <c r="E43" s="7">
        <v>-0.26162096379350142</v>
      </c>
      <c r="F43" s="7">
        <v>-3.4912745490165116</v>
      </c>
      <c r="G43" s="7">
        <v>-20.194571608499849</v>
      </c>
      <c r="H43" s="7">
        <v>-0.1624277781321472</v>
      </c>
      <c r="I43" s="7">
        <v>-78.076050675564019</v>
      </c>
      <c r="J43" s="7">
        <v>206.24641249672865</v>
      </c>
      <c r="K43" s="7">
        <v>73.233679689540949</v>
      </c>
      <c r="L43" s="7">
        <v>42.223483044752186</v>
      </c>
      <c r="M43" s="7">
        <v>-0.27218678176354905</v>
      </c>
      <c r="N43" s="7">
        <v>-3.5873924642595784E-2</v>
      </c>
      <c r="O43" s="7">
        <v>-2.5028452274525822E-2</v>
      </c>
      <c r="P43" s="7">
        <v>-211.99675299801476</v>
      </c>
      <c r="Q43" s="7">
        <v>-0.21095125003996362</v>
      </c>
      <c r="R43" s="7">
        <v>-7.5704769152151394E-2</v>
      </c>
      <c r="S43" s="7">
        <v>-3.2399053597046326E-2</v>
      </c>
      <c r="T43" s="7">
        <v>-0.17631692705480909</v>
      </c>
    </row>
    <row r="44" spans="1:24" x14ac:dyDescent="0.25">
      <c r="A44" s="4" t="s">
        <v>93</v>
      </c>
    </row>
    <row r="45" spans="1:24" ht="15.75" thickBo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thickBot="1" x14ac:dyDescent="0.3">
      <c r="A46" s="4" t="s">
        <v>34</v>
      </c>
      <c r="B46" s="6" t="s">
        <v>95</v>
      </c>
      <c r="C46" s="13">
        <v>2149618.3788906713</v>
      </c>
      <c r="D46" s="13">
        <v>37566.004907605959</v>
      </c>
      <c r="E46" s="13">
        <v>1497.9149978470714</v>
      </c>
      <c r="F46" s="13">
        <v>15252.849230199332</v>
      </c>
      <c r="G46" s="13">
        <v>124683.83600095879</v>
      </c>
      <c r="H46" s="13">
        <v>1159.6718757016265</v>
      </c>
      <c r="I46" s="13">
        <v>440785.45594876347</v>
      </c>
      <c r="J46" s="13">
        <v>176528.14768210921</v>
      </c>
      <c r="K46" s="13">
        <v>35637.489490911896</v>
      </c>
      <c r="L46" s="13">
        <v>1891.8237345018488</v>
      </c>
      <c r="M46" s="13">
        <v>1512.9419777501962</v>
      </c>
      <c r="N46" s="13">
        <v>4391.7005948818542</v>
      </c>
      <c r="O46" s="13">
        <v>481.63905992672011</v>
      </c>
      <c r="P46" s="13">
        <v>1278047.9344571182</v>
      </c>
      <c r="Q46" s="13">
        <v>28417.73966265659</v>
      </c>
      <c r="R46" s="13">
        <v>446.41685221219768</v>
      </c>
      <c r="S46" s="13">
        <v>314.20660046950059</v>
      </c>
      <c r="T46" s="13">
        <v>1002.6058170561917</v>
      </c>
    </row>
    <row r="47" spans="1:24" x14ac:dyDescent="0.25">
      <c r="A47" s="4" t="s">
        <v>36</v>
      </c>
      <c r="B47" s="6" t="s">
        <v>102</v>
      </c>
      <c r="C47" s="14">
        <v>6.6068683365875971E-2</v>
      </c>
      <c r="D47" s="14">
        <v>6.6068683365816561E-2</v>
      </c>
      <c r="E47" s="14">
        <v>6.6068683365890682E-2</v>
      </c>
      <c r="F47" s="14">
        <v>6.6068683365807096E-2</v>
      </c>
      <c r="G47" s="14">
        <v>6.6068683365921144E-2</v>
      </c>
      <c r="H47" s="14">
        <v>6.6068683366001718E-2</v>
      </c>
      <c r="I47" s="14">
        <v>6.6068683365865064E-2</v>
      </c>
      <c r="J47" s="14">
        <v>6.6068683365789291E-2</v>
      </c>
      <c r="K47" s="14">
        <v>6.6068683365792955E-2</v>
      </c>
      <c r="L47" s="14">
        <v>6.6068683365830952E-2</v>
      </c>
      <c r="M47" s="14">
        <v>6.6068683365885492E-2</v>
      </c>
      <c r="N47" s="14">
        <v>6.6068683365996972E-2</v>
      </c>
      <c r="O47" s="14">
        <v>6.60686833657773E-2</v>
      </c>
      <c r="P47" s="14">
        <v>6.6068683365890737E-2</v>
      </c>
      <c r="Q47" s="14">
        <v>6.6068683365905531E-2</v>
      </c>
      <c r="R47" s="14">
        <v>6.6068683365993863E-2</v>
      </c>
      <c r="S47" s="14">
        <v>6.6068683365875083E-2</v>
      </c>
      <c r="T47" s="14">
        <v>6.6068683366202086E-2</v>
      </c>
    </row>
    <row r="48" spans="1:24" x14ac:dyDescent="0.25">
      <c r="A48" s="4" t="s">
        <v>38</v>
      </c>
    </row>
    <row r="49" spans="1:20" ht="19.5" x14ac:dyDescent="0.25">
      <c r="A49" s="4" t="s">
        <v>40</v>
      </c>
      <c r="B49" s="6" t="s">
        <v>103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</row>
    <row r="50" spans="1:20" x14ac:dyDescent="0.25">
      <c r="A50" s="4" t="s">
        <v>42</v>
      </c>
      <c r="B50" s="8" t="s">
        <v>104</v>
      </c>
      <c r="C50" s="7">
        <v>870238.50592215348</v>
      </c>
      <c r="D50" s="7">
        <v>27166.052150668576</v>
      </c>
      <c r="E50" s="7">
        <v>484.63356779268526</v>
      </c>
      <c r="F50" s="7">
        <v>11812.634781515248</v>
      </c>
      <c r="G50" s="7">
        <v>19886.971229083596</v>
      </c>
      <c r="H50" s="7">
        <v>-322.12781630192416</v>
      </c>
      <c r="I50" s="7">
        <v>203347.39579035473</v>
      </c>
      <c r="J50" s="7">
        <v>153689.77703817034</v>
      </c>
      <c r="K50" s="7">
        <v>30318.130244172724</v>
      </c>
      <c r="L50" s="7">
        <v>1221.1580920321214</v>
      </c>
      <c r="M50" s="7">
        <v>531.61533322674359</v>
      </c>
      <c r="N50" s="7">
        <v>-1115.3731773380209</v>
      </c>
      <c r="O50" s="7">
        <v>450.44538373842181</v>
      </c>
      <c r="P50" s="7">
        <v>417184.30816400622</v>
      </c>
      <c r="Q50" s="7">
        <v>6919.971547732338</v>
      </c>
      <c r="R50" s="7">
        <v>-104.4134592521016</v>
      </c>
      <c r="S50" s="7">
        <v>127.90828077063465</v>
      </c>
      <c r="T50" s="7">
        <v>-1360.5812282193046</v>
      </c>
    </row>
    <row r="51" spans="1:20" ht="15.75" thickBot="1" x14ac:dyDescent="0.3">
      <c r="A51" s="4" t="s">
        <v>44</v>
      </c>
      <c r="B51" s="8" t="s">
        <v>105</v>
      </c>
      <c r="C51" s="7">
        <v>-3884.5502387116253</v>
      </c>
      <c r="D51" s="7">
        <v>1.9112372981326189</v>
      </c>
      <c r="E51" s="7">
        <v>0.12095190723480483</v>
      </c>
      <c r="F51" s="7">
        <v>1.0741350623429753E-3</v>
      </c>
      <c r="G51" s="7">
        <v>-28.680442597409709</v>
      </c>
      <c r="H51" s="7">
        <v>2.0734393167828675</v>
      </c>
      <c r="I51" s="7">
        <v>105.35626560753585</v>
      </c>
      <c r="J51" s="7">
        <v>15.190175938296132</v>
      </c>
      <c r="K51" s="7">
        <v>3.4397345186169259</v>
      </c>
      <c r="L51" s="7">
        <v>5.8956971514300675E-2</v>
      </c>
      <c r="M51" s="7">
        <v>1.7059792166546686E-3</v>
      </c>
      <c r="N51" s="7">
        <v>15.408115711542429</v>
      </c>
      <c r="O51" s="7">
        <v>1.2866473940492142E-2</v>
      </c>
      <c r="P51" s="7">
        <v>-4001.8502937287985</v>
      </c>
      <c r="Q51" s="7">
        <v>2.0724333495928442</v>
      </c>
      <c r="R51" s="7">
        <v>9.8010318583521439E-2</v>
      </c>
      <c r="S51" s="7">
        <v>4.4541215655772251E-2</v>
      </c>
      <c r="T51" s="7">
        <v>0.19098887282369834</v>
      </c>
    </row>
    <row r="52" spans="1:20" ht="15.75" thickBot="1" x14ac:dyDescent="0.3">
      <c r="A52" s="4" t="s">
        <v>46</v>
      </c>
      <c r="B52" s="11" t="s">
        <v>106</v>
      </c>
      <c r="C52" s="13">
        <v>866353.95568344183</v>
      </c>
      <c r="D52" s="13">
        <v>27167.963387966709</v>
      </c>
      <c r="E52" s="13">
        <v>484.75451969992002</v>
      </c>
      <c r="F52" s="13">
        <v>11812.635855650311</v>
      </c>
      <c r="G52" s="13">
        <v>19858.290786486185</v>
      </c>
      <c r="H52" s="13">
        <v>-320.05437698514129</v>
      </c>
      <c r="I52" s="13">
        <v>203452.75205596228</v>
      </c>
      <c r="J52" s="13">
        <v>153704.96721410865</v>
      </c>
      <c r="K52" s="13">
        <v>30321.569978691339</v>
      </c>
      <c r="L52" s="13">
        <v>1221.2170490036358</v>
      </c>
      <c r="M52" s="13">
        <v>531.61703920596028</v>
      </c>
      <c r="N52" s="13">
        <v>-1099.9650616264785</v>
      </c>
      <c r="O52" s="13">
        <v>450.45825021236232</v>
      </c>
      <c r="P52" s="13">
        <v>413182.4578702774</v>
      </c>
      <c r="Q52" s="13">
        <v>6922.0439810819307</v>
      </c>
      <c r="R52" s="13">
        <v>-104.31544893351808</v>
      </c>
      <c r="S52" s="13">
        <v>127.95282198629042</v>
      </c>
      <c r="T52" s="13">
        <v>-1360.3902393464809</v>
      </c>
    </row>
    <row r="53" spans="1:20" x14ac:dyDescent="0.25">
      <c r="A53" s="4" t="s">
        <v>48</v>
      </c>
    </row>
    <row r="54" spans="1:20" ht="19.5" x14ac:dyDescent="0.25">
      <c r="A54" s="4" t="s">
        <v>50</v>
      </c>
      <c r="B54" s="6" t="s">
        <v>107</v>
      </c>
      <c r="C54" s="16">
        <v>0.87238028668292011</v>
      </c>
      <c r="D54" s="16">
        <v>0.76698597164689664</v>
      </c>
      <c r="E54" s="16">
        <v>0.89599813007413753</v>
      </c>
      <c r="F54" s="16">
        <v>0.75451707458524286</v>
      </c>
      <c r="G54" s="16">
        <v>0.95052471652794901</v>
      </c>
      <c r="H54" s="16">
        <v>1.0805251765532307</v>
      </c>
      <c r="I54" s="16">
        <v>0.85089951728600832</v>
      </c>
      <c r="J54" s="16">
        <v>0.71694141343168516</v>
      </c>
      <c r="K54" s="16">
        <v>0.72515077314087639</v>
      </c>
      <c r="L54" s="16">
        <v>0.79096845013186623</v>
      </c>
      <c r="M54" s="16">
        <v>0.88671229653510897</v>
      </c>
      <c r="N54" s="16">
        <v>1.0806994057842785</v>
      </c>
      <c r="O54" s="16">
        <v>0.69514476589591412</v>
      </c>
      <c r="P54" s="16">
        <v>0.8983666712190439</v>
      </c>
      <c r="Q54" s="16">
        <v>0.93039511707147637</v>
      </c>
      <c r="R54" s="16">
        <v>1.0732190059322055</v>
      </c>
      <c r="S54" s="16">
        <v>0.86538390271537891</v>
      </c>
      <c r="T54" s="16">
        <v>1.4426659749257593</v>
      </c>
    </row>
    <row r="55" spans="1:20" ht="15.75" x14ac:dyDescent="0.25">
      <c r="A55" s="4" t="s">
        <v>52</v>
      </c>
      <c r="B55" s="18" t="s">
        <v>97</v>
      </c>
    </row>
    <row r="56" spans="1:20" ht="19.5" x14ac:dyDescent="0.25">
      <c r="A56" s="4" t="s">
        <v>54</v>
      </c>
      <c r="B56" s="18" t="s">
        <v>108</v>
      </c>
    </row>
    <row r="57" spans="1:20" ht="15.75" x14ac:dyDescent="0.25">
      <c r="A57" s="4" t="s">
        <v>56</v>
      </c>
      <c r="B57" s="18" t="s">
        <v>109</v>
      </c>
    </row>
    <row r="58" spans="1:20" ht="19.5" x14ac:dyDescent="0.25">
      <c r="A58" s="4" t="s">
        <v>58</v>
      </c>
      <c r="B58" s="18" t="s">
        <v>110</v>
      </c>
    </row>
    <row r="59" spans="1:20" ht="15.75" x14ac:dyDescent="0.25">
      <c r="A59" s="4" t="s">
        <v>59</v>
      </c>
      <c r="B59" s="18" t="s">
        <v>111</v>
      </c>
    </row>
    <row r="60" spans="1:20" x14ac:dyDescent="0.25">
      <c r="A60" s="4" t="s">
        <v>60</v>
      </c>
    </row>
    <row r="61" spans="1:20" x14ac:dyDescent="0.25">
      <c r="A61" s="4" t="s">
        <v>61</v>
      </c>
    </row>
    <row r="62" spans="1:20" x14ac:dyDescent="0.25">
      <c r="A62" s="4" t="s">
        <v>63</v>
      </c>
    </row>
    <row r="63" spans="1:20" x14ac:dyDescent="0.25">
      <c r="A63" s="4" t="s">
        <v>64</v>
      </c>
    </row>
    <row r="64" spans="1:20" x14ac:dyDescent="0.25">
      <c r="A64" s="4" t="s">
        <v>65</v>
      </c>
    </row>
    <row r="65" spans="1:24" x14ac:dyDescent="0.25">
      <c r="A65" s="4" t="s">
        <v>67</v>
      </c>
    </row>
    <row r="66" spans="1:24" x14ac:dyDescent="0.25">
      <c r="A66" s="4" t="s">
        <v>69</v>
      </c>
    </row>
    <row r="67" spans="1:24" x14ac:dyDescent="0.25">
      <c r="A67" s="4" t="s">
        <v>71</v>
      </c>
    </row>
    <row r="68" spans="1:24" x14ac:dyDescent="0.25">
      <c r="A68" s="4" t="s">
        <v>73</v>
      </c>
    </row>
    <row r="69" spans="1:24" x14ac:dyDescent="0.25">
      <c r="A69" s="4" t="s">
        <v>75</v>
      </c>
    </row>
    <row r="70" spans="1:24" x14ac:dyDescent="0.25">
      <c r="A70" s="4" t="s">
        <v>77</v>
      </c>
    </row>
    <row r="71" spans="1:24" x14ac:dyDescent="0.25">
      <c r="A71" s="4" t="s">
        <v>79</v>
      </c>
    </row>
    <row r="72" spans="1:24" x14ac:dyDescent="0.25">
      <c r="A72" s="4" t="s">
        <v>80</v>
      </c>
    </row>
    <row r="73" spans="1:24" x14ac:dyDescent="0.25">
      <c r="A73" s="4" t="s">
        <v>82</v>
      </c>
    </row>
    <row r="74" spans="1:24" x14ac:dyDescent="0.25">
      <c r="A74" s="4" t="s">
        <v>84</v>
      </c>
    </row>
    <row r="75" spans="1:24" x14ac:dyDescent="0.25">
      <c r="A75" s="4" t="s">
        <v>86</v>
      </c>
    </row>
    <row r="76" spans="1:24" x14ac:dyDescent="0.25">
      <c r="A76" s="4" t="s">
        <v>87</v>
      </c>
    </row>
    <row r="77" spans="1:24" x14ac:dyDescent="0.25">
      <c r="A77" s="4" t="s">
        <v>89</v>
      </c>
    </row>
    <row r="78" spans="1:24" x14ac:dyDescent="0.25">
      <c r="A78" s="4" t="s">
        <v>91</v>
      </c>
    </row>
    <row r="79" spans="1:24" x14ac:dyDescent="0.25">
      <c r="A79" s="4" t="s">
        <v>93</v>
      </c>
    </row>
    <row r="80" spans="1:24" ht="15.75" thickBo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</sheetData>
  <pageMargins left="0.5" right="0.5" top="1.4" bottom="0.5" header="0.75" footer="0.5"/>
  <pageSetup scale="71" orientation="landscape"/>
  <headerFooter>
    <oddHeader>&amp;R&amp;"Arial"&amp;10 FLORIDA POWER &amp;&amp; LIGHT COMPANY
 AND SUBSIDIARIES
 DOCKET NO. 160021-EI
 MFR NO. E-1
 ATTACHMENT NO. 2 OF 3
 PAGE &amp;P OF &amp;N</oddHeader>
  </headerFooter>
  <rowBreaks count="1" manualBreakCount="1">
    <brk id="45" max="16383" man="1"/>
  </rowBreaks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72"/>
  <sheetViews>
    <sheetView zoomScale="80" zoomScaleNormal="80" workbookViewId="0">
      <pane xSplit="1" ySplit="8" topLeftCell="B9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47.28515625" customWidth="1"/>
    <col min="2" max="2" width="11.5703125" bestFit="1" customWidth="1"/>
    <col min="3" max="3" width="9" bestFit="1" customWidth="1"/>
    <col min="4" max="5" width="8.28515625" bestFit="1" customWidth="1"/>
    <col min="6" max="6" width="9.85546875" bestFit="1" customWidth="1"/>
    <col min="7" max="7" width="7.85546875" bestFit="1" customWidth="1"/>
    <col min="8" max="8" width="10.5703125" bestFit="1" customWidth="1"/>
    <col min="9" max="9" width="9.85546875" bestFit="1" customWidth="1"/>
    <col min="10" max="11" width="9" bestFit="1" customWidth="1"/>
    <col min="12" max="12" width="7.28515625" bestFit="1" customWidth="1"/>
    <col min="13" max="13" width="8.28515625" bestFit="1" customWidth="1"/>
    <col min="14" max="14" width="7.28515625" bestFit="1" customWidth="1"/>
    <col min="15" max="15" width="10.85546875" bestFit="1" customWidth="1"/>
    <col min="16" max="16" width="9" bestFit="1" customWidth="1"/>
    <col min="17" max="17" width="8" bestFit="1" customWidth="1"/>
    <col min="18" max="18" width="8.7109375" bestFit="1" customWidth="1"/>
    <col min="19" max="19" width="8.42578125" bestFit="1" customWidth="1"/>
    <col min="21" max="21" width="8.7109375" bestFit="1" customWidth="1"/>
  </cols>
  <sheetData>
    <row r="1" spans="1:23" x14ac:dyDescent="0.25">
      <c r="A1" s="40" t="s">
        <v>506</v>
      </c>
    </row>
    <row r="2" spans="1:23" x14ac:dyDescent="0.25">
      <c r="A2" s="40" t="s">
        <v>504</v>
      </c>
    </row>
    <row r="3" spans="1:23" ht="15.75" thickBot="1" x14ac:dyDescent="0.3">
      <c r="A3" s="22"/>
      <c r="B3" s="22"/>
      <c r="C3" s="22"/>
      <c r="D3" s="22"/>
      <c r="E3" s="22"/>
      <c r="F3" s="22"/>
      <c r="G3" s="22"/>
      <c r="H3" s="22"/>
      <c r="I3" s="39" t="str">
        <f ca="1">CELL("filename")</f>
        <v>R:\_2016 RateCase (GC Folder)\SFHHA's 18th PODs\SFHHA's 18th POD No. 238\Deaton\[VARIANCE 2017 AS-FILED vs MDS.xlsx]E_1_Att_2_Test MDS</v>
      </c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</row>
    <row r="4" spans="1:23" x14ac:dyDescent="0.25">
      <c r="A4" s="32" t="s">
        <v>0</v>
      </c>
      <c r="B4" s="21"/>
      <c r="C4" s="21"/>
      <c r="D4" s="21"/>
      <c r="E4" s="21"/>
      <c r="F4" s="21"/>
      <c r="G4" s="21"/>
      <c r="H4" s="21"/>
      <c r="I4" s="21" t="s">
        <v>498</v>
      </c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</row>
    <row r="5" spans="1:23" x14ac:dyDescent="0.25">
      <c r="A5" s="32" t="s">
        <v>112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x14ac:dyDescent="0.25">
      <c r="A6" s="32" t="s">
        <v>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1:23" ht="15.75" thickBot="1" x14ac:dyDescent="0.3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38">
        <f>SUM(U9:U56)</f>
        <v>0.19229927228289925</v>
      </c>
      <c r="V7" s="22"/>
      <c r="W7" s="22"/>
    </row>
    <row r="8" spans="1:23" s="40" customFormat="1" ht="26.25" thickBot="1" x14ac:dyDescent="0.3">
      <c r="A8" s="19" t="s">
        <v>97</v>
      </c>
      <c r="B8" s="19" t="s">
        <v>16</v>
      </c>
      <c r="C8" s="19" t="s">
        <v>17</v>
      </c>
      <c r="D8" s="19" t="s">
        <v>18</v>
      </c>
      <c r="E8" s="19" t="s">
        <v>19</v>
      </c>
      <c r="F8" s="19" t="s">
        <v>20</v>
      </c>
      <c r="G8" s="19" t="s">
        <v>21</v>
      </c>
      <c r="H8" s="19" t="s">
        <v>22</v>
      </c>
      <c r="I8" s="19" t="s">
        <v>23</v>
      </c>
      <c r="J8" s="19" t="s">
        <v>24</v>
      </c>
      <c r="K8" s="19" t="s">
        <v>25</v>
      </c>
      <c r="L8" s="19" t="s">
        <v>26</v>
      </c>
      <c r="M8" s="19" t="s">
        <v>27</v>
      </c>
      <c r="N8" s="19" t="s">
        <v>28</v>
      </c>
      <c r="O8" s="19" t="s">
        <v>29</v>
      </c>
      <c r="P8" s="19" t="s">
        <v>30</v>
      </c>
      <c r="Q8" s="19" t="s">
        <v>31</v>
      </c>
      <c r="R8" s="19" t="s">
        <v>32</v>
      </c>
      <c r="S8" s="19" t="s">
        <v>33</v>
      </c>
      <c r="T8" s="36"/>
      <c r="U8" s="36" t="s">
        <v>119</v>
      </c>
      <c r="V8" s="36"/>
      <c r="W8" s="36"/>
    </row>
    <row r="9" spans="1:23" x14ac:dyDescent="0.25">
      <c r="A9" s="23" t="s">
        <v>35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1"/>
      <c r="U9" s="21"/>
      <c r="V9" s="21"/>
      <c r="W9" s="21"/>
    </row>
    <row r="10" spans="1:23" x14ac:dyDescent="0.25">
      <c r="A10" s="25" t="s">
        <v>37</v>
      </c>
      <c r="B10" s="24">
        <f>+'E_1_Att_2_Test MDS'!B10-'E_1_Att_2_Test AS FILED'!C12</f>
        <v>0</v>
      </c>
      <c r="C10" s="24">
        <f>+'E_1_Att_2_Test MDS'!C10-'E_1_Att_2_Test AS FILED'!D12</f>
        <v>-37963.008969686343</v>
      </c>
      <c r="D10" s="24">
        <f>+'E_1_Att_2_Test MDS'!D10-'E_1_Att_2_Test AS FILED'!E12</f>
        <v>-1337.0553904594381</v>
      </c>
      <c r="E10" s="24">
        <f>+'E_1_Att_2_Test MDS'!E10-'E_1_Att_2_Test AS FILED'!F12</f>
        <v>0</v>
      </c>
      <c r="F10" s="24">
        <f>+'E_1_Att_2_Test MDS'!F10-'E_1_Att_2_Test AS FILED'!G12</f>
        <v>73495.983680905774</v>
      </c>
      <c r="G10" s="24">
        <f>+'E_1_Att_2_Test MDS'!G10-'E_1_Att_2_Test AS FILED'!H12</f>
        <v>4320.2984917657486</v>
      </c>
      <c r="H10" s="24">
        <f>+'E_1_Att_2_Test MDS'!H10-'E_1_Att_2_Test AS FILED'!I12</f>
        <v>-395574.67369915638</v>
      </c>
      <c r="I10" s="24">
        <f>+'E_1_Att_2_Test MDS'!I10-'E_1_Att_2_Test AS FILED'!J12</f>
        <v>-179266.57998290937</v>
      </c>
      <c r="J10" s="24">
        <f>+'E_1_Att_2_Test MDS'!J10-'E_1_Att_2_Test AS FILED'!K12</f>
        <v>-36894.674663990503</v>
      </c>
      <c r="K10" s="24">
        <f>+'E_1_Att_2_Test MDS'!K10-'E_1_Att_2_Test AS FILED'!L12</f>
        <v>0</v>
      </c>
      <c r="L10" s="24">
        <f>+'E_1_Att_2_Test MDS'!L10-'E_1_Att_2_Test AS FILED'!M12</f>
        <v>-2240.0147254973417</v>
      </c>
      <c r="M10" s="24">
        <f>+'E_1_Att_2_Test MDS'!M10-'E_1_Att_2_Test AS FILED'!N12</f>
        <v>16479.140687505118</v>
      </c>
      <c r="N10" s="24">
        <f>+'E_1_Att_2_Test MDS'!N10-'E_1_Att_2_Test AS FILED'!O12</f>
        <v>-1850.9270861224359</v>
      </c>
      <c r="O10" s="24">
        <f>+'E_1_Att_2_Test MDS'!O10-'E_1_Att_2_Test AS FILED'!P12</f>
        <v>576057.00732989237</v>
      </c>
      <c r="P10" s="24">
        <f>+'E_1_Att_2_Test MDS'!P10-'E_1_Att_2_Test AS FILED'!Q12</f>
        <v>-13880.698203292559</v>
      </c>
      <c r="Q10" s="24">
        <f>+'E_1_Att_2_Test MDS'!Q10-'E_1_Att_2_Test AS FILED'!R12</f>
        <v>-367.50809953753742</v>
      </c>
      <c r="R10" s="24">
        <f>+'E_1_Att_2_Test MDS'!R10-'E_1_Att_2_Test AS FILED'!S12</f>
        <v>-977.28936941087795</v>
      </c>
      <c r="S10" s="24">
        <f>+'E_1_Att_2_Test MDS'!S10-'E_1_Att_2_Test AS FILED'!T12</f>
        <v>0</v>
      </c>
      <c r="T10" s="21"/>
      <c r="U10" s="37">
        <f>SUM(B10:S10)</f>
        <v>6.2818799051456153E-9</v>
      </c>
      <c r="V10" s="21"/>
      <c r="W10" s="21"/>
    </row>
    <row r="11" spans="1:23" ht="15.75" thickBot="1" x14ac:dyDescent="0.3">
      <c r="A11" s="25" t="s">
        <v>39</v>
      </c>
      <c r="B11" s="24">
        <f>+'E_1_Att_2_Test MDS'!B11-'E_1_Att_2_Test AS FILED'!C13</f>
        <v>0</v>
      </c>
      <c r="C11" s="24">
        <f>+'E_1_Att_2_Test MDS'!C11-'E_1_Att_2_Test AS FILED'!D13</f>
        <v>11964.37092525218</v>
      </c>
      <c r="D11" s="24">
        <f>+'E_1_Att_2_Test MDS'!D11-'E_1_Att_2_Test AS FILED'!E13</f>
        <v>447.67039853618189</v>
      </c>
      <c r="E11" s="24">
        <f>+'E_1_Att_2_Test MDS'!E11-'E_1_Att_2_Test AS FILED'!F13</f>
        <v>0</v>
      </c>
      <c r="F11" s="24">
        <f>+'E_1_Att_2_Test MDS'!F11-'E_1_Att_2_Test AS FILED'!G13</f>
        <v>-26170.711535577895</v>
      </c>
      <c r="G11" s="24">
        <f>+'E_1_Att_2_Test MDS'!G11-'E_1_Att_2_Test AS FILED'!H13</f>
        <v>-1513.2584422385553</v>
      </c>
      <c r="H11" s="24">
        <f>+'E_1_Att_2_Test MDS'!H11-'E_1_Att_2_Test AS FILED'!I13</f>
        <v>133030.66268996662</v>
      </c>
      <c r="I11" s="24">
        <f>+'E_1_Att_2_Test MDS'!I11-'E_1_Att_2_Test AS FILED'!J13</f>
        <v>59666.913119032281</v>
      </c>
      <c r="J11" s="24">
        <f>+'E_1_Att_2_Test MDS'!J11-'E_1_Att_2_Test AS FILED'!K13</f>
        <v>11770.958284984023</v>
      </c>
      <c r="K11" s="24">
        <f>+'E_1_Att_2_Test MDS'!K11-'E_1_Att_2_Test AS FILED'!L13</f>
        <v>0</v>
      </c>
      <c r="L11" s="24">
        <f>+'E_1_Att_2_Test MDS'!L11-'E_1_Att_2_Test AS FILED'!M13</f>
        <v>663.20491904651954</v>
      </c>
      <c r="M11" s="24">
        <f>+'E_1_Att_2_Test MDS'!M11-'E_1_Att_2_Test AS FILED'!N13</f>
        <v>-5215.5659276997103</v>
      </c>
      <c r="N11" s="24">
        <f>+'E_1_Att_2_Test MDS'!N11-'E_1_Att_2_Test AS FILED'!O13</f>
        <v>608.32959559968731</v>
      </c>
      <c r="O11" s="24">
        <f>+'E_1_Att_2_Test MDS'!O11-'E_1_Att_2_Test AS FILED'!P13</f>
        <v>-190267.86405705847</v>
      </c>
      <c r="P11" s="24">
        <f>+'E_1_Att_2_Test MDS'!P11-'E_1_Att_2_Test AS FILED'!Q13</f>
        <v>4608.0044574933127</v>
      </c>
      <c r="Q11" s="24">
        <f>+'E_1_Att_2_Test MDS'!Q11-'E_1_Att_2_Test AS FILED'!R13</f>
        <v>122.00243359748174</v>
      </c>
      <c r="R11" s="24">
        <f>+'E_1_Att_2_Test MDS'!R11-'E_1_Att_2_Test AS FILED'!S13</f>
        <v>285.28313906837911</v>
      </c>
      <c r="S11" s="24">
        <f>+'E_1_Att_2_Test MDS'!S11-'E_1_Att_2_Test AS FILED'!T13</f>
        <v>0</v>
      </c>
      <c r="T11" s="21"/>
      <c r="U11" s="37">
        <f t="shared" ref="U11:U54" si="0">SUM(B11:S11)</f>
        <v>2.0381776266731322E-9</v>
      </c>
      <c r="V11" s="21"/>
      <c r="W11" s="21"/>
    </row>
    <row r="12" spans="1:23" x14ac:dyDescent="0.25">
      <c r="A12" s="26" t="s">
        <v>41</v>
      </c>
      <c r="B12" s="27">
        <f>+'E_1_Att_2_Test MDS'!B12-'E_1_Att_2_Test AS FILED'!C14</f>
        <v>0</v>
      </c>
      <c r="C12" s="27">
        <f>+'E_1_Att_2_Test MDS'!C12-'E_1_Att_2_Test AS FILED'!D14</f>
        <v>-25998.638044434134</v>
      </c>
      <c r="D12" s="27">
        <f>+'E_1_Att_2_Test MDS'!D12-'E_1_Att_2_Test AS FILED'!E14</f>
        <v>-889.38499192325617</v>
      </c>
      <c r="E12" s="27">
        <f>+'E_1_Att_2_Test MDS'!E12-'E_1_Att_2_Test AS FILED'!F14</f>
        <v>0</v>
      </c>
      <c r="F12" s="27">
        <f>+'E_1_Att_2_Test MDS'!F12-'E_1_Att_2_Test AS FILED'!G14</f>
        <v>47325.272145328112</v>
      </c>
      <c r="G12" s="27">
        <f>+'E_1_Att_2_Test MDS'!G12-'E_1_Att_2_Test AS FILED'!H14</f>
        <v>2807.0400495271933</v>
      </c>
      <c r="H12" s="27">
        <f>+'E_1_Att_2_Test MDS'!H12-'E_1_Att_2_Test AS FILED'!I14</f>
        <v>-262544.01100919023</v>
      </c>
      <c r="I12" s="27">
        <f>+'E_1_Att_2_Test MDS'!I12-'E_1_Att_2_Test AS FILED'!J14</f>
        <v>-119599.66686387733</v>
      </c>
      <c r="J12" s="27">
        <f>+'E_1_Att_2_Test MDS'!J12-'E_1_Att_2_Test AS FILED'!K14</f>
        <v>-25123.71637900651</v>
      </c>
      <c r="K12" s="27">
        <f>+'E_1_Att_2_Test MDS'!K12-'E_1_Att_2_Test AS FILED'!L14</f>
        <v>0</v>
      </c>
      <c r="L12" s="27">
        <f>+'E_1_Att_2_Test MDS'!L12-'E_1_Att_2_Test AS FILED'!M14</f>
        <v>-1576.8098064508231</v>
      </c>
      <c r="M12" s="27">
        <f>+'E_1_Att_2_Test MDS'!M12-'E_1_Att_2_Test AS FILED'!N14</f>
        <v>11263.574759805408</v>
      </c>
      <c r="N12" s="27">
        <f>+'E_1_Att_2_Test MDS'!N12-'E_1_Att_2_Test AS FILED'!O14</f>
        <v>-1242.5974905227486</v>
      </c>
      <c r="O12" s="27">
        <f>+'E_1_Att_2_Test MDS'!O12-'E_1_Att_2_Test AS FILED'!P14</f>
        <v>385789.14327283204</v>
      </c>
      <c r="P12" s="27">
        <f>+'E_1_Att_2_Test MDS'!P12-'E_1_Att_2_Test AS FILED'!Q14</f>
        <v>-9272.693745799188</v>
      </c>
      <c r="Q12" s="27">
        <f>+'E_1_Att_2_Test MDS'!Q12-'E_1_Att_2_Test AS FILED'!R14</f>
        <v>-245.50566594005522</v>
      </c>
      <c r="R12" s="27">
        <f>+'E_1_Att_2_Test MDS'!R12-'E_1_Att_2_Test AS FILED'!S14</f>
        <v>-692.00623034249929</v>
      </c>
      <c r="S12" s="27">
        <f>+'E_1_Att_2_Test MDS'!S12-'E_1_Att_2_Test AS FILED'!T14</f>
        <v>0</v>
      </c>
      <c r="T12" s="21"/>
      <c r="U12" s="37">
        <f t="shared" si="0"/>
        <v>5.9917510952800512E-9</v>
      </c>
      <c r="V12" s="21"/>
      <c r="W12" s="21"/>
    </row>
    <row r="13" spans="1:23" x14ac:dyDescent="0.25">
      <c r="A13" s="25" t="s">
        <v>43</v>
      </c>
      <c r="B13" s="24">
        <f>+'E_1_Att_2_Test MDS'!B13-'E_1_Att_2_Test AS FILED'!C15</f>
        <v>0</v>
      </c>
      <c r="C13" s="24">
        <f>+'E_1_Att_2_Test MDS'!C13-'E_1_Att_2_Test AS FILED'!D15</f>
        <v>-10.145007383222037</v>
      </c>
      <c r="D13" s="24">
        <f>+'E_1_Att_2_Test MDS'!D13-'E_1_Att_2_Test AS FILED'!E15</f>
        <v>-0.35735119534527371</v>
      </c>
      <c r="E13" s="24">
        <f>+'E_1_Att_2_Test MDS'!E13-'E_1_Att_2_Test AS FILED'!F15</f>
        <v>0</v>
      </c>
      <c r="F13" s="24">
        <f>+'E_1_Att_2_Test MDS'!F13-'E_1_Att_2_Test AS FILED'!G15</f>
        <v>19.648469268371628</v>
      </c>
      <c r="G13" s="24">
        <f>+'E_1_Att_2_Test MDS'!G13-'E_1_Att_2_Test AS FILED'!H15</f>
        <v>1.1548994416908869</v>
      </c>
      <c r="H13" s="24">
        <f>+'E_1_Att_2_Test MDS'!H13-'E_1_Att_2_Test AS FILED'!I15</f>
        <v>-105.72573744870169</v>
      </c>
      <c r="I13" s="24">
        <f>+'E_1_Att_2_Test MDS'!I13-'E_1_Att_2_Test AS FILED'!J15</f>
        <v>-47.911368268789374</v>
      </c>
      <c r="J13" s="24">
        <f>+'E_1_Att_2_Test MDS'!J13-'E_1_Att_2_Test AS FILED'!K15</f>
        <v>-9.8598019335713616</v>
      </c>
      <c r="K13" s="24">
        <f>+'E_1_Att_2_Test MDS'!K13-'E_1_Att_2_Test AS FILED'!L15</f>
        <v>0</v>
      </c>
      <c r="L13" s="24">
        <f>+'E_1_Att_2_Test MDS'!L13-'E_1_Att_2_Test AS FILED'!M15</f>
        <v>-0.59851626348273612</v>
      </c>
      <c r="M13" s="24">
        <f>+'E_1_Att_2_Test MDS'!M13-'E_1_Att_2_Test AS FILED'!N15</f>
        <v>4.40333650847478</v>
      </c>
      <c r="N13" s="24">
        <f>+'E_1_Att_2_Test MDS'!N13-'E_1_Att_2_Test AS FILED'!O15</f>
        <v>-0.49461992797734666</v>
      </c>
      <c r="O13" s="24">
        <f>+'E_1_Att_2_Test MDS'!O13-'E_1_Att_2_Test AS FILED'!P15</f>
        <v>153.95475498595624</v>
      </c>
      <c r="P13" s="24">
        <f>+'E_1_Att_2_Test MDS'!P13-'E_1_Att_2_Test AS FILED'!Q15</f>
        <v>-3.7097146861181045</v>
      </c>
      <c r="Q13" s="24">
        <f>+'E_1_Att_2_Test MDS'!Q13-'E_1_Att_2_Test AS FILED'!R15</f>
        <v>-9.8219136685699482E-2</v>
      </c>
      <c r="R13" s="24">
        <f>+'E_1_Att_2_Test MDS'!R13-'E_1_Att_2_Test AS FILED'!S15</f>
        <v>-0.26112396050789499</v>
      </c>
      <c r="S13" s="24">
        <f>+'E_1_Att_2_Test MDS'!S13-'E_1_Att_2_Test AS FILED'!T15</f>
        <v>0</v>
      </c>
      <c r="T13" s="21"/>
      <c r="U13" s="37">
        <f t="shared" si="0"/>
        <v>9.2036600563005777E-11</v>
      </c>
      <c r="V13" s="21"/>
      <c r="W13" s="21"/>
    </row>
    <row r="14" spans="1:23" x14ac:dyDescent="0.25">
      <c r="A14" s="25" t="s">
        <v>45</v>
      </c>
      <c r="B14" s="24">
        <f>+'E_1_Att_2_Test MDS'!B14-'E_1_Att_2_Test AS FILED'!C16</f>
        <v>0</v>
      </c>
      <c r="C14" s="24">
        <f>+'E_1_Att_2_Test MDS'!C14-'E_1_Att_2_Test AS FILED'!D16</f>
        <v>-412.41221256402605</v>
      </c>
      <c r="D14" s="24">
        <f>+'E_1_Att_2_Test MDS'!D14-'E_1_Att_2_Test AS FILED'!E16</f>
        <v>-14.525355817646471</v>
      </c>
      <c r="E14" s="24">
        <f>+'E_1_Att_2_Test MDS'!E14-'E_1_Att_2_Test AS FILED'!F16</f>
        <v>0</v>
      </c>
      <c r="F14" s="24">
        <f>+'E_1_Att_2_Test MDS'!F14-'E_1_Att_2_Test AS FILED'!G16</f>
        <v>798.46392684922466</v>
      </c>
      <c r="G14" s="24">
        <f>+'E_1_Att_2_Test MDS'!G14-'E_1_Att_2_Test AS FILED'!H16</f>
        <v>46.935482078041673</v>
      </c>
      <c r="H14" s="24">
        <f>+'E_1_Att_2_Test MDS'!H14-'E_1_Att_2_Test AS FILED'!I16</f>
        <v>-4297.4083915183146</v>
      </c>
      <c r="I14" s="24">
        <f>+'E_1_Att_2_Test MDS'!I14-'E_1_Att_2_Test AS FILED'!J16</f>
        <v>-1947.4930744076992</v>
      </c>
      <c r="J14" s="24">
        <f>+'E_1_Att_2_Test MDS'!J14-'E_1_Att_2_Test AS FILED'!K16</f>
        <v>-400.80774631989516</v>
      </c>
      <c r="K14" s="24">
        <f>+'E_1_Att_2_Test MDS'!K14-'E_1_Att_2_Test AS FILED'!L16</f>
        <v>0</v>
      </c>
      <c r="L14" s="24">
        <f>+'E_1_Att_2_Test MDS'!L14-'E_1_Att_2_Test AS FILED'!M16</f>
        <v>-24.334014739638349</v>
      </c>
      <c r="M14" s="24">
        <f>+'E_1_Att_2_Test MDS'!M14-'E_1_Att_2_Test AS FILED'!N16</f>
        <v>179.01941012888256</v>
      </c>
      <c r="N14" s="24">
        <f>+'E_1_Att_2_Test MDS'!N14-'E_1_Att_2_Test AS FILED'!O16</f>
        <v>-20.107545867515555</v>
      </c>
      <c r="O14" s="24">
        <f>+'E_1_Att_2_Test MDS'!O14-'E_1_Att_2_Test AS FILED'!P16</f>
        <v>6258.0735231147846</v>
      </c>
      <c r="P14" s="24">
        <f>+'E_1_Att_2_Test MDS'!P14-'E_1_Att_2_Test AS FILED'!Q16</f>
        <v>-150.79491458019402</v>
      </c>
      <c r="Q14" s="24">
        <f>+'E_1_Att_2_Test MDS'!Q14-'E_1_Att_2_Test AS FILED'!R16</f>
        <v>-3.9924758586096516</v>
      </c>
      <c r="R14" s="24">
        <f>+'E_1_Att_2_Test MDS'!R14-'E_1_Att_2_Test AS FILED'!S16</f>
        <v>-10.616610497425114</v>
      </c>
      <c r="S14" s="24">
        <f>+'E_1_Att_2_Test MDS'!S14-'E_1_Att_2_Test AS FILED'!T16</f>
        <v>0</v>
      </c>
      <c r="T14" s="21"/>
      <c r="U14" s="37">
        <f t="shared" si="0"/>
        <v>-3.0865976441418752E-11</v>
      </c>
      <c r="V14" s="21"/>
      <c r="W14" s="21"/>
    </row>
    <row r="15" spans="1:23" ht="15.75" thickBot="1" x14ac:dyDescent="0.3">
      <c r="A15" s="25" t="s">
        <v>47</v>
      </c>
      <c r="B15" s="24">
        <f>+'E_1_Att_2_Test MDS'!B15-'E_1_Att_2_Test AS FILED'!C17</f>
        <v>0</v>
      </c>
      <c r="C15" s="24">
        <f>+'E_1_Att_2_Test MDS'!C15-'E_1_Att_2_Test AS FILED'!D17</f>
        <v>0</v>
      </c>
      <c r="D15" s="24">
        <f>+'E_1_Att_2_Test MDS'!D15-'E_1_Att_2_Test AS FILED'!E17</f>
        <v>0</v>
      </c>
      <c r="E15" s="24">
        <f>+'E_1_Att_2_Test MDS'!E15-'E_1_Att_2_Test AS FILED'!F17</f>
        <v>0</v>
      </c>
      <c r="F15" s="24">
        <f>+'E_1_Att_2_Test MDS'!F15-'E_1_Att_2_Test AS FILED'!G17</f>
        <v>0</v>
      </c>
      <c r="G15" s="24">
        <f>+'E_1_Att_2_Test MDS'!G15-'E_1_Att_2_Test AS FILED'!H17</f>
        <v>0</v>
      </c>
      <c r="H15" s="24">
        <f>+'E_1_Att_2_Test MDS'!H15-'E_1_Att_2_Test AS FILED'!I17</f>
        <v>0</v>
      </c>
      <c r="I15" s="24">
        <f>+'E_1_Att_2_Test MDS'!I15-'E_1_Att_2_Test AS FILED'!J17</f>
        <v>0</v>
      </c>
      <c r="J15" s="24">
        <f>+'E_1_Att_2_Test MDS'!J15-'E_1_Att_2_Test AS FILED'!K17</f>
        <v>0</v>
      </c>
      <c r="K15" s="24">
        <f>+'E_1_Att_2_Test MDS'!K15-'E_1_Att_2_Test AS FILED'!L17</f>
        <v>0</v>
      </c>
      <c r="L15" s="24">
        <f>+'E_1_Att_2_Test MDS'!L15-'E_1_Att_2_Test AS FILED'!M17</f>
        <v>0</v>
      </c>
      <c r="M15" s="24">
        <f>+'E_1_Att_2_Test MDS'!M15-'E_1_Att_2_Test AS FILED'!N17</f>
        <v>0</v>
      </c>
      <c r="N15" s="24">
        <f>+'E_1_Att_2_Test MDS'!N15-'E_1_Att_2_Test AS FILED'!O17</f>
        <v>0</v>
      </c>
      <c r="O15" s="24">
        <f>+'E_1_Att_2_Test MDS'!O15-'E_1_Att_2_Test AS FILED'!P17</f>
        <v>0</v>
      </c>
      <c r="P15" s="24">
        <f>+'E_1_Att_2_Test MDS'!P15-'E_1_Att_2_Test AS FILED'!Q17</f>
        <v>0</v>
      </c>
      <c r="Q15" s="24">
        <f>+'E_1_Att_2_Test MDS'!Q15-'E_1_Att_2_Test AS FILED'!R17</f>
        <v>0</v>
      </c>
      <c r="R15" s="24">
        <f>+'E_1_Att_2_Test MDS'!R15-'E_1_Att_2_Test AS FILED'!S17</f>
        <v>0</v>
      </c>
      <c r="S15" s="24">
        <f>+'E_1_Att_2_Test MDS'!S15-'E_1_Att_2_Test AS FILED'!T17</f>
        <v>0</v>
      </c>
      <c r="T15" s="21"/>
      <c r="U15" s="37">
        <f t="shared" si="0"/>
        <v>0</v>
      </c>
      <c r="V15" s="21"/>
      <c r="W15" s="21"/>
    </row>
    <row r="16" spans="1:23" x14ac:dyDescent="0.25">
      <c r="A16" s="26" t="s">
        <v>49</v>
      </c>
      <c r="B16" s="27">
        <f>+'E_1_Att_2_Test MDS'!B16-'E_1_Att_2_Test AS FILED'!C18</f>
        <v>0</v>
      </c>
      <c r="C16" s="27">
        <f>+'E_1_Att_2_Test MDS'!C16-'E_1_Att_2_Test AS FILED'!D18</f>
        <v>-26421.195264381357</v>
      </c>
      <c r="D16" s="27">
        <f>+'E_1_Att_2_Test MDS'!D16-'E_1_Att_2_Test AS FILED'!E18</f>
        <v>-904.26769893624441</v>
      </c>
      <c r="E16" s="27">
        <f>+'E_1_Att_2_Test MDS'!E16-'E_1_Att_2_Test AS FILED'!F18</f>
        <v>0</v>
      </c>
      <c r="F16" s="27">
        <f>+'E_1_Att_2_Test MDS'!F16-'E_1_Att_2_Test AS FILED'!G18</f>
        <v>48143.384541445645</v>
      </c>
      <c r="G16" s="27">
        <f>+'E_1_Att_2_Test MDS'!G16-'E_1_Att_2_Test AS FILED'!H18</f>
        <v>2855.1304310469241</v>
      </c>
      <c r="H16" s="27">
        <f>+'E_1_Att_2_Test MDS'!H16-'E_1_Att_2_Test AS FILED'!I18</f>
        <v>-266947.1451381566</v>
      </c>
      <c r="I16" s="27">
        <f>+'E_1_Att_2_Test MDS'!I16-'E_1_Att_2_Test AS FILED'!J18</f>
        <v>-121595.07130655367</v>
      </c>
      <c r="J16" s="27">
        <f>+'E_1_Att_2_Test MDS'!J16-'E_1_Att_2_Test AS FILED'!K18</f>
        <v>-25534.383927259943</v>
      </c>
      <c r="K16" s="27">
        <f>+'E_1_Att_2_Test MDS'!K16-'E_1_Att_2_Test AS FILED'!L18</f>
        <v>0</v>
      </c>
      <c r="L16" s="27">
        <f>+'E_1_Att_2_Test MDS'!L16-'E_1_Att_2_Test AS FILED'!M18</f>
        <v>-1601.7423374539467</v>
      </c>
      <c r="M16" s="27">
        <f>+'E_1_Att_2_Test MDS'!M16-'E_1_Att_2_Test AS FILED'!N18</f>
        <v>11446.997506442771</v>
      </c>
      <c r="N16" s="27">
        <f>+'E_1_Att_2_Test MDS'!N16-'E_1_Att_2_Test AS FILED'!O18</f>
        <v>-1263.199656318242</v>
      </c>
      <c r="O16" s="27">
        <f>+'E_1_Att_2_Test MDS'!O16-'E_1_Att_2_Test AS FILED'!P18</f>
        <v>392201.17155092955</v>
      </c>
      <c r="P16" s="27">
        <f>+'E_1_Att_2_Test MDS'!P16-'E_1_Att_2_Test AS FILED'!Q18</f>
        <v>-9427.1983750655199</v>
      </c>
      <c r="Q16" s="27">
        <f>+'E_1_Att_2_Test MDS'!Q16-'E_1_Att_2_Test AS FILED'!R18</f>
        <v>-249.59636093535028</v>
      </c>
      <c r="R16" s="27">
        <f>+'E_1_Att_2_Test MDS'!R16-'E_1_Att_2_Test AS FILED'!S18</f>
        <v>-702.88396480043275</v>
      </c>
      <c r="S16" s="27">
        <f>+'E_1_Att_2_Test MDS'!S16-'E_1_Att_2_Test AS FILED'!T18</f>
        <v>0</v>
      </c>
      <c r="T16" s="21"/>
      <c r="U16" s="37">
        <f t="shared" si="0"/>
        <v>3.5820448829326779E-9</v>
      </c>
      <c r="V16" s="21"/>
      <c r="W16" s="21"/>
    </row>
    <row r="17" spans="1:23" x14ac:dyDescent="0.25">
      <c r="A17" s="25" t="s">
        <v>51</v>
      </c>
      <c r="B17" s="24">
        <f>+'E_1_Att_2_Test MDS'!B17-'E_1_Att_2_Test AS FILED'!C19</f>
        <v>0</v>
      </c>
      <c r="C17" s="24">
        <f>+'E_1_Att_2_Test MDS'!C17-'E_1_Att_2_Test AS FILED'!D19</f>
        <v>-1090.4147627695929</v>
      </c>
      <c r="D17" s="24">
        <f>+'E_1_Att_2_Test MDS'!D17-'E_1_Att_2_Test AS FILED'!E19</f>
        <v>-38.407968501234336</v>
      </c>
      <c r="E17" s="24">
        <f>+'E_1_Att_2_Test MDS'!E17-'E_1_Att_2_Test AS FILED'!F19</f>
        <v>0</v>
      </c>
      <c r="F17" s="24">
        <f>+'E_1_Att_2_Test MDS'!F17-'E_1_Att_2_Test AS FILED'!G19</f>
        <v>2111.6677865391539</v>
      </c>
      <c r="G17" s="24">
        <f>+'E_1_Att_2_Test MDS'!G17-'E_1_Att_2_Test AS FILED'!H19</f>
        <v>124.12222301056363</v>
      </c>
      <c r="H17" s="24">
        <f>+'E_1_Att_2_Test MDS'!H17-'E_1_Att_2_Test AS FILED'!I19</f>
        <v>-11363.320376017829</v>
      </c>
      <c r="I17" s="24">
        <f>+'E_1_Att_2_Test MDS'!I17-'E_1_Att_2_Test AS FILED'!J19</f>
        <v>-5149.5145375258289</v>
      </c>
      <c r="J17" s="24">
        <f>+'E_1_Att_2_Test MDS'!J17-'E_1_Att_2_Test AS FILED'!K19</f>
        <v>-1059.7524213891011</v>
      </c>
      <c r="K17" s="24">
        <f>+'E_1_Att_2_Test MDS'!K17-'E_1_Att_2_Test AS FILED'!L19</f>
        <v>0</v>
      </c>
      <c r="L17" s="24">
        <f>+'E_1_Att_2_Test MDS'!L17-'E_1_Att_2_Test AS FILED'!M19</f>
        <v>-64.332680575395898</v>
      </c>
      <c r="M17" s="24">
        <f>+'E_1_Att_2_Test MDS'!M17-'E_1_Att_2_Test AS FILED'!N19</f>
        <v>473.29522057483064</v>
      </c>
      <c r="N17" s="24">
        <f>+'E_1_Att_2_Test MDS'!N17-'E_1_Att_2_Test AS FILED'!O19</f>
        <v>-53.163464979738819</v>
      </c>
      <c r="O17" s="24">
        <f>+'E_1_Att_2_Test MDS'!O17-'E_1_Att_2_Test AS FILED'!P19</f>
        <v>16547.167521196883</v>
      </c>
      <c r="P17" s="24">
        <f>+'E_1_Att_2_Test MDS'!P17-'E_1_Att_2_Test AS FILED'!Q19</f>
        <v>-398.72244627331384</v>
      </c>
      <c r="Q17" s="24">
        <f>+'E_1_Att_2_Test MDS'!Q17-'E_1_Att_2_Test AS FILED'!R19</f>
        <v>-10.556654018895983</v>
      </c>
      <c r="R17" s="24">
        <f>+'E_1_Att_2_Test MDS'!R17-'E_1_Att_2_Test AS FILED'!S19</f>
        <v>-28.06743927053401</v>
      </c>
      <c r="S17" s="24">
        <f>+'E_1_Att_2_Test MDS'!S17-'E_1_Att_2_Test AS FILED'!T19</f>
        <v>0</v>
      </c>
      <c r="T17" s="21"/>
      <c r="U17" s="37">
        <f t="shared" si="0"/>
        <v>-3.3878677641041577E-11</v>
      </c>
      <c r="V17" s="21"/>
      <c r="W17" s="21"/>
    </row>
    <row r="18" spans="1:23" ht="15.75" thickBot="1" x14ac:dyDescent="0.3">
      <c r="A18" s="25" t="s">
        <v>53</v>
      </c>
      <c r="B18" s="24">
        <f>+'E_1_Att_2_Test MDS'!B18-'E_1_Att_2_Test AS FILED'!C20</f>
        <v>0</v>
      </c>
      <c r="C18" s="24">
        <f>+'E_1_Att_2_Test MDS'!C18-'E_1_Att_2_Test AS FILED'!D20</f>
        <v>741.95336018205126</v>
      </c>
      <c r="D18" s="24">
        <f>+'E_1_Att_2_Test MDS'!D18-'E_1_Att_2_Test AS FILED'!E20</f>
        <v>26.078432093108631</v>
      </c>
      <c r="E18" s="24">
        <f>+'E_1_Att_2_Test MDS'!E18-'E_1_Att_2_Test AS FILED'!F20</f>
        <v>0</v>
      </c>
      <c r="F18" s="24">
        <f>+'E_1_Att_2_Test MDS'!F18-'E_1_Att_2_Test AS FILED'!G20</f>
        <v>-1407.2395648772945</v>
      </c>
      <c r="G18" s="24">
        <f>+'E_1_Att_2_Test MDS'!G18-'E_1_Att_2_Test AS FILED'!H20</f>
        <v>-83.200851101372564</v>
      </c>
      <c r="H18" s="24">
        <f>+'E_1_Att_2_Test MDS'!H18-'E_1_Att_2_Test AS FILED'!I20</f>
        <v>7710.3961591376574</v>
      </c>
      <c r="I18" s="24">
        <f>+'E_1_Att_2_Test MDS'!I18-'E_1_Att_2_Test AS FILED'!J20</f>
        <v>3498.6695603528933</v>
      </c>
      <c r="J18" s="24">
        <f>+'E_1_Att_2_Test MDS'!J18-'E_1_Att_2_Test AS FILED'!K20</f>
        <v>720.52382539880637</v>
      </c>
      <c r="K18" s="24">
        <f>+'E_1_Att_2_Test MDS'!K18-'E_1_Att_2_Test AS FILED'!L20</f>
        <v>0</v>
      </c>
      <c r="L18" s="24">
        <f>+'E_1_Att_2_Test MDS'!L18-'E_1_Att_2_Test AS FILED'!M20</f>
        <v>43.775922221779638</v>
      </c>
      <c r="M18" s="24">
        <f>+'E_1_Att_2_Test MDS'!M18-'E_1_Att_2_Test AS FILED'!N20</f>
        <v>-325.28951626554453</v>
      </c>
      <c r="N18" s="24">
        <f>+'E_1_Att_2_Test MDS'!N18-'E_1_Att_2_Test AS FILED'!O20</f>
        <v>35.922230840714519</v>
      </c>
      <c r="O18" s="24">
        <f>+'E_1_Att_2_Test MDS'!O18-'E_1_Att_2_Test AS FILED'!P20</f>
        <v>-11259.440620026551</v>
      </c>
      <c r="P18" s="24">
        <f>+'E_1_Att_2_Test MDS'!P18-'E_1_Att_2_Test AS FILED'!Q20</f>
        <v>271.53311142305756</v>
      </c>
      <c r="Q18" s="24">
        <f>+'E_1_Att_2_Test MDS'!Q18-'E_1_Att_2_Test AS FILED'!R20</f>
        <v>7.1891641385100229</v>
      </c>
      <c r="R18" s="24">
        <f>+'E_1_Att_2_Test MDS'!R18-'E_1_Att_2_Test AS FILED'!S20</f>
        <v>19.128786482989142</v>
      </c>
      <c r="S18" s="24">
        <f>+'E_1_Att_2_Test MDS'!S18-'E_1_Att_2_Test AS FILED'!T20</f>
        <v>0</v>
      </c>
      <c r="T18" s="21"/>
      <c r="U18" s="37">
        <f t="shared" si="0"/>
        <v>8.0484596765018068E-10</v>
      </c>
      <c r="V18" s="21"/>
      <c r="W18" s="21"/>
    </row>
    <row r="19" spans="1:23" ht="15.75" thickBot="1" x14ac:dyDescent="0.3">
      <c r="A19" s="26" t="s">
        <v>55</v>
      </c>
      <c r="B19" s="27">
        <f>+'E_1_Att_2_Test MDS'!B19-'E_1_Att_2_Test AS FILED'!C21</f>
        <v>0</v>
      </c>
      <c r="C19" s="27">
        <f>+'E_1_Att_2_Test MDS'!C19-'E_1_Att_2_Test AS FILED'!D21</f>
        <v>-348.46140258753803</v>
      </c>
      <c r="D19" s="27">
        <f>+'E_1_Att_2_Test MDS'!D19-'E_1_Att_2_Test AS FILED'!E21</f>
        <v>-12.329536408125364</v>
      </c>
      <c r="E19" s="27">
        <f>+'E_1_Att_2_Test MDS'!E19-'E_1_Att_2_Test AS FILED'!F21</f>
        <v>1.8189894035458565E-11</v>
      </c>
      <c r="F19" s="27">
        <f>+'E_1_Att_2_Test MDS'!F19-'E_1_Att_2_Test AS FILED'!G21</f>
        <v>704.4282216618376</v>
      </c>
      <c r="G19" s="27">
        <f>+'E_1_Att_2_Test MDS'!G19-'E_1_Att_2_Test AS FILED'!H21</f>
        <v>40.921371909191407</v>
      </c>
      <c r="H19" s="27">
        <f>+'E_1_Att_2_Test MDS'!H19-'E_1_Att_2_Test AS FILED'!I21</f>
        <v>-3652.9242168802593</v>
      </c>
      <c r="I19" s="27">
        <f>+'E_1_Att_2_Test MDS'!I19-'E_1_Att_2_Test AS FILED'!J21</f>
        <v>-1650.8449771729502</v>
      </c>
      <c r="J19" s="27">
        <f>+'E_1_Att_2_Test MDS'!J19-'E_1_Att_2_Test AS FILED'!K21</f>
        <v>-339.22859599029289</v>
      </c>
      <c r="K19" s="27">
        <f>+'E_1_Att_2_Test MDS'!K19-'E_1_Att_2_Test AS FILED'!L21</f>
        <v>1.4779288903810084E-12</v>
      </c>
      <c r="L19" s="27">
        <f>+'E_1_Att_2_Test MDS'!L19-'E_1_Att_2_Test AS FILED'!M21</f>
        <v>-20.556758353616146</v>
      </c>
      <c r="M19" s="27">
        <f>+'E_1_Att_2_Test MDS'!M19-'E_1_Att_2_Test AS FILED'!N21</f>
        <v>148.0057043092861</v>
      </c>
      <c r="N19" s="27">
        <f>+'E_1_Att_2_Test MDS'!N19-'E_1_Att_2_Test AS FILED'!O21</f>
        <v>-17.241234139024272</v>
      </c>
      <c r="O19" s="27">
        <f>+'E_1_Att_2_Test MDS'!O19-'E_1_Att_2_Test AS FILED'!P21</f>
        <v>5287.7269011704484</v>
      </c>
      <c r="P19" s="27">
        <f>+'E_1_Att_2_Test MDS'!P19-'E_1_Att_2_Test AS FILED'!Q21</f>
        <v>-127.18933485025809</v>
      </c>
      <c r="Q19" s="27">
        <f>+'E_1_Att_2_Test MDS'!Q19-'E_1_Att_2_Test AS FILED'!R21</f>
        <v>-3.3674898803859321</v>
      </c>
      <c r="R19" s="27">
        <f>+'E_1_Att_2_Test MDS'!R19-'E_1_Att_2_Test AS FILED'!S21</f>
        <v>-8.9386527875448252</v>
      </c>
      <c r="S19" s="27">
        <f>+'E_1_Att_2_Test MDS'!S19-'E_1_Att_2_Test AS FILED'!T21</f>
        <v>0</v>
      </c>
      <c r="U19" s="37">
        <f t="shared" si="0"/>
        <v>7.8922823831817368E-10</v>
      </c>
    </row>
    <row r="20" spans="1:23" ht="15.75" thickBot="1" x14ac:dyDescent="0.3">
      <c r="A20" s="28" t="s">
        <v>57</v>
      </c>
      <c r="B20" s="30">
        <f>+'E_1_Att_2_Test MDS'!B20-'E_1_Att_2_Test AS FILED'!C22</f>
        <v>0</v>
      </c>
      <c r="C20" s="30">
        <f>+'E_1_Att_2_Test MDS'!C20-'E_1_Att_2_Test AS FILED'!D22</f>
        <v>-26769.656666968949</v>
      </c>
      <c r="D20" s="30">
        <f>+'E_1_Att_2_Test MDS'!D20-'E_1_Att_2_Test AS FILED'!E22</f>
        <v>-916.59723534437217</v>
      </c>
      <c r="E20" s="30">
        <f>+'E_1_Att_2_Test MDS'!E20-'E_1_Att_2_Test AS FILED'!F22</f>
        <v>0</v>
      </c>
      <c r="F20" s="30">
        <f>+'E_1_Att_2_Test MDS'!F20-'E_1_Att_2_Test AS FILED'!G22</f>
        <v>48847.812763107475</v>
      </c>
      <c r="G20" s="30">
        <f>+'E_1_Att_2_Test MDS'!G20-'E_1_Att_2_Test AS FILED'!H22</f>
        <v>2896.0518029561172</v>
      </c>
      <c r="H20" s="30">
        <f>+'E_1_Att_2_Test MDS'!H20-'E_1_Att_2_Test AS FILED'!I22</f>
        <v>-270600.06935503706</v>
      </c>
      <c r="I20" s="30">
        <f>+'E_1_Att_2_Test MDS'!I20-'E_1_Att_2_Test AS FILED'!J22</f>
        <v>-123245.91628372623</v>
      </c>
      <c r="J20" s="30">
        <f>+'E_1_Att_2_Test MDS'!J20-'E_1_Att_2_Test AS FILED'!K22</f>
        <v>-25873.612523250224</v>
      </c>
      <c r="K20" s="30">
        <f>+'E_1_Att_2_Test MDS'!K20-'E_1_Att_2_Test AS FILED'!L22</f>
        <v>0</v>
      </c>
      <c r="L20" s="30">
        <f>+'E_1_Att_2_Test MDS'!L20-'E_1_Att_2_Test AS FILED'!M22</f>
        <v>-1622.2990958075643</v>
      </c>
      <c r="M20" s="30">
        <f>+'E_1_Att_2_Test MDS'!M20-'E_1_Att_2_Test AS FILED'!N22</f>
        <v>11595.003210752053</v>
      </c>
      <c r="N20" s="30">
        <f>+'E_1_Att_2_Test MDS'!N20-'E_1_Att_2_Test AS FILED'!O22</f>
        <v>-1280.4408904572656</v>
      </c>
      <c r="O20" s="30">
        <f>+'E_1_Att_2_Test MDS'!O20-'E_1_Att_2_Test AS FILED'!P22</f>
        <v>397488.89845209941</v>
      </c>
      <c r="P20" s="30">
        <f>+'E_1_Att_2_Test MDS'!P20-'E_1_Att_2_Test AS FILED'!Q22</f>
        <v>-9554.3877099157544</v>
      </c>
      <c r="Q20" s="30">
        <f>+'E_1_Att_2_Test MDS'!Q20-'E_1_Att_2_Test AS FILED'!R22</f>
        <v>-252.96385081573681</v>
      </c>
      <c r="R20" s="30">
        <f>+'E_1_Att_2_Test MDS'!R20-'E_1_Att_2_Test AS FILED'!S22</f>
        <v>-711.82261758797722</v>
      </c>
      <c r="S20" s="30">
        <f>+'E_1_Att_2_Test MDS'!S20-'E_1_Att_2_Test AS FILED'!T22</f>
        <v>0</v>
      </c>
      <c r="U20" s="37">
        <f t="shared" si="0"/>
        <v>3.9490259950980544E-9</v>
      </c>
    </row>
    <row r="21" spans="1:23" x14ac:dyDescent="0.25">
      <c r="U21" s="37">
        <f t="shared" si="0"/>
        <v>0</v>
      </c>
    </row>
    <row r="22" spans="1:23" x14ac:dyDescent="0.25">
      <c r="A22" s="23" t="s">
        <v>100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U22" s="37">
        <f t="shared" si="0"/>
        <v>0</v>
      </c>
    </row>
    <row r="23" spans="1:23" x14ac:dyDescent="0.25">
      <c r="A23" s="25" t="s">
        <v>96</v>
      </c>
      <c r="B23" s="24">
        <f>+'E_1_Att_2_Test MDS'!B23-'E_1_Att_2_Test AS FILED'!C25</f>
        <v>0</v>
      </c>
      <c r="C23" s="24">
        <f>+'E_1_Att_2_Test MDS'!C23-'E_1_Att_2_Test AS FILED'!D25</f>
        <v>-4343.5769833644299</v>
      </c>
      <c r="D23" s="24">
        <f>+'E_1_Att_2_Test MDS'!D23-'E_1_Att_2_Test AS FILED'!E25</f>
        <v>-151.54927227554981</v>
      </c>
      <c r="E23" s="24">
        <f>+'E_1_Att_2_Test MDS'!E23-'E_1_Att_2_Test AS FILED'!F25</f>
        <v>0</v>
      </c>
      <c r="F23" s="24">
        <f>+'E_1_Att_2_Test MDS'!F23-'E_1_Att_2_Test AS FILED'!G25</f>
        <v>8173.6186120984494</v>
      </c>
      <c r="G23" s="24">
        <f>+'E_1_Att_2_Test MDS'!G23-'E_1_Att_2_Test AS FILED'!H25</f>
        <v>483.09260168023593</v>
      </c>
      <c r="H23" s="24">
        <f>+'E_1_Att_2_Test MDS'!H23-'E_1_Att_2_Test AS FILED'!I25</f>
        <v>-44786.509927427396</v>
      </c>
      <c r="I23" s="24">
        <f>+'E_1_Att_2_Test MDS'!I23-'E_1_Att_2_Test AS FILED'!J25</f>
        <v>-20340.213210834656</v>
      </c>
      <c r="J23" s="24">
        <f>+'E_1_Att_2_Test MDS'!J23-'E_1_Att_2_Test AS FILED'!K25</f>
        <v>-4211.800891703344</v>
      </c>
      <c r="K23" s="24">
        <f>+'E_1_Att_2_Test MDS'!K23-'E_1_Att_2_Test AS FILED'!L25</f>
        <v>0</v>
      </c>
      <c r="L23" s="24">
        <f>+'E_1_Att_2_Test MDS'!L23-'E_1_Att_2_Test AS FILED'!M25</f>
        <v>-260.07473642254172</v>
      </c>
      <c r="M23" s="24">
        <f>+'E_1_Att_2_Test MDS'!M23-'E_1_Att_2_Test AS FILED'!N25</f>
        <v>1899.8851841715077</v>
      </c>
      <c r="N23" s="24">
        <f>+'E_1_Att_2_Test MDS'!N23-'E_1_Att_2_Test AS FILED'!O25</f>
        <v>-214.21842681834937</v>
      </c>
      <c r="O23" s="24">
        <f>+'E_1_Att_2_Test MDS'!O23-'E_1_Att_2_Test AS FILED'!P25</f>
        <v>65483.475430592895</v>
      </c>
      <c r="P23" s="24">
        <f>+'E_1_Att_2_Test MDS'!P23-'E_1_Att_2_Test AS FILED'!Q25</f>
        <v>-1577.1075414324587</v>
      </c>
      <c r="Q23" s="24">
        <f>+'E_1_Att_2_Test MDS'!Q23-'E_1_Att_2_Test AS FILED'!R25</f>
        <v>-41.755809890073579</v>
      </c>
      <c r="R23" s="24">
        <f>+'E_1_Att_2_Test MDS'!R23-'E_1_Att_2_Test AS FILED'!S25</f>
        <v>-113.26502837353212</v>
      </c>
      <c r="S23" s="24">
        <f>+'E_1_Att_2_Test MDS'!S23-'E_1_Att_2_Test AS FILED'!T25</f>
        <v>0</v>
      </c>
      <c r="U23" s="37">
        <f t="shared" si="0"/>
        <v>7.6295236794976518E-10</v>
      </c>
    </row>
    <row r="24" spans="1:23" ht="15.75" thickBot="1" x14ac:dyDescent="0.3">
      <c r="A24" s="25" t="s">
        <v>62</v>
      </c>
      <c r="B24" s="24">
        <f>+'E_1_Att_2_Test MDS'!B24-'E_1_Att_2_Test AS FILED'!C26</f>
        <v>0</v>
      </c>
      <c r="C24" s="24">
        <f>+'E_1_Att_2_Test MDS'!C24-'E_1_Att_2_Test AS FILED'!D26</f>
        <v>-391.40789542369544</v>
      </c>
      <c r="D24" s="24">
        <f>+'E_1_Att_2_Test MDS'!D24-'E_1_Att_2_Test AS FILED'!E26</f>
        <v>-14.849364218181272</v>
      </c>
      <c r="E24" s="24">
        <f>+'E_1_Att_2_Test MDS'!E24-'E_1_Att_2_Test AS FILED'!F26</f>
        <v>0</v>
      </c>
      <c r="F24" s="24">
        <f>+'E_1_Att_2_Test MDS'!F24-'E_1_Att_2_Test AS FILED'!G26</f>
        <v>650.07554876303402</v>
      </c>
      <c r="G24" s="24">
        <f>+'E_1_Att_2_Test MDS'!G24-'E_1_Att_2_Test AS FILED'!H26</f>
        <v>41.453092873103785</v>
      </c>
      <c r="H24" s="24">
        <f>+'E_1_Att_2_Test MDS'!H24-'E_1_Att_2_Test AS FILED'!I26</f>
        <v>-4378.5280289980255</v>
      </c>
      <c r="I24" s="24">
        <f>+'E_1_Att_2_Test MDS'!I24-'E_1_Att_2_Test AS FILED'!J26</f>
        <v>-1991.140865871298</v>
      </c>
      <c r="J24" s="24">
        <f>+'E_1_Att_2_Test MDS'!J24-'E_1_Att_2_Test AS FILED'!K26</f>
        <v>-383.59512683011712</v>
      </c>
      <c r="K24" s="24">
        <f>+'E_1_Att_2_Test MDS'!K24-'E_1_Att_2_Test AS FILED'!L26</f>
        <v>0</v>
      </c>
      <c r="L24" s="24">
        <f>+'E_1_Att_2_Test MDS'!L24-'E_1_Att_2_Test AS FILED'!M26</f>
        <v>-20.496649015715192</v>
      </c>
      <c r="M24" s="24">
        <f>+'E_1_Att_2_Test MDS'!M24-'E_1_Att_2_Test AS FILED'!N26</f>
        <v>203.29367207803966</v>
      </c>
      <c r="N24" s="24">
        <f>+'E_1_Att_2_Test MDS'!N24-'E_1_Att_2_Test AS FILED'!O26</f>
        <v>-18.145754211563816</v>
      </c>
      <c r="O24" s="24">
        <f>+'E_1_Att_2_Test MDS'!O24-'E_1_Att_2_Test AS FILED'!P26</f>
        <v>6476.2511645408231</v>
      </c>
      <c r="P24" s="24">
        <f>+'E_1_Att_2_Test MDS'!P24-'E_1_Att_2_Test AS FILED'!Q26</f>
        <v>-159.69450339064088</v>
      </c>
      <c r="Q24" s="24">
        <f>+'E_1_Att_2_Test MDS'!Q24-'E_1_Att_2_Test AS FILED'!R26</f>
        <v>-4.2281031247955809</v>
      </c>
      <c r="R24" s="24">
        <f>+'E_1_Att_2_Test MDS'!R24-'E_1_Att_2_Test AS FILED'!S26</f>
        <v>-8.987187171012577</v>
      </c>
      <c r="S24" s="24">
        <f>+'E_1_Att_2_Test MDS'!S24-'E_1_Att_2_Test AS FILED'!T26</f>
        <v>0</v>
      </c>
      <c r="U24" s="37">
        <f t="shared" si="0"/>
        <v>-4.4478198901742871E-11</v>
      </c>
    </row>
    <row r="25" spans="1:23" ht="15.75" thickBot="1" x14ac:dyDescent="0.3">
      <c r="A25" s="29" t="s">
        <v>101</v>
      </c>
      <c r="B25" s="30">
        <f>+'E_1_Att_2_Test MDS'!B25-'E_1_Att_2_Test AS FILED'!C27</f>
        <v>0</v>
      </c>
      <c r="C25" s="30">
        <f>+'E_1_Att_2_Test MDS'!C25-'E_1_Att_2_Test AS FILED'!D27</f>
        <v>-4734.9848787881201</v>
      </c>
      <c r="D25" s="30">
        <f>+'E_1_Att_2_Test MDS'!D25-'E_1_Att_2_Test AS FILED'!E27</f>
        <v>-166.39863649373092</v>
      </c>
      <c r="E25" s="30">
        <f>+'E_1_Att_2_Test MDS'!E25-'E_1_Att_2_Test AS FILED'!F27</f>
        <v>0</v>
      </c>
      <c r="F25" s="30">
        <f>+'E_1_Att_2_Test MDS'!F25-'E_1_Att_2_Test AS FILED'!G27</f>
        <v>8823.6941608614288</v>
      </c>
      <c r="G25" s="30">
        <f>+'E_1_Att_2_Test MDS'!G25-'E_1_Att_2_Test AS FILED'!H27</f>
        <v>524.54569455333967</v>
      </c>
      <c r="H25" s="30">
        <f>+'E_1_Att_2_Test MDS'!H25-'E_1_Att_2_Test AS FILED'!I27</f>
        <v>-49165.037956425222</v>
      </c>
      <c r="I25" s="30">
        <f>+'E_1_Att_2_Test MDS'!I25-'E_1_Att_2_Test AS FILED'!J27</f>
        <v>-22331.354076705989</v>
      </c>
      <c r="J25" s="30">
        <f>+'E_1_Att_2_Test MDS'!J25-'E_1_Att_2_Test AS FILED'!K27</f>
        <v>-4595.3960185334872</v>
      </c>
      <c r="K25" s="30">
        <f>+'E_1_Att_2_Test MDS'!K25-'E_1_Att_2_Test AS FILED'!L27</f>
        <v>0</v>
      </c>
      <c r="L25" s="30">
        <f>+'E_1_Att_2_Test MDS'!L25-'E_1_Att_2_Test AS FILED'!M27</f>
        <v>-280.57138543825658</v>
      </c>
      <c r="M25" s="30">
        <f>+'E_1_Att_2_Test MDS'!M25-'E_1_Att_2_Test AS FILED'!N27</f>
        <v>2103.1788562495458</v>
      </c>
      <c r="N25" s="30">
        <f>+'E_1_Att_2_Test MDS'!N25-'E_1_Att_2_Test AS FILED'!O27</f>
        <v>-232.36418102991297</v>
      </c>
      <c r="O25" s="30">
        <f>+'E_1_Att_2_Test MDS'!O25-'E_1_Att_2_Test AS FILED'!P27</f>
        <v>71959.726595133543</v>
      </c>
      <c r="P25" s="30">
        <f>+'E_1_Att_2_Test MDS'!P25-'E_1_Att_2_Test AS FILED'!Q27</f>
        <v>-1736.8020448231109</v>
      </c>
      <c r="Q25" s="30">
        <f>+'E_1_Att_2_Test MDS'!Q25-'E_1_Att_2_Test AS FILED'!R27</f>
        <v>-45.983913014869131</v>
      </c>
      <c r="R25" s="30">
        <f>+'E_1_Att_2_Test MDS'!R25-'E_1_Att_2_Test AS FILED'!S27</f>
        <v>-122.25221554454458</v>
      </c>
      <c r="S25" s="30">
        <f>+'E_1_Att_2_Test MDS'!S25-'E_1_Att_2_Test AS FILED'!T27</f>
        <v>0</v>
      </c>
      <c r="U25" s="37">
        <f t="shared" si="0"/>
        <v>6.0629190556937829E-10</v>
      </c>
    </row>
    <row r="26" spans="1:23" x14ac:dyDescent="0.25">
      <c r="U26" s="37">
        <f t="shared" si="0"/>
        <v>0</v>
      </c>
    </row>
    <row r="27" spans="1:23" x14ac:dyDescent="0.25">
      <c r="A27" s="23" t="s">
        <v>66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U27" s="37">
        <f t="shared" si="0"/>
        <v>0</v>
      </c>
    </row>
    <row r="28" spans="1:23" x14ac:dyDescent="0.25">
      <c r="A28" s="25" t="s">
        <v>68</v>
      </c>
      <c r="B28" s="24">
        <f>+'E_1_Att_2_Test MDS'!B28-'E_1_Att_2_Test AS FILED'!C30</f>
        <v>0</v>
      </c>
      <c r="C28" s="24">
        <f>+'E_1_Att_2_Test MDS'!C28-'E_1_Att_2_Test AS FILED'!D30</f>
        <v>326.86818661017242</v>
      </c>
      <c r="D28" s="24">
        <f>+'E_1_Att_2_Test MDS'!D28-'E_1_Att_2_Test AS FILED'!E30</f>
        <v>11.513504181694202</v>
      </c>
      <c r="E28" s="24">
        <f>+'E_1_Att_2_Test MDS'!E28-'E_1_Att_2_Test AS FILED'!F30</f>
        <v>0</v>
      </c>
      <c r="F28" s="24">
        <f>+'E_1_Att_2_Test MDS'!F28-'E_1_Att_2_Test AS FILED'!G30</f>
        <v>-633.03955112985568</v>
      </c>
      <c r="G28" s="24">
        <f>+'E_1_Att_2_Test MDS'!G28-'E_1_Att_2_Test AS FILED'!H30</f>
        <v>-37.209069692667754</v>
      </c>
      <c r="H28" s="24">
        <f>+'E_1_Att_2_Test MDS'!H28-'E_1_Att_2_Test AS FILED'!I30</f>
        <v>3406.3718969486945</v>
      </c>
      <c r="I28" s="24">
        <f>+'E_1_Att_2_Test MDS'!I28-'E_1_Att_2_Test AS FILED'!J30</f>
        <v>1543.6591693191003</v>
      </c>
      <c r="J28" s="24">
        <f>+'E_1_Att_2_Test MDS'!J28-'E_1_Att_2_Test AS FILED'!K30</f>
        <v>317.67745139040562</v>
      </c>
      <c r="K28" s="24">
        <f>+'E_1_Att_2_Test MDS'!K28-'E_1_Att_2_Test AS FILED'!L30</f>
        <v>0</v>
      </c>
      <c r="L28" s="24">
        <f>+'E_1_Att_2_Test MDS'!L28-'E_1_Att_2_Test AS FILED'!M30</f>
        <v>19.284939589947612</v>
      </c>
      <c r="M28" s="24">
        <f>+'E_1_Att_2_Test MDS'!M28-'E_1_Att_2_Test AS FILED'!N30</f>
        <v>-141.8758837379055</v>
      </c>
      <c r="N28" s="24">
        <f>+'E_1_Att_2_Test MDS'!N28-'E_1_Att_2_Test AS FILED'!O30</f>
        <v>15.937883932291072</v>
      </c>
      <c r="O28" s="24">
        <f>+'E_1_Att_2_Test MDS'!O28-'E_1_Att_2_Test AS FILED'!P30</f>
        <v>-4960.2901759906672</v>
      </c>
      <c r="P28" s="24">
        <f>+'E_1_Att_2_Test MDS'!P28-'E_1_Att_2_Test AS FILED'!Q30</f>
        <v>119.52352803279791</v>
      </c>
      <c r="Q28" s="24">
        <f>+'E_1_Att_2_Test MDS'!Q28-'E_1_Att_2_Test AS FILED'!R30</f>
        <v>3.1645284692477276</v>
      </c>
      <c r="R28" s="24">
        <f>+'E_1_Att_2_Test MDS'!R28-'E_1_Att_2_Test AS FILED'!S30</f>
        <v>8.4135920764537389</v>
      </c>
      <c r="S28" s="24">
        <f>+'E_1_Att_2_Test MDS'!S28-'E_1_Att_2_Test AS FILED'!T30</f>
        <v>0</v>
      </c>
      <c r="U28" s="37">
        <f t="shared" si="0"/>
        <v>-2.9197622097854037E-10</v>
      </c>
    </row>
    <row r="29" spans="1:23" x14ac:dyDescent="0.25">
      <c r="A29" s="25" t="s">
        <v>70</v>
      </c>
      <c r="B29" s="24">
        <f>+'E_1_Att_2_Test MDS'!B29-'E_1_Att_2_Test AS FILED'!C31</f>
        <v>0</v>
      </c>
      <c r="C29" s="24">
        <f>+'E_1_Att_2_Test MDS'!C29-'E_1_Att_2_Test AS FILED'!D31</f>
        <v>1352.5752658274614</v>
      </c>
      <c r="D29" s="24">
        <f>+'E_1_Att_2_Test MDS'!D29-'E_1_Att_2_Test AS FILED'!E31</f>
        <v>50.295642447034197</v>
      </c>
      <c r="E29" s="24">
        <f>+'E_1_Att_2_Test MDS'!E29-'E_1_Att_2_Test AS FILED'!F31</f>
        <v>0</v>
      </c>
      <c r="F29" s="24">
        <f>+'E_1_Att_2_Test MDS'!F29-'E_1_Att_2_Test AS FILED'!G31</f>
        <v>-2618.6000606661255</v>
      </c>
      <c r="G29" s="24">
        <f>+'E_1_Att_2_Test MDS'!G29-'E_1_Att_2_Test AS FILED'!H31</f>
        <v>-156.95521780718184</v>
      </c>
      <c r="H29" s="24">
        <f>+'E_1_Att_2_Test MDS'!H29-'E_1_Att_2_Test AS FILED'!I31</f>
        <v>14882.165777894726</v>
      </c>
      <c r="I29" s="24">
        <f>+'E_1_Att_2_Test MDS'!I29-'E_1_Att_2_Test AS FILED'!J31</f>
        <v>6724.1009507930867</v>
      </c>
      <c r="J29" s="24">
        <f>+'E_1_Att_2_Test MDS'!J29-'E_1_Att_2_Test AS FILED'!K31</f>
        <v>1324.6219979070447</v>
      </c>
      <c r="K29" s="24">
        <f>+'E_1_Att_2_Test MDS'!K29-'E_1_Att_2_Test AS FILED'!L31</f>
        <v>0</v>
      </c>
      <c r="L29" s="24">
        <f>+'E_1_Att_2_Test MDS'!L29-'E_1_Att_2_Test AS FILED'!M31</f>
        <v>76.073672811563256</v>
      </c>
      <c r="M29" s="24">
        <f>+'E_1_Att_2_Test MDS'!M29-'E_1_Att_2_Test AS FILED'!N31</f>
        <v>-637.92736076454366</v>
      </c>
      <c r="N29" s="24">
        <f>+'E_1_Att_2_Test MDS'!N29-'E_1_Att_2_Test AS FILED'!O31</f>
        <v>70.338578407833893</v>
      </c>
      <c r="O29" s="24">
        <f>+'E_1_Att_2_Test MDS'!O29-'E_1_Att_2_Test AS FILED'!P31</f>
        <v>-21640.220410534064</v>
      </c>
      <c r="P29" s="24">
        <f>+'E_1_Att_2_Test MDS'!P29-'E_1_Att_2_Test AS FILED'!Q31</f>
        <v>527.01439362885503</v>
      </c>
      <c r="Q29" s="24">
        <f>+'E_1_Att_2_Test MDS'!Q29-'E_1_Att_2_Test AS FILED'!R31</f>
        <v>13.953336885138242</v>
      </c>
      <c r="R29" s="24">
        <f>+'E_1_Att_2_Test MDS'!R29-'E_1_Att_2_Test AS FILED'!S31</f>
        <v>32.563433168357022</v>
      </c>
      <c r="S29" s="24">
        <f>+'E_1_Att_2_Test MDS'!S29-'E_1_Att_2_Test AS FILED'!T31</f>
        <v>0</v>
      </c>
      <c r="U29" s="37">
        <f t="shared" si="0"/>
        <v>-8.1448092714708764E-10</v>
      </c>
    </row>
    <row r="30" spans="1:23" x14ac:dyDescent="0.25">
      <c r="A30" s="25" t="s">
        <v>72</v>
      </c>
      <c r="B30" s="24">
        <f>+'E_1_Att_2_Test MDS'!B30-'E_1_Att_2_Test AS FILED'!C32</f>
        <v>0</v>
      </c>
      <c r="C30" s="24">
        <f>+'E_1_Att_2_Test MDS'!C30-'E_1_Att_2_Test AS FILED'!D32</f>
        <v>473.40025701365812</v>
      </c>
      <c r="D30" s="24">
        <f>+'E_1_Att_2_Test MDS'!D30-'E_1_Att_2_Test AS FILED'!E32</f>
        <v>16.21147694522449</v>
      </c>
      <c r="E30" s="24">
        <f>+'E_1_Att_2_Test MDS'!E30-'E_1_Att_2_Test AS FILED'!F32</f>
        <v>0</v>
      </c>
      <c r="F30" s="24">
        <f>+'E_1_Att_2_Test MDS'!F30-'E_1_Att_2_Test AS FILED'!G32</f>
        <v>-863.6239334645943</v>
      </c>
      <c r="G30" s="24">
        <f>+'E_1_Att_2_Test MDS'!G30-'E_1_Att_2_Test AS FILED'!H32</f>
        <v>-51.208389125563656</v>
      </c>
      <c r="H30" s="24">
        <f>+'E_1_Att_2_Test MDS'!H30-'E_1_Att_2_Test AS FILED'!I32</f>
        <v>4785.9601453438372</v>
      </c>
      <c r="I30" s="24">
        <f>+'E_1_Att_2_Test MDS'!I30-'E_1_Att_2_Test AS FILED'!J32</f>
        <v>2179.7967266428532</v>
      </c>
      <c r="J30" s="24">
        <f>+'E_1_Att_2_Test MDS'!J30-'E_1_Att_2_Test AS FILED'!K32</f>
        <v>457.56043565497021</v>
      </c>
      <c r="K30" s="24">
        <f>+'E_1_Att_2_Test MDS'!K30-'E_1_Att_2_Test AS FILED'!L32</f>
        <v>0</v>
      </c>
      <c r="L30" s="24">
        <f>+'E_1_Att_2_Test MDS'!L30-'E_1_Att_2_Test AS FILED'!M32</f>
        <v>28.68500047468001</v>
      </c>
      <c r="M30" s="24">
        <f>+'E_1_Att_2_Test MDS'!M30-'E_1_Att_2_Test AS FILED'!N32</f>
        <v>-205.11931091814972</v>
      </c>
      <c r="N30" s="24">
        <f>+'E_1_Att_2_Test MDS'!N30-'E_1_Att_2_Test AS FILED'!O32</f>
        <v>22.644829863811424</v>
      </c>
      <c r="O30" s="24">
        <f>+'E_1_Att_2_Test MDS'!O30-'E_1_Att_2_Test AS FILED'!P32</f>
        <v>-7030.3626161392312</v>
      </c>
      <c r="P30" s="24">
        <f>+'E_1_Att_2_Test MDS'!P30-'E_1_Att_2_Test AS FILED'!Q32</f>
        <v>168.99504829074431</v>
      </c>
      <c r="Q30" s="24">
        <f>+'E_1_Att_2_Test MDS'!Q30-'E_1_Att_2_Test AS FILED'!R32</f>
        <v>4.4743461833826501</v>
      </c>
      <c r="R30" s="24">
        <f>+'E_1_Att_2_Test MDS'!R30-'E_1_Att_2_Test AS FILED'!S32</f>
        <v>12.585983234389971</v>
      </c>
      <c r="S30" s="24">
        <f>+'E_1_Att_2_Test MDS'!S30-'E_1_Att_2_Test AS FILED'!T32</f>
        <v>0</v>
      </c>
      <c r="U30" s="37">
        <f t="shared" si="0"/>
        <v>1.3599787962448318E-11</v>
      </c>
    </row>
    <row r="31" spans="1:23" x14ac:dyDescent="0.25">
      <c r="A31" s="25" t="s">
        <v>74</v>
      </c>
      <c r="B31" s="24">
        <f>+'E_1_Att_2_Test MDS'!B31-'E_1_Att_2_Test AS FILED'!C33</f>
        <v>2.4556356947869062E-11</v>
      </c>
      <c r="C31" s="24">
        <f>+'E_1_Att_2_Test MDS'!C31-'E_1_Att_2_Test AS FILED'!D33</f>
        <v>-8.953225391446253</v>
      </c>
      <c r="D31" s="24">
        <f>+'E_1_Att_2_Test MDS'!D31-'E_1_Att_2_Test AS FILED'!E33</f>
        <v>-0.30639141525217273</v>
      </c>
      <c r="E31" s="24">
        <f>+'E_1_Att_2_Test MDS'!E31-'E_1_Att_2_Test AS FILED'!F33</f>
        <v>2.2026824808563106E-13</v>
      </c>
      <c r="F31" s="24">
        <f>+'E_1_Att_2_Test MDS'!F31-'E_1_Att_2_Test AS FILED'!G33</f>
        <v>16.310311775811954</v>
      </c>
      <c r="G31" s="24">
        <f>+'E_1_Att_2_Test MDS'!G31-'E_1_Att_2_Test AS FILED'!H33</f>
        <v>0.96731221458541317</v>
      </c>
      <c r="H31" s="24">
        <f>+'E_1_Att_2_Test MDS'!H31-'E_1_Att_2_Test AS FILED'!I33</f>
        <v>-90.448463814916295</v>
      </c>
      <c r="I31" s="24">
        <f>+'E_1_Att_2_Test MDS'!I31-'E_1_Att_2_Test AS FILED'!J33</f>
        <v>-41.200305813165869</v>
      </c>
      <c r="J31" s="24">
        <f>+'E_1_Att_2_Test MDS'!J31-'E_1_Att_2_Test AS FILED'!K33</f>
        <v>-8.6525336400817707</v>
      </c>
      <c r="K31" s="24">
        <f>+'E_1_Att_2_Test MDS'!K31-'E_1_Att_2_Test AS FILED'!L33</f>
        <v>0</v>
      </c>
      <c r="L31" s="24">
        <f>+'E_1_Att_2_Test MDS'!L31-'E_1_Att_2_Test AS FILED'!M33</f>
        <v>-0.54282916289942129</v>
      </c>
      <c r="M31" s="24">
        <f>+'E_1_Att_2_Test MDS'!M31-'E_1_Att_2_Test AS FILED'!N33</f>
        <v>3.8789575006295038</v>
      </c>
      <c r="N31" s="24">
        <f>+'E_1_Att_2_Test MDS'!N31-'E_1_Att_2_Test AS FILED'!O33</f>
        <v>-0.428022167306495</v>
      </c>
      <c r="O31" s="24">
        <f>+'E_1_Att_2_Test MDS'!O31-'E_1_Att_2_Test AS FILED'!P33</f>
        <v>132.89222544906579</v>
      </c>
      <c r="P31" s="24">
        <f>+'E_1_Att_2_Test MDS'!P31-'E_1_Att_2_Test AS FILED'!Q33</f>
        <v>-3.1942519966634109</v>
      </c>
      <c r="Q31" s="24">
        <f>+'E_1_Att_2_Test MDS'!Q31-'E_1_Att_2_Test AS FILED'!R33</f>
        <v>-8.457164499544878E-2</v>
      </c>
      <c r="R31" s="24">
        <f>+'E_1_Att_2_Test MDS'!R31-'E_1_Att_2_Test AS FILED'!S33</f>
        <v>-0.23821189334064197</v>
      </c>
      <c r="S31" s="24">
        <f>+'E_1_Att_2_Test MDS'!S31-'E_1_Att_2_Test AS FILED'!T33</f>
        <v>0</v>
      </c>
      <c r="U31" s="37">
        <f t="shared" si="0"/>
        <v>4.9658832601551239E-11</v>
      </c>
    </row>
    <row r="32" spans="1:23" ht="15.75" thickBot="1" x14ac:dyDescent="0.3">
      <c r="A32" s="25" t="s">
        <v>76</v>
      </c>
      <c r="B32" s="24">
        <f>+'E_1_Att_2_Test MDS'!B32-'E_1_Att_2_Test AS FILED'!C34</f>
        <v>0</v>
      </c>
      <c r="C32" s="24">
        <f>+'E_1_Att_2_Test MDS'!C32-'E_1_Att_2_Test AS FILED'!D34</f>
        <v>0</v>
      </c>
      <c r="D32" s="24">
        <f>+'E_1_Att_2_Test MDS'!D32-'E_1_Att_2_Test AS FILED'!E34</f>
        <v>0</v>
      </c>
      <c r="E32" s="24">
        <f>+'E_1_Att_2_Test MDS'!E32-'E_1_Att_2_Test AS FILED'!F34</f>
        <v>0</v>
      </c>
      <c r="F32" s="24">
        <f>+'E_1_Att_2_Test MDS'!F32-'E_1_Att_2_Test AS FILED'!G34</f>
        <v>0</v>
      </c>
      <c r="G32" s="24">
        <f>+'E_1_Att_2_Test MDS'!G32-'E_1_Att_2_Test AS FILED'!H34</f>
        <v>0</v>
      </c>
      <c r="H32" s="24">
        <f>+'E_1_Att_2_Test MDS'!H32-'E_1_Att_2_Test AS FILED'!I34</f>
        <v>0</v>
      </c>
      <c r="I32" s="24">
        <f>+'E_1_Att_2_Test MDS'!I32-'E_1_Att_2_Test AS FILED'!J34</f>
        <v>0</v>
      </c>
      <c r="J32" s="24">
        <f>+'E_1_Att_2_Test MDS'!J32-'E_1_Att_2_Test AS FILED'!K34</f>
        <v>0</v>
      </c>
      <c r="K32" s="24">
        <f>+'E_1_Att_2_Test MDS'!K32-'E_1_Att_2_Test AS FILED'!L34</f>
        <v>0</v>
      </c>
      <c r="L32" s="24">
        <f>+'E_1_Att_2_Test MDS'!L32-'E_1_Att_2_Test AS FILED'!M34</f>
        <v>0</v>
      </c>
      <c r="M32" s="24">
        <f>+'E_1_Att_2_Test MDS'!M32-'E_1_Att_2_Test AS FILED'!N34</f>
        <v>0</v>
      </c>
      <c r="N32" s="24">
        <f>+'E_1_Att_2_Test MDS'!N32-'E_1_Att_2_Test AS FILED'!O34</f>
        <v>0</v>
      </c>
      <c r="O32" s="24">
        <f>+'E_1_Att_2_Test MDS'!O32-'E_1_Att_2_Test AS FILED'!P34</f>
        <v>0</v>
      </c>
      <c r="P32" s="24">
        <f>+'E_1_Att_2_Test MDS'!P32-'E_1_Att_2_Test AS FILED'!Q34</f>
        <v>0</v>
      </c>
      <c r="Q32" s="24">
        <f>+'E_1_Att_2_Test MDS'!Q32-'E_1_Att_2_Test AS FILED'!R34</f>
        <v>0</v>
      </c>
      <c r="R32" s="24">
        <f>+'E_1_Att_2_Test MDS'!R32-'E_1_Att_2_Test AS FILED'!S34</f>
        <v>0</v>
      </c>
      <c r="S32" s="24">
        <f>+'E_1_Att_2_Test MDS'!S32-'E_1_Att_2_Test AS FILED'!T34</f>
        <v>0</v>
      </c>
      <c r="U32" s="37">
        <f t="shared" si="0"/>
        <v>0</v>
      </c>
    </row>
    <row r="33" spans="1:23" x14ac:dyDescent="0.25">
      <c r="A33" s="29" t="s">
        <v>78</v>
      </c>
      <c r="B33" s="27">
        <f>+'E_1_Att_2_Test MDS'!B33-'E_1_Att_2_Test AS FILED'!C35</f>
        <v>0</v>
      </c>
      <c r="C33" s="27">
        <f>+'E_1_Att_2_Test MDS'!C33-'E_1_Att_2_Test AS FILED'!D35</f>
        <v>2143.8904840598479</v>
      </c>
      <c r="D33" s="27">
        <f>+'E_1_Att_2_Test MDS'!D33-'E_1_Att_2_Test AS FILED'!E35</f>
        <v>77.714232158700725</v>
      </c>
      <c r="E33" s="27">
        <f>+'E_1_Att_2_Test MDS'!E33-'E_1_Att_2_Test AS FILED'!F35</f>
        <v>0</v>
      </c>
      <c r="F33" s="27">
        <f>+'E_1_Att_2_Test MDS'!F33-'E_1_Att_2_Test AS FILED'!G35</f>
        <v>-4098.95323348479</v>
      </c>
      <c r="G33" s="27">
        <f>+'E_1_Att_2_Test MDS'!G33-'E_1_Att_2_Test AS FILED'!H35</f>
        <v>-244.40536441082804</v>
      </c>
      <c r="H33" s="27">
        <f>+'E_1_Att_2_Test MDS'!H33-'E_1_Att_2_Test AS FILED'!I35</f>
        <v>22984.049356372212</v>
      </c>
      <c r="I33" s="27">
        <f>+'E_1_Att_2_Test MDS'!I33-'E_1_Att_2_Test AS FILED'!J35</f>
        <v>10406.356540941808</v>
      </c>
      <c r="J33" s="27">
        <f>+'E_1_Att_2_Test MDS'!J33-'E_1_Att_2_Test AS FILED'!K35</f>
        <v>2091.2073513123469</v>
      </c>
      <c r="K33" s="27">
        <f>+'E_1_Att_2_Test MDS'!K33-'E_1_Att_2_Test AS FILED'!L35</f>
        <v>0</v>
      </c>
      <c r="L33" s="27">
        <f>+'E_1_Att_2_Test MDS'!L33-'E_1_Att_2_Test AS FILED'!M35</f>
        <v>123.50078371329118</v>
      </c>
      <c r="M33" s="27">
        <f>+'E_1_Att_2_Test MDS'!M33-'E_1_Att_2_Test AS FILED'!N35</f>
        <v>-981.04359791996831</v>
      </c>
      <c r="N33" s="27">
        <f>+'E_1_Att_2_Test MDS'!N33-'E_1_Att_2_Test AS FILED'!O35</f>
        <v>108.49327003662984</v>
      </c>
      <c r="O33" s="27">
        <f>+'E_1_Att_2_Test MDS'!O33-'E_1_Att_2_Test AS FILED'!P35</f>
        <v>-33497.980977214873</v>
      </c>
      <c r="P33" s="27">
        <f>+'E_1_Att_2_Test MDS'!P33-'E_1_Att_2_Test AS FILED'!Q35</f>
        <v>812.33871795573941</v>
      </c>
      <c r="Q33" s="27">
        <f>+'E_1_Att_2_Test MDS'!Q33-'E_1_Att_2_Test AS FILED'!R35</f>
        <v>21.507639892773227</v>
      </c>
      <c r="R33" s="27">
        <f>+'E_1_Att_2_Test MDS'!R33-'E_1_Att_2_Test AS FILED'!S35</f>
        <v>53.324796585860042</v>
      </c>
      <c r="S33" s="27">
        <f>+'E_1_Att_2_Test MDS'!S33-'E_1_Att_2_Test AS FILED'!T35</f>
        <v>0</v>
      </c>
      <c r="U33" s="37">
        <f t="shared" si="0"/>
        <v>-1.2458372111723293E-9</v>
      </c>
    </row>
    <row r="34" spans="1:23" ht="15.75" thickBot="1" x14ac:dyDescent="0.3">
      <c r="U34" s="37">
        <f t="shared" si="0"/>
        <v>0</v>
      </c>
    </row>
    <row r="35" spans="1:23" x14ac:dyDescent="0.25">
      <c r="A35" s="28" t="s">
        <v>81</v>
      </c>
      <c r="B35" s="27">
        <f>+'E_1_Att_2_Test AS FILED'!C36-'E_1_Att_2_Test MDS'!B35</f>
        <v>0</v>
      </c>
      <c r="C35" s="27">
        <f>+'E_1_Att_2_Test AS FILED'!D36-'E_1_Att_2_Test MDS'!C35</f>
        <v>2591.0943947282794</v>
      </c>
      <c r="D35" s="27">
        <f>+'E_1_Att_2_Test AS FILED'!E36-'E_1_Att_2_Test MDS'!D35</f>
        <v>88.684404335030649</v>
      </c>
      <c r="E35" s="27">
        <f>+'E_1_Att_2_Test AS FILED'!F36-'E_1_Att_2_Test MDS'!E35</f>
        <v>0</v>
      </c>
      <c r="F35" s="27">
        <f>+'E_1_Att_2_Test AS FILED'!G36-'E_1_Att_2_Test MDS'!F35</f>
        <v>-4724.740927376668</v>
      </c>
      <c r="G35" s="27">
        <f>+'E_1_Att_2_Test AS FILED'!H36-'E_1_Att_2_Test MDS'!G35</f>
        <v>-280.14033014251186</v>
      </c>
      <c r="H35" s="27">
        <f>+'E_1_Att_2_Test AS FILED'!I36-'E_1_Att_2_Test MDS'!H35</f>
        <v>26180.988600053242</v>
      </c>
      <c r="I35" s="27">
        <f>+'E_1_Att_2_Test AS FILED'!J36-'E_1_Att_2_Test MDS'!I35</f>
        <v>11924.997535764152</v>
      </c>
      <c r="J35" s="27">
        <f>+'E_1_Att_2_Test AS FILED'!K36-'E_1_Att_2_Test MDS'!J35</f>
        <v>2504.1886672211331</v>
      </c>
      <c r="K35" s="27">
        <f>+'E_1_Att_2_Test AS FILED'!L36-'E_1_Att_2_Test MDS'!K35</f>
        <v>0</v>
      </c>
      <c r="L35" s="27">
        <f>+'E_1_Att_2_Test AS FILED'!M36-'E_1_Att_2_Test MDS'!L35</f>
        <v>157.0706017249654</v>
      </c>
      <c r="M35" s="27">
        <f>+'E_1_Att_2_Test AS FILED'!N36-'E_1_Att_2_Test MDS'!M35</f>
        <v>-1122.1352583295784</v>
      </c>
      <c r="N35" s="27">
        <f>+'E_1_Att_2_Test AS FILED'!O36-'E_1_Att_2_Test MDS'!N35</f>
        <v>123.87091099328313</v>
      </c>
      <c r="O35" s="27">
        <f>+'E_1_Att_2_Test AS FILED'!P36-'E_1_Att_2_Test MDS'!O35</f>
        <v>-38461.745617918437</v>
      </c>
      <c r="P35" s="27">
        <f>+'E_1_Att_2_Test AS FILED'!Q36-'E_1_Att_2_Test MDS'!P35</f>
        <v>924.46332686737151</v>
      </c>
      <c r="Q35" s="27">
        <f>+'E_1_Att_2_Test AS FILED'!R36-'E_1_Att_2_Test MDS'!Q35</f>
        <v>24.47627312209579</v>
      </c>
      <c r="R35" s="27">
        <f>+'E_1_Att_2_Test AS FILED'!S36-'E_1_Att_2_Test MDS'!R35</f>
        <v>68.927418958684541</v>
      </c>
      <c r="S35" s="27">
        <f>+'E_1_Att_2_Test AS FILED'!T36-'E_1_Att_2_Test MDS'!S35</f>
        <v>2.2737367544323206E-12</v>
      </c>
      <c r="T35" s="21"/>
      <c r="U35" s="37">
        <f t="shared" si="0"/>
        <v>1.0455210031068418E-9</v>
      </c>
      <c r="V35" s="21"/>
      <c r="W35" s="21"/>
    </row>
    <row r="36" spans="1:23" ht="15.75" thickBot="1" x14ac:dyDescent="0.3">
      <c r="A36" s="25" t="s">
        <v>83</v>
      </c>
      <c r="B36" s="24">
        <f>+'E_1_Att_2_Test AS FILED'!C37-'E_1_Att_2_Test MDS'!B36</f>
        <v>0</v>
      </c>
      <c r="C36" s="24">
        <f>+'E_1_Att_2_Test AS FILED'!D37-'E_1_Att_2_Test MDS'!C36</f>
        <v>-822.45842459527194</v>
      </c>
      <c r="D36" s="24">
        <f>+'E_1_Att_2_Test AS FILED'!E37-'E_1_Att_2_Test MDS'!D36</f>
        <v>-28.126031819380614</v>
      </c>
      <c r="E36" s="24">
        <f>+'E_1_Att_2_Test AS FILED'!F37-'E_1_Att_2_Test MDS'!E36</f>
        <v>0</v>
      </c>
      <c r="F36" s="24">
        <f>+'E_1_Att_2_Test AS FILED'!G37-'E_1_Att_2_Test MDS'!F36</f>
        <v>1497.4302528346961</v>
      </c>
      <c r="G36" s="24">
        <f>+'E_1_Att_2_Test AS FILED'!H37-'E_1_Att_2_Test MDS'!G36</f>
        <v>88.80200056296917</v>
      </c>
      <c r="H36" s="24">
        <f>+'E_1_Att_2_Test AS FILED'!I37-'E_1_Att_2_Test MDS'!H36</f>
        <v>-8302.7982991563331</v>
      </c>
      <c r="I36" s="24">
        <f>+'E_1_Att_2_Test AS FILED'!J37-'E_1_Att_2_Test MDS'!I36</f>
        <v>-3782.3021167250699</v>
      </c>
      <c r="J36" s="24">
        <f>+'E_1_Att_2_Test AS FILED'!K37-'E_1_Att_2_Test MDS'!J36</f>
        <v>-794.7531539010306</v>
      </c>
      <c r="K36" s="24">
        <f>+'E_1_Att_2_Test AS FILED'!L37-'E_1_Att_2_Test MDS'!K36</f>
        <v>0</v>
      </c>
      <c r="L36" s="24">
        <f>+'E_1_Att_2_Test AS FILED'!M37-'E_1_Att_2_Test MDS'!L36</f>
        <v>-49.887436439916996</v>
      </c>
      <c r="M36" s="24">
        <f>+'E_1_Att_2_Test AS FILED'!N37-'E_1_Att_2_Test MDS'!M36</f>
        <v>356.06866257655111</v>
      </c>
      <c r="N36" s="24">
        <f>+'E_1_Att_2_Test AS FILED'!O37-'E_1_Att_2_Test MDS'!N36</f>
        <v>-39.273867233447135</v>
      </c>
      <c r="O36" s="24">
        <f>+'E_1_Att_2_Test AS FILED'!P37-'E_1_Att_2_Test MDS'!O36</f>
        <v>12200.17744479049</v>
      </c>
      <c r="P36" s="24">
        <f>+'E_1_Att_2_Test AS FILED'!Q37-'E_1_Att_2_Test MDS'!P36</f>
        <v>-293.21751050982857</v>
      </c>
      <c r="Q36" s="24">
        <f>+'E_1_Att_2_Test AS FILED'!R37-'E_1_Att_2_Test MDS'!Q36</f>
        <v>-7.7632845596361335</v>
      </c>
      <c r="R36" s="24">
        <f>+'E_1_Att_2_Test AS FILED'!S37-'E_1_Att_2_Test MDS'!R36</f>
        <v>-21.898235824860222</v>
      </c>
      <c r="S36" s="24">
        <f>+'E_1_Att_2_Test AS FILED'!T37-'E_1_Att_2_Test MDS'!S36</f>
        <v>-1.3073986337985843E-12</v>
      </c>
      <c r="T36" s="21"/>
      <c r="U36" s="37">
        <f t="shared" si="0"/>
        <v>-6.915001904417295E-11</v>
      </c>
      <c r="V36" s="21"/>
      <c r="W36" s="21"/>
    </row>
    <row r="37" spans="1:23" x14ac:dyDescent="0.25">
      <c r="A37" s="28" t="s">
        <v>85</v>
      </c>
      <c r="B37" s="27">
        <f>+'E_1_Att_2_Test AS FILED'!C38-'E_1_Att_2_Test MDS'!B37</f>
        <v>0</v>
      </c>
      <c r="C37" s="27">
        <f>+'E_1_Att_2_Test AS FILED'!D38-'E_1_Att_2_Test MDS'!C37</f>
        <v>1768.6359701330002</v>
      </c>
      <c r="D37" s="27">
        <f>+'E_1_Att_2_Test AS FILED'!E38-'E_1_Att_2_Test MDS'!D37</f>
        <v>60.558372515649808</v>
      </c>
      <c r="E37" s="27">
        <f>+'E_1_Att_2_Test AS FILED'!F38-'E_1_Att_2_Test MDS'!E37</f>
        <v>0</v>
      </c>
      <c r="F37" s="27">
        <f>+'E_1_Att_2_Test AS FILED'!G38-'E_1_Att_2_Test MDS'!F37</f>
        <v>-3227.31067454195</v>
      </c>
      <c r="G37" s="27">
        <f>+'E_1_Att_2_Test AS FILED'!H38-'E_1_Att_2_Test MDS'!G37</f>
        <v>-191.33832957954291</v>
      </c>
      <c r="H37" s="27">
        <f>+'E_1_Att_2_Test AS FILED'!I38-'E_1_Att_2_Test MDS'!H37</f>
        <v>17878.190300896822</v>
      </c>
      <c r="I37" s="27">
        <f>+'E_1_Att_2_Test AS FILED'!J38-'E_1_Att_2_Test MDS'!I37</f>
        <v>8142.6954190390825</v>
      </c>
      <c r="J37" s="27">
        <f>+'E_1_Att_2_Test AS FILED'!K38-'E_1_Att_2_Test MDS'!J37</f>
        <v>1709.4355133201097</v>
      </c>
      <c r="K37" s="27">
        <f>+'E_1_Att_2_Test AS FILED'!L38-'E_1_Att_2_Test MDS'!K37</f>
        <v>0</v>
      </c>
      <c r="L37" s="27">
        <f>+'E_1_Att_2_Test AS FILED'!M38-'E_1_Att_2_Test MDS'!L37</f>
        <v>107.18316528504874</v>
      </c>
      <c r="M37" s="27">
        <f>+'E_1_Att_2_Test AS FILED'!N38-'E_1_Att_2_Test MDS'!M37</f>
        <v>-766.06659575302547</v>
      </c>
      <c r="N37" s="27">
        <f>+'E_1_Att_2_Test AS FILED'!O38-'E_1_Att_2_Test MDS'!N37</f>
        <v>84.597043759836083</v>
      </c>
      <c r="O37" s="27">
        <f>+'E_1_Att_2_Test AS FILED'!P38-'E_1_Att_2_Test MDS'!O37</f>
        <v>-26261.568173127947</v>
      </c>
      <c r="P37" s="27">
        <f>+'E_1_Att_2_Test AS FILED'!Q38-'E_1_Att_2_Test MDS'!P37</f>
        <v>631.2458163575393</v>
      </c>
      <c r="Q37" s="27">
        <f>+'E_1_Att_2_Test AS FILED'!R38-'E_1_Att_2_Test MDS'!Q37</f>
        <v>16.7129885624596</v>
      </c>
      <c r="R37" s="27">
        <f>+'E_1_Att_2_Test AS FILED'!S38-'E_1_Att_2_Test MDS'!R37</f>
        <v>47.029183133824347</v>
      </c>
      <c r="S37" s="27">
        <f>+'E_1_Att_2_Test AS FILED'!T38-'E_1_Att_2_Test MDS'!S37</f>
        <v>1.0231815394945443E-12</v>
      </c>
      <c r="T37" s="21"/>
      <c r="U37" s="37">
        <f t="shared" si="0"/>
        <v>9.0909679784090258E-10</v>
      </c>
      <c r="V37" s="21"/>
      <c r="W37" s="21"/>
    </row>
    <row r="38" spans="1:23" x14ac:dyDescent="0.25">
      <c r="U38" s="37">
        <f t="shared" si="0"/>
        <v>0</v>
      </c>
    </row>
    <row r="39" spans="1:23" x14ac:dyDescent="0.25">
      <c r="A39" s="25" t="s">
        <v>88</v>
      </c>
      <c r="B39" s="24">
        <f>+'E_1_Att_2_Test MDS'!B39-'E_1_Att_2_Test AS FILED'!C40</f>
        <v>0</v>
      </c>
      <c r="C39" s="24">
        <f>+'E_1_Att_2_Test MDS'!C39-'E_1_Att_2_Test AS FILED'!D40</f>
        <v>0</v>
      </c>
      <c r="D39" s="24">
        <f>+'E_1_Att_2_Test MDS'!D39-'E_1_Att_2_Test AS FILED'!E40</f>
        <v>0</v>
      </c>
      <c r="E39" s="24">
        <f>+'E_1_Att_2_Test MDS'!E39-'E_1_Att_2_Test AS FILED'!F40</f>
        <v>0</v>
      </c>
      <c r="F39" s="24">
        <f>+'E_1_Att_2_Test MDS'!F39-'E_1_Att_2_Test AS FILED'!G40</f>
        <v>0</v>
      </c>
      <c r="G39" s="24">
        <f>+'E_1_Att_2_Test MDS'!G39-'E_1_Att_2_Test AS FILED'!H40</f>
        <v>0</v>
      </c>
      <c r="H39" s="24">
        <f>+'E_1_Att_2_Test MDS'!H39-'E_1_Att_2_Test AS FILED'!I40</f>
        <v>0</v>
      </c>
      <c r="I39" s="24">
        <f>+'E_1_Att_2_Test MDS'!I39-'E_1_Att_2_Test AS FILED'!J40</f>
        <v>0</v>
      </c>
      <c r="J39" s="24">
        <f>+'E_1_Att_2_Test MDS'!J39-'E_1_Att_2_Test AS FILED'!K40</f>
        <v>0</v>
      </c>
      <c r="K39" s="24">
        <f>+'E_1_Att_2_Test MDS'!K39-'E_1_Att_2_Test AS FILED'!L40</f>
        <v>0</v>
      </c>
      <c r="L39" s="24">
        <f>+'E_1_Att_2_Test MDS'!L39-'E_1_Att_2_Test AS FILED'!M40</f>
        <v>0</v>
      </c>
      <c r="M39" s="24">
        <f>+'E_1_Att_2_Test MDS'!M39-'E_1_Att_2_Test AS FILED'!N40</f>
        <v>0</v>
      </c>
      <c r="N39" s="24">
        <f>+'E_1_Att_2_Test MDS'!N39-'E_1_Att_2_Test AS FILED'!O40</f>
        <v>0</v>
      </c>
      <c r="O39" s="24">
        <f>+'E_1_Att_2_Test MDS'!O39-'E_1_Att_2_Test AS FILED'!P40</f>
        <v>0</v>
      </c>
      <c r="P39" s="24">
        <f>+'E_1_Att_2_Test MDS'!P39-'E_1_Att_2_Test AS FILED'!Q40</f>
        <v>0</v>
      </c>
      <c r="Q39" s="24">
        <f>+'E_1_Att_2_Test MDS'!Q39-'E_1_Att_2_Test AS FILED'!R40</f>
        <v>0</v>
      </c>
      <c r="R39" s="24">
        <f>+'E_1_Att_2_Test MDS'!R39-'E_1_Att_2_Test AS FILED'!S40</f>
        <v>0</v>
      </c>
      <c r="S39" s="24">
        <f>+'E_1_Att_2_Test MDS'!S39-'E_1_Att_2_Test AS FILED'!T40</f>
        <v>0</v>
      </c>
      <c r="T39" s="21"/>
      <c r="U39" s="37">
        <f t="shared" si="0"/>
        <v>0</v>
      </c>
      <c r="V39" s="21"/>
      <c r="W39" s="21"/>
    </row>
    <row r="40" spans="1:23" ht="15.75" thickBot="1" x14ac:dyDescent="0.3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37">
        <f t="shared" si="0"/>
        <v>0</v>
      </c>
      <c r="V40" s="22"/>
      <c r="W40" s="22"/>
    </row>
    <row r="41" spans="1:23" ht="15.75" thickBot="1" x14ac:dyDescent="0.3">
      <c r="A41" s="25" t="s">
        <v>90</v>
      </c>
      <c r="B41" s="24">
        <f>+'E_1_Att_2_Test MDS'!B41-'E_1_Att_2_Test AS FILED'!C41</f>
        <v>0</v>
      </c>
      <c r="C41" s="24">
        <f>+'E_1_Att_2_Test MDS'!C41-'E_1_Att_2_Test AS FILED'!D41</f>
        <v>0</v>
      </c>
      <c r="D41" s="24">
        <f>+'E_1_Att_2_Test MDS'!D41-'E_1_Att_2_Test AS FILED'!E41</f>
        <v>0</v>
      </c>
      <c r="E41" s="24">
        <f>+'E_1_Att_2_Test MDS'!E41-'E_1_Att_2_Test AS FILED'!F41</f>
        <v>0</v>
      </c>
      <c r="F41" s="24">
        <f>+'E_1_Att_2_Test MDS'!F41-'E_1_Att_2_Test AS FILED'!G41</f>
        <v>0</v>
      </c>
      <c r="G41" s="24">
        <f>+'E_1_Att_2_Test MDS'!G41-'E_1_Att_2_Test AS FILED'!H41</f>
        <v>0</v>
      </c>
      <c r="H41" s="24">
        <f>+'E_1_Att_2_Test MDS'!H41-'E_1_Att_2_Test AS FILED'!I41</f>
        <v>0</v>
      </c>
      <c r="I41" s="24">
        <f>+'E_1_Att_2_Test MDS'!I41-'E_1_Att_2_Test AS FILED'!J41</f>
        <v>0</v>
      </c>
      <c r="J41" s="24">
        <f>+'E_1_Att_2_Test MDS'!J41-'E_1_Att_2_Test AS FILED'!K41</f>
        <v>0</v>
      </c>
      <c r="K41" s="24">
        <f>+'E_1_Att_2_Test MDS'!K41-'E_1_Att_2_Test AS FILED'!L41</f>
        <v>0</v>
      </c>
      <c r="L41" s="24">
        <f>+'E_1_Att_2_Test MDS'!L41-'E_1_Att_2_Test AS FILED'!M41</f>
        <v>0</v>
      </c>
      <c r="M41" s="24">
        <f>+'E_1_Att_2_Test MDS'!M41-'E_1_Att_2_Test AS FILED'!N41</f>
        <v>0</v>
      </c>
      <c r="N41" s="24">
        <f>+'E_1_Att_2_Test MDS'!N41-'E_1_Att_2_Test AS FILED'!O41</f>
        <v>0</v>
      </c>
      <c r="O41" s="24">
        <f>+'E_1_Att_2_Test MDS'!O41-'E_1_Att_2_Test AS FILED'!P41</f>
        <v>0</v>
      </c>
      <c r="P41" s="24">
        <f>+'E_1_Att_2_Test MDS'!P41-'E_1_Att_2_Test AS FILED'!Q41</f>
        <v>0</v>
      </c>
      <c r="Q41" s="24">
        <f>+'E_1_Att_2_Test MDS'!Q41-'E_1_Att_2_Test AS FILED'!R41</f>
        <v>0</v>
      </c>
      <c r="R41" s="24">
        <f>+'E_1_Att_2_Test MDS'!R41-'E_1_Att_2_Test AS FILED'!S41</f>
        <v>0</v>
      </c>
      <c r="S41" s="24">
        <f>+'E_1_Att_2_Test MDS'!S41-'E_1_Att_2_Test AS FILED'!T41</f>
        <v>0</v>
      </c>
      <c r="T41" s="21"/>
      <c r="U41" s="37">
        <f t="shared" si="0"/>
        <v>0</v>
      </c>
      <c r="V41" s="21"/>
      <c r="W41" s="21"/>
    </row>
    <row r="42" spans="1:23" x14ac:dyDescent="0.25">
      <c r="A42" s="26" t="s">
        <v>92</v>
      </c>
      <c r="B42" s="27">
        <f>+'E_1_Att_2_Test MDS'!B42-'E_1_Att_2_Test AS FILED'!C42</f>
        <v>0</v>
      </c>
      <c r="C42" s="27">
        <f>+'E_1_Att_2_Test MDS'!C42-'E_1_Att_2_Test AS FILED'!D42</f>
        <v>0</v>
      </c>
      <c r="D42" s="27">
        <f>+'E_1_Att_2_Test MDS'!D42-'E_1_Att_2_Test AS FILED'!E42</f>
        <v>0</v>
      </c>
      <c r="E42" s="27">
        <f>+'E_1_Att_2_Test MDS'!E42-'E_1_Att_2_Test AS FILED'!F42</f>
        <v>0</v>
      </c>
      <c r="F42" s="27">
        <f>+'E_1_Att_2_Test MDS'!F42-'E_1_Att_2_Test AS FILED'!G42</f>
        <v>0</v>
      </c>
      <c r="G42" s="27">
        <f>+'E_1_Att_2_Test MDS'!G42-'E_1_Att_2_Test AS FILED'!H42</f>
        <v>0</v>
      </c>
      <c r="H42" s="27">
        <f>+'E_1_Att_2_Test MDS'!H42-'E_1_Att_2_Test AS FILED'!I42</f>
        <v>0</v>
      </c>
      <c r="I42" s="27">
        <f>+'E_1_Att_2_Test MDS'!I42-'E_1_Att_2_Test AS FILED'!J42</f>
        <v>0</v>
      </c>
      <c r="J42" s="27">
        <f>+'E_1_Att_2_Test MDS'!J42-'E_1_Att_2_Test AS FILED'!K42</f>
        <v>0</v>
      </c>
      <c r="K42" s="27">
        <f>+'E_1_Att_2_Test MDS'!K42-'E_1_Att_2_Test AS FILED'!L42</f>
        <v>0</v>
      </c>
      <c r="L42" s="27">
        <f>+'E_1_Att_2_Test MDS'!L42-'E_1_Att_2_Test AS FILED'!M42</f>
        <v>0</v>
      </c>
      <c r="M42" s="27">
        <f>+'E_1_Att_2_Test MDS'!M42-'E_1_Att_2_Test AS FILED'!N42</f>
        <v>0</v>
      </c>
      <c r="N42" s="27">
        <f>+'E_1_Att_2_Test MDS'!N42-'E_1_Att_2_Test AS FILED'!O42</f>
        <v>0</v>
      </c>
      <c r="O42" s="27">
        <f>+'E_1_Att_2_Test MDS'!O42-'E_1_Att_2_Test AS FILED'!P42</f>
        <v>0</v>
      </c>
      <c r="P42" s="27">
        <f>+'E_1_Att_2_Test MDS'!P42-'E_1_Att_2_Test AS FILED'!Q42</f>
        <v>0</v>
      </c>
      <c r="Q42" s="27">
        <f>+'E_1_Att_2_Test MDS'!Q42-'E_1_Att_2_Test AS FILED'!R42</f>
        <v>0</v>
      </c>
      <c r="R42" s="27">
        <f>+'E_1_Att_2_Test MDS'!R42-'E_1_Att_2_Test AS FILED'!S42</f>
        <v>0</v>
      </c>
      <c r="S42" s="27">
        <f>+'E_1_Att_2_Test MDS'!S42-'E_1_Att_2_Test AS FILED'!T42</f>
        <v>0</v>
      </c>
      <c r="T42" s="21"/>
      <c r="U42" s="37">
        <f t="shared" si="0"/>
        <v>0</v>
      </c>
      <c r="V42" s="21"/>
      <c r="W42" s="21"/>
    </row>
    <row r="43" spans="1:23" x14ac:dyDescent="0.25">
      <c r="A43" s="25" t="s">
        <v>94</v>
      </c>
      <c r="B43" s="24">
        <f>+'E_1_Att_2_Test MDS'!B43-'E_1_Att_2_Test AS FILED'!C43</f>
        <v>0</v>
      </c>
      <c r="C43" s="24">
        <f>+'E_1_Att_2_Test MDS'!C43-'E_1_Att_2_Test AS FILED'!D43</f>
        <v>0</v>
      </c>
      <c r="D43" s="24">
        <f>+'E_1_Att_2_Test MDS'!D43-'E_1_Att_2_Test AS FILED'!E43</f>
        <v>0</v>
      </c>
      <c r="E43" s="24">
        <f>+'E_1_Att_2_Test MDS'!E43-'E_1_Att_2_Test AS FILED'!F43</f>
        <v>0</v>
      </c>
      <c r="F43" s="24">
        <f>+'E_1_Att_2_Test MDS'!F43-'E_1_Att_2_Test AS FILED'!G43</f>
        <v>0</v>
      </c>
      <c r="G43" s="24">
        <f>+'E_1_Att_2_Test MDS'!G43-'E_1_Att_2_Test AS FILED'!H43</f>
        <v>0</v>
      </c>
      <c r="H43" s="24">
        <f>+'E_1_Att_2_Test MDS'!H43-'E_1_Att_2_Test AS FILED'!I43</f>
        <v>0</v>
      </c>
      <c r="I43" s="24">
        <f>+'E_1_Att_2_Test MDS'!I43-'E_1_Att_2_Test AS FILED'!J43</f>
        <v>0</v>
      </c>
      <c r="J43" s="24">
        <f>+'E_1_Att_2_Test MDS'!J43-'E_1_Att_2_Test AS FILED'!K43</f>
        <v>0</v>
      </c>
      <c r="K43" s="24">
        <f>+'E_1_Att_2_Test MDS'!K43-'E_1_Att_2_Test AS FILED'!L43</f>
        <v>0</v>
      </c>
      <c r="L43" s="24">
        <f>+'E_1_Att_2_Test MDS'!L43-'E_1_Att_2_Test AS FILED'!M43</f>
        <v>0</v>
      </c>
      <c r="M43" s="24">
        <f>+'E_1_Att_2_Test MDS'!M43-'E_1_Att_2_Test AS FILED'!N43</f>
        <v>0</v>
      </c>
      <c r="N43" s="24">
        <f>+'E_1_Att_2_Test MDS'!N43-'E_1_Att_2_Test AS FILED'!O43</f>
        <v>0</v>
      </c>
      <c r="O43" s="24">
        <f>+'E_1_Att_2_Test MDS'!O43-'E_1_Att_2_Test AS FILED'!P43</f>
        <v>0</v>
      </c>
      <c r="P43" s="24">
        <f>+'E_1_Att_2_Test MDS'!P43-'E_1_Att_2_Test AS FILED'!Q43</f>
        <v>0</v>
      </c>
      <c r="Q43" s="24">
        <f>+'E_1_Att_2_Test MDS'!Q43-'E_1_Att_2_Test AS FILED'!R43</f>
        <v>0</v>
      </c>
      <c r="R43" s="24">
        <f>+'E_1_Att_2_Test MDS'!R43-'E_1_Att_2_Test AS FILED'!S43</f>
        <v>0</v>
      </c>
      <c r="S43" s="24">
        <f>+'E_1_Att_2_Test MDS'!S43-'E_1_Att_2_Test AS FILED'!T43</f>
        <v>0</v>
      </c>
      <c r="T43" s="21"/>
      <c r="U43" s="37">
        <f t="shared" si="0"/>
        <v>0</v>
      </c>
      <c r="V43" s="21"/>
      <c r="W43" s="21"/>
    </row>
    <row r="44" spans="1:23" ht="15.75" thickBot="1" x14ac:dyDescent="0.3">
      <c r="U44" s="37">
        <f t="shared" si="0"/>
        <v>0</v>
      </c>
    </row>
    <row r="45" spans="1:23" ht="15.75" thickBot="1" x14ac:dyDescent="0.3">
      <c r="A45" s="23" t="s">
        <v>95</v>
      </c>
      <c r="B45" s="30">
        <f>+'E_1_Att_2_Test MDS'!B46-'E_1_Att_2_Test AS FILED'!C45</f>
        <v>0</v>
      </c>
      <c r="C45" s="30">
        <f>+'E_1_Att_2_Test MDS'!C46-'E_1_Att_2_Test AS FILED'!D45</f>
        <v>0</v>
      </c>
      <c r="D45" s="30">
        <f>+'E_1_Att_2_Test MDS'!D46-'E_1_Att_2_Test AS FILED'!E45</f>
        <v>0</v>
      </c>
      <c r="E45" s="30">
        <f>+'E_1_Att_2_Test MDS'!E46-'E_1_Att_2_Test AS FILED'!F45</f>
        <v>0</v>
      </c>
      <c r="F45" s="30">
        <f>+'E_1_Att_2_Test MDS'!F46-'E_1_Att_2_Test AS FILED'!G45</f>
        <v>0</v>
      </c>
      <c r="G45" s="30">
        <f>+'E_1_Att_2_Test MDS'!G46-'E_1_Att_2_Test AS FILED'!H45</f>
        <v>0</v>
      </c>
      <c r="H45" s="30">
        <f>+'E_1_Att_2_Test MDS'!H46-'E_1_Att_2_Test AS FILED'!I45</f>
        <v>0</v>
      </c>
      <c r="I45" s="30">
        <f>+'E_1_Att_2_Test MDS'!I46-'E_1_Att_2_Test AS FILED'!J45</f>
        <v>0</v>
      </c>
      <c r="J45" s="30">
        <f>+'E_1_Att_2_Test MDS'!J46-'E_1_Att_2_Test AS FILED'!K45</f>
        <v>0</v>
      </c>
      <c r="K45" s="30">
        <f>+'E_1_Att_2_Test MDS'!K46-'E_1_Att_2_Test AS FILED'!L45</f>
        <v>0</v>
      </c>
      <c r="L45" s="30">
        <f>+'E_1_Att_2_Test MDS'!L46-'E_1_Att_2_Test AS FILED'!M45</f>
        <v>0</v>
      </c>
      <c r="M45" s="30">
        <f>+'E_1_Att_2_Test MDS'!M46-'E_1_Att_2_Test AS FILED'!N45</f>
        <v>0</v>
      </c>
      <c r="N45" s="30">
        <f>+'E_1_Att_2_Test MDS'!N46-'E_1_Att_2_Test AS FILED'!O45</f>
        <v>0</v>
      </c>
      <c r="O45" s="30">
        <f>+'E_1_Att_2_Test MDS'!O46-'E_1_Att_2_Test AS FILED'!P45</f>
        <v>0</v>
      </c>
      <c r="P45" s="30">
        <f>+'E_1_Att_2_Test MDS'!P46-'E_1_Att_2_Test AS FILED'!Q45</f>
        <v>0</v>
      </c>
      <c r="Q45" s="30">
        <f>+'E_1_Att_2_Test MDS'!Q46-'E_1_Att_2_Test AS FILED'!R45</f>
        <v>0</v>
      </c>
      <c r="R45" s="30">
        <f>+'E_1_Att_2_Test MDS'!R46-'E_1_Att_2_Test AS FILED'!S45</f>
        <v>0</v>
      </c>
      <c r="S45" s="30">
        <f>+'E_1_Att_2_Test MDS'!S46-'E_1_Att_2_Test AS FILED'!T45</f>
        <v>0</v>
      </c>
      <c r="T45" s="21"/>
      <c r="U45" s="37">
        <f t="shared" si="0"/>
        <v>0</v>
      </c>
      <c r="V45" s="21"/>
      <c r="W45" s="21"/>
    </row>
    <row r="46" spans="1:23" x14ac:dyDescent="0.25">
      <c r="U46" s="37">
        <f t="shared" si="0"/>
        <v>0</v>
      </c>
    </row>
    <row r="47" spans="1:23" x14ac:dyDescent="0.25">
      <c r="A47" s="23" t="s">
        <v>102</v>
      </c>
      <c r="B47" s="31">
        <f>+'E_1_Att_2_Test MDS'!B47-'E_1_Att_2_Test AS FILED'!C47</f>
        <v>0</v>
      </c>
      <c r="C47" s="31">
        <f>+'E_1_Att_2_Test MDS'!C47-'E_1_Att_2_Test AS FILED'!D47</f>
        <v>1.584843367652411E-14</v>
      </c>
      <c r="D47" s="31">
        <f>+'E_1_Att_2_Test MDS'!D47-'E_1_Att_2_Test AS FILED'!E47</f>
        <v>1.6930901125533637E-14</v>
      </c>
      <c r="E47" s="31">
        <f>+'E_1_Att_2_Test MDS'!E47-'E_1_Att_2_Test AS FILED'!F47</f>
        <v>0</v>
      </c>
      <c r="F47" s="31">
        <f>+'E_1_Att_2_Test MDS'!F47-'E_1_Att_2_Test AS FILED'!G47</f>
        <v>-1.1171619185290638E-14</v>
      </c>
      <c r="G47" s="31">
        <f>+'E_1_Att_2_Test MDS'!G47-'E_1_Att_2_Test AS FILED'!H47</f>
        <v>-7.3510642017993177E-14</v>
      </c>
      <c r="H47" s="31">
        <f>+'E_1_Att_2_Test MDS'!H47-'E_1_Att_2_Test AS FILED'!I47</f>
        <v>1.5959455978986625E-14</v>
      </c>
      <c r="I47" s="31">
        <f>+'E_1_Att_2_Test MDS'!I47-'E_1_Att_2_Test AS FILED'!J47</f>
        <v>1.4516166046973922E-14</v>
      </c>
      <c r="J47" s="31">
        <f>+'E_1_Att_2_Test MDS'!J47-'E_1_Att_2_Test AS FILED'!K47</f>
        <v>1.5043521983670871E-14</v>
      </c>
      <c r="K47" s="31">
        <f>+'E_1_Att_2_Test MDS'!K47-'E_1_Att_2_Test AS FILED'!L47</f>
        <v>0</v>
      </c>
      <c r="L47" s="31">
        <f>+'E_1_Att_2_Test MDS'!L47-'E_1_Att_2_Test AS FILED'!M47</f>
        <v>2.9309887850104133E-14</v>
      </c>
      <c r="M47" s="31">
        <f>+'E_1_Att_2_Test MDS'!M47-'E_1_Att_2_Test AS FILED'!N47</f>
        <v>-7.5189854342738727E-14</v>
      </c>
      <c r="N47" s="31">
        <f>+'E_1_Att_2_Test MDS'!N47-'E_1_Att_2_Test AS FILED'!O47</f>
        <v>6.3074545586516706E-14</v>
      </c>
      <c r="O47" s="31">
        <f>+'E_1_Att_2_Test MDS'!O47-'E_1_Att_2_Test AS FILED'!P47</f>
        <v>-8.1185058675714572E-15</v>
      </c>
      <c r="P47" s="31">
        <f>+'E_1_Att_2_Test MDS'!P47-'E_1_Att_2_Test AS FILED'!Q47</f>
        <v>9.478529072737274E-15</v>
      </c>
      <c r="Q47" s="31">
        <f>+'E_1_Att_2_Test MDS'!Q47-'E_1_Att_2_Test AS FILED'!R47</f>
        <v>1.9650947535865271E-14</v>
      </c>
      <c r="R47" s="31">
        <f>+'E_1_Att_2_Test MDS'!R47-'E_1_Att_2_Test AS FILED'!S47</f>
        <v>6.5308869423574833E-14</v>
      </c>
      <c r="S47" s="31">
        <f>+'E_1_Att_2_Test MDS'!S47-'E_1_Att_2_Test AS FILED'!T47</f>
        <v>0</v>
      </c>
      <c r="T47" s="21"/>
      <c r="U47" s="37">
        <f t="shared" si="0"/>
        <v>9.7130636866893383E-14</v>
      </c>
      <c r="V47" s="21"/>
      <c r="W47" s="21"/>
    </row>
    <row r="48" spans="1:23" x14ac:dyDescent="0.25">
      <c r="U48" s="37">
        <f t="shared" si="0"/>
        <v>0</v>
      </c>
    </row>
    <row r="49" spans="1:23" x14ac:dyDescent="0.25">
      <c r="A49" s="23" t="s">
        <v>115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1"/>
      <c r="U49" s="37">
        <f t="shared" si="0"/>
        <v>0</v>
      </c>
      <c r="V49" s="21"/>
      <c r="W49" s="21"/>
    </row>
    <row r="50" spans="1:23" x14ac:dyDescent="0.25">
      <c r="A50" s="25" t="s">
        <v>104</v>
      </c>
      <c r="B50" s="24">
        <f>+'E_1_Att_2_Test MDS'!B50-'E_1_Att_2_Test AS FILED'!C50</f>
        <v>0</v>
      </c>
      <c r="C50" s="24">
        <f>+'E_1_Att_2_Test MDS'!C50-'E_1_Att_2_Test AS FILED'!D50</f>
        <v>-4343.5769833644335</v>
      </c>
      <c r="D50" s="24">
        <f>+'E_1_Att_2_Test MDS'!D50-'E_1_Att_2_Test AS FILED'!E50</f>
        <v>-151.54927227554936</v>
      </c>
      <c r="E50" s="24">
        <f>+'E_1_Att_2_Test MDS'!E50-'E_1_Att_2_Test AS FILED'!F50</f>
        <v>0</v>
      </c>
      <c r="F50" s="24">
        <f>+'E_1_Att_2_Test MDS'!F50-'E_1_Att_2_Test AS FILED'!G50</f>
        <v>8173.6186120984567</v>
      </c>
      <c r="G50" s="24">
        <f>+'E_1_Att_2_Test MDS'!G50-'E_1_Att_2_Test AS FILED'!H50</f>
        <v>483.09260168023593</v>
      </c>
      <c r="H50" s="24">
        <f>+'E_1_Att_2_Test MDS'!H50-'E_1_Att_2_Test AS FILED'!I50</f>
        <v>-44786.50992742728</v>
      </c>
      <c r="I50" s="24">
        <f>+'E_1_Att_2_Test MDS'!I50-'E_1_Att_2_Test AS FILED'!J50</f>
        <v>-20340.213210834627</v>
      </c>
      <c r="J50" s="24">
        <f>+'E_1_Att_2_Test MDS'!J50-'E_1_Att_2_Test AS FILED'!K50</f>
        <v>-4211.8008917033694</v>
      </c>
      <c r="K50" s="24">
        <f>+'E_1_Att_2_Test MDS'!K50-'E_1_Att_2_Test AS FILED'!L50</f>
        <v>2.9558577807620168E-12</v>
      </c>
      <c r="L50" s="24">
        <f>+'E_1_Att_2_Test MDS'!L50-'E_1_Att_2_Test AS FILED'!M50</f>
        <v>-260.07473642254149</v>
      </c>
      <c r="M50" s="24">
        <f>+'E_1_Att_2_Test MDS'!M50-'E_1_Att_2_Test AS FILED'!N50</f>
        <v>1899.8851841715073</v>
      </c>
      <c r="N50" s="24">
        <f>+'E_1_Att_2_Test MDS'!N50-'E_1_Att_2_Test AS FILED'!O50</f>
        <v>-214.21842681834914</v>
      </c>
      <c r="O50" s="24">
        <f>+'E_1_Att_2_Test MDS'!O50-'E_1_Att_2_Test AS FILED'!P50</f>
        <v>65483.475430592545</v>
      </c>
      <c r="P50" s="24">
        <f>+'E_1_Att_2_Test MDS'!P50-'E_1_Att_2_Test AS FILED'!Q50</f>
        <v>-1577.1075414324696</v>
      </c>
      <c r="Q50" s="24">
        <f>+'E_1_Att_2_Test MDS'!Q50-'E_1_Att_2_Test AS FILED'!R50</f>
        <v>-41.755809890073493</v>
      </c>
      <c r="R50" s="24">
        <f>+'E_1_Att_2_Test MDS'!R50-'E_1_Att_2_Test AS FILED'!S50</f>
        <v>-113.26502837353212</v>
      </c>
      <c r="S50" s="24">
        <f>+'E_1_Att_2_Test MDS'!S50-'E_1_Att_2_Test AS FILED'!T50</f>
        <v>-2.2737367544323206E-12</v>
      </c>
      <c r="T50" s="21"/>
      <c r="U50" s="37">
        <f t="shared" si="0"/>
        <v>5.2429527386266273E-10</v>
      </c>
      <c r="V50" s="21"/>
      <c r="W50" s="21"/>
    </row>
    <row r="51" spans="1:23" ht="15.75" thickBot="1" x14ac:dyDescent="0.3">
      <c r="A51" s="25" t="s">
        <v>105</v>
      </c>
      <c r="B51" s="24">
        <f>+'E_1_Att_2_Test MDS'!B51-'E_1_Att_2_Test AS FILED'!C51</f>
        <v>0</v>
      </c>
      <c r="C51" s="24">
        <f>+'E_1_Att_2_Test MDS'!C51-'E_1_Att_2_Test AS FILED'!D51</f>
        <v>0</v>
      </c>
      <c r="D51" s="24">
        <f>+'E_1_Att_2_Test MDS'!D51-'E_1_Att_2_Test AS FILED'!E51</f>
        <v>0</v>
      </c>
      <c r="E51" s="24">
        <f>+'E_1_Att_2_Test MDS'!E51-'E_1_Att_2_Test AS FILED'!F51</f>
        <v>0</v>
      </c>
      <c r="F51" s="24">
        <f>+'E_1_Att_2_Test MDS'!F51-'E_1_Att_2_Test AS FILED'!G51</f>
        <v>0</v>
      </c>
      <c r="G51" s="24">
        <f>+'E_1_Att_2_Test MDS'!G51-'E_1_Att_2_Test AS FILED'!H51</f>
        <v>0</v>
      </c>
      <c r="H51" s="24">
        <f>+'E_1_Att_2_Test MDS'!H51-'E_1_Att_2_Test AS FILED'!I51</f>
        <v>0</v>
      </c>
      <c r="I51" s="24">
        <f>+'E_1_Att_2_Test MDS'!I51-'E_1_Att_2_Test AS FILED'!J51</f>
        <v>0</v>
      </c>
      <c r="J51" s="24">
        <f>+'E_1_Att_2_Test MDS'!J51-'E_1_Att_2_Test AS FILED'!K51</f>
        <v>0</v>
      </c>
      <c r="K51" s="24">
        <f>+'E_1_Att_2_Test MDS'!K51-'E_1_Att_2_Test AS FILED'!L51</f>
        <v>0</v>
      </c>
      <c r="L51" s="24">
        <f>+'E_1_Att_2_Test MDS'!L51-'E_1_Att_2_Test AS FILED'!M51</f>
        <v>7.2758639391157232E-15</v>
      </c>
      <c r="M51" s="24">
        <f>+'E_1_Att_2_Test MDS'!M51-'E_1_Att_2_Test AS FILED'!N51</f>
        <v>0</v>
      </c>
      <c r="N51" s="24">
        <f>+'E_1_Att_2_Test MDS'!N51-'E_1_Att_2_Test AS FILED'!O51</f>
        <v>-3.6377151291233645E-15</v>
      </c>
      <c r="O51" s="24">
        <f>+'E_1_Att_2_Test MDS'!O51-'E_1_Att_2_Test AS FILED'!P51</f>
        <v>0</v>
      </c>
      <c r="P51" s="24">
        <f>+'E_1_Att_2_Test MDS'!P51-'E_1_Att_2_Test AS FILED'!Q51</f>
        <v>0</v>
      </c>
      <c r="Q51" s="24">
        <f>+'E_1_Att_2_Test MDS'!Q51-'E_1_Att_2_Test AS FILED'!R51</f>
        <v>0</v>
      </c>
      <c r="R51" s="24">
        <f>+'E_1_Att_2_Test MDS'!R51-'E_1_Att_2_Test AS FILED'!S51</f>
        <v>-1.8249290967276011E-15</v>
      </c>
      <c r="S51" s="24">
        <f>+'E_1_Att_2_Test MDS'!S51-'E_1_Att_2_Test AS FILED'!T51</f>
        <v>0</v>
      </c>
      <c r="U51" s="37">
        <f t="shared" si="0"/>
        <v>1.8132197132647576E-15</v>
      </c>
    </row>
    <row r="52" spans="1:23" ht="15.75" thickBot="1" x14ac:dyDescent="0.3">
      <c r="A52" s="28" t="s">
        <v>106</v>
      </c>
      <c r="B52" s="30">
        <f>+'E_1_Att_2_Test MDS'!B52-'E_1_Att_2_Test AS FILED'!C52</f>
        <v>0</v>
      </c>
      <c r="C52" s="30">
        <f>+'E_1_Att_2_Test MDS'!C52-'E_1_Att_2_Test AS FILED'!D52</f>
        <v>-4343.5769833644335</v>
      </c>
      <c r="D52" s="30">
        <f>+'E_1_Att_2_Test MDS'!D52-'E_1_Att_2_Test AS FILED'!E52</f>
        <v>-151.54927227554936</v>
      </c>
      <c r="E52" s="30">
        <f>+'E_1_Att_2_Test MDS'!E52-'E_1_Att_2_Test AS FILED'!F52</f>
        <v>0</v>
      </c>
      <c r="F52" s="30">
        <f>+'E_1_Att_2_Test MDS'!F52-'E_1_Att_2_Test AS FILED'!G52</f>
        <v>8173.6186120984567</v>
      </c>
      <c r="G52" s="30">
        <f>+'E_1_Att_2_Test MDS'!G52-'E_1_Att_2_Test AS FILED'!H52</f>
        <v>483.09260168023593</v>
      </c>
      <c r="H52" s="30">
        <f>+'E_1_Att_2_Test MDS'!H52-'E_1_Att_2_Test AS FILED'!I52</f>
        <v>-44786.509927427309</v>
      </c>
      <c r="I52" s="30">
        <f>+'E_1_Att_2_Test MDS'!I52-'E_1_Att_2_Test AS FILED'!J52</f>
        <v>-20340.213210834627</v>
      </c>
      <c r="J52" s="30">
        <f>+'E_1_Att_2_Test MDS'!J52-'E_1_Att_2_Test AS FILED'!K52</f>
        <v>-4211.8008917033658</v>
      </c>
      <c r="K52" s="30">
        <f>+'E_1_Att_2_Test MDS'!K52-'E_1_Att_2_Test AS FILED'!L52</f>
        <v>2.7284841053187847E-12</v>
      </c>
      <c r="L52" s="30">
        <f>+'E_1_Att_2_Test MDS'!L52-'E_1_Att_2_Test AS FILED'!M52</f>
        <v>-260.07473642254155</v>
      </c>
      <c r="M52" s="30">
        <f>+'E_1_Att_2_Test MDS'!M52-'E_1_Att_2_Test AS FILED'!N52</f>
        <v>1899.8851841715073</v>
      </c>
      <c r="N52" s="30">
        <f>+'E_1_Att_2_Test MDS'!N52-'E_1_Att_2_Test AS FILED'!O52</f>
        <v>-214.21842681834914</v>
      </c>
      <c r="O52" s="30">
        <f>+'E_1_Att_2_Test MDS'!O52-'E_1_Att_2_Test AS FILED'!P52</f>
        <v>65483.475430592545</v>
      </c>
      <c r="P52" s="30">
        <f>+'E_1_Att_2_Test MDS'!P52-'E_1_Att_2_Test AS FILED'!Q52</f>
        <v>-1577.1075414324696</v>
      </c>
      <c r="Q52" s="30">
        <f>+'E_1_Att_2_Test MDS'!Q52-'E_1_Att_2_Test AS FILED'!R52</f>
        <v>-41.755809890073479</v>
      </c>
      <c r="R52" s="30">
        <f>+'E_1_Att_2_Test MDS'!R52-'E_1_Att_2_Test AS FILED'!S52</f>
        <v>-113.2650283735321</v>
      </c>
      <c r="S52" s="30">
        <f>+'E_1_Att_2_Test MDS'!S52-'E_1_Att_2_Test AS FILED'!T52</f>
        <v>-2.2737367544323206E-12</v>
      </c>
      <c r="U52" s="37">
        <f t="shared" si="0"/>
        <v>4.9521986511535943E-10</v>
      </c>
    </row>
    <row r="53" spans="1:23" x14ac:dyDescent="0.25">
      <c r="U53" s="37">
        <f t="shared" si="0"/>
        <v>0</v>
      </c>
    </row>
    <row r="54" spans="1:23" x14ac:dyDescent="0.25">
      <c r="A54" s="23" t="s">
        <v>116</v>
      </c>
      <c r="B54" s="35">
        <f>+'E_1_Att_2_Test MDS'!B54-'E_1_Att_2_Test AS FILED'!C54</f>
        <v>0</v>
      </c>
      <c r="C54" s="35">
        <f>+'E_1_Att_2_Test MDS'!C54-'E_1_Att_2_Test AS FILED'!D54</f>
        <v>2.8967431078559591E-2</v>
      </c>
      <c r="D54" s="35">
        <f>+'E_1_Att_2_Test MDS'!D54-'E_1_Att_2_Test AS FILED'!E54</f>
        <v>2.9867606490161513E-2</v>
      </c>
      <c r="E54" s="35">
        <f>+'E_1_Att_2_Test MDS'!E54-'E_1_Att_2_Test AS FILED'!F54</f>
        <v>0</v>
      </c>
      <c r="F54" s="35">
        <f>+'E_1_Att_2_Test MDS'!F54-'E_1_Att_2_Test AS FILED'!G54</f>
        <v>-1.8861608272504604E-2</v>
      </c>
      <c r="G54" s="35">
        <f>+'E_1_Att_2_Test MDS'!G54-'E_1_Att_2_Test AS FILED'!H54</f>
        <v>-0.11676287169916777</v>
      </c>
      <c r="H54" s="35">
        <f>+'E_1_Att_2_Test MDS'!H54-'E_1_Att_2_Test AS FILED'!I54</f>
        <v>2.8475633824501134E-2</v>
      </c>
      <c r="I54" s="35">
        <f>+'E_1_Att_2_Test MDS'!I54-'E_1_Att_2_Test AS FILED'!J54</f>
        <v>2.6924487587975943E-2</v>
      </c>
      <c r="J54" s="35">
        <f>+'E_1_Att_2_Test MDS'!J54-'E_1_Att_2_Test AS FILED'!K54</f>
        <v>2.7890756839446973E-2</v>
      </c>
      <c r="K54" s="35">
        <f>+'E_1_Att_2_Test MDS'!K54-'E_1_Att_2_Test AS FILED'!L54</f>
        <v>0</v>
      </c>
      <c r="L54" s="35">
        <f>+'E_1_Att_2_Test MDS'!L54-'E_1_Att_2_Test AS FILED'!M54</f>
        <v>5.1742185805391805E-2</v>
      </c>
      <c r="M54" s="35">
        <f>+'E_1_Att_2_Test MDS'!M54-'E_1_Att_2_Test AS FILED'!N54</f>
        <v>-0.13154099782189121</v>
      </c>
      <c r="N54" s="35">
        <f>+'E_1_Att_2_Test MDS'!N54-'E_1_Att_2_Test AS FILED'!O54</f>
        <v>0.1151423834858013</v>
      </c>
      <c r="O54" s="35">
        <f>+'E_1_Att_2_Test MDS'!O54-'E_1_Att_2_Test AS FILED'!P54</f>
        <v>-1.4059605971094014E-2</v>
      </c>
      <c r="P54" s="35">
        <f>+'E_1_Att_2_Test MDS'!P54-'E_1_Att_2_Test AS FILED'!Q54</f>
        <v>1.490333215184747E-2</v>
      </c>
      <c r="Q54" s="35">
        <f>+'E_1_Att_2_Test MDS'!Q54-'E_1_Att_2_Test AS FILED'!R54</f>
        <v>3.2727955147392462E-2</v>
      </c>
      <c r="R54" s="35">
        <f>+'E_1_Att_2_Test MDS'!R54-'E_1_Att_2_Test AS FILED'!S54</f>
        <v>0.1168825582314208</v>
      </c>
      <c r="S54" s="35">
        <f>+'E_1_Att_2_Test MDS'!S54-'E_1_Att_2_Test AS FILED'!T54</f>
        <v>0</v>
      </c>
      <c r="U54" s="37">
        <f t="shared" si="0"/>
        <v>0.19229924687784139</v>
      </c>
    </row>
    <row r="55" spans="1:23" x14ac:dyDescent="0.25">
      <c r="A55" s="32" t="s">
        <v>97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</row>
    <row r="56" spans="1:23" x14ac:dyDescent="0.25">
      <c r="A56" s="32" t="s">
        <v>117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</row>
    <row r="57" spans="1:23" x14ac:dyDescent="0.25">
      <c r="A57" s="32" t="s">
        <v>113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</row>
    <row r="58" spans="1:23" x14ac:dyDescent="0.25">
      <c r="A58" s="32" t="s">
        <v>118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</row>
    <row r="59" spans="1:23" x14ac:dyDescent="0.25">
      <c r="A59" s="32" t="s">
        <v>114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</row>
    <row r="60" spans="1:23" x14ac:dyDescent="0.25">
      <c r="A60" s="32" t="s">
        <v>97</v>
      </c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</row>
    <row r="61" spans="1:23" x14ac:dyDescent="0.25">
      <c r="A61" s="32" t="s">
        <v>98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</row>
    <row r="62" spans="1:23" x14ac:dyDescent="0.25">
      <c r="A62" s="33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</row>
    <row r="63" spans="1:23" x14ac:dyDescent="0.25">
      <c r="A63" s="33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</row>
    <row r="64" spans="1:23" x14ac:dyDescent="0.25">
      <c r="A64" s="33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</row>
    <row r="65" spans="1:23" x14ac:dyDescent="0.25">
      <c r="A65" s="33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</row>
    <row r="66" spans="1:23" x14ac:dyDescent="0.25">
      <c r="A66" s="33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</row>
    <row r="67" spans="1:23" x14ac:dyDescent="0.25">
      <c r="A67" s="33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</row>
    <row r="68" spans="1:23" x14ac:dyDescent="0.25">
      <c r="A68" s="33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</row>
    <row r="69" spans="1:23" x14ac:dyDescent="0.25">
      <c r="A69" s="33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</row>
    <row r="70" spans="1:23" x14ac:dyDescent="0.25">
      <c r="A70" s="33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</row>
    <row r="71" spans="1:23" x14ac:dyDescent="0.25">
      <c r="A71" s="33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</row>
    <row r="72" spans="1:23" ht="15.75" thickBot="1" x14ac:dyDescent="0.3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34"/>
  <sheetViews>
    <sheetView zoomScale="80" zoomScaleNormal="80" workbookViewId="0">
      <pane xSplit="2" ySplit="10" topLeftCell="C11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5.42578125" customWidth="1"/>
    <col min="2" max="2" width="45.28515625" customWidth="1"/>
    <col min="3" max="26" width="14.85546875" customWidth="1"/>
  </cols>
  <sheetData>
    <row r="1" spans="1:26" x14ac:dyDescent="0.25">
      <c r="A1" s="40" t="s">
        <v>507</v>
      </c>
    </row>
    <row r="2" spans="1:26" x14ac:dyDescent="0.25">
      <c r="A2" s="40" t="s">
        <v>504</v>
      </c>
    </row>
    <row r="3" spans="1:26" ht="15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 spans="1:26" ht="15" customHeight="1" x14ac:dyDescent="0.25">
      <c r="A4" s="121" t="s">
        <v>174</v>
      </c>
    </row>
    <row r="5" spans="1:26" ht="15" customHeight="1" x14ac:dyDescent="0.25">
      <c r="A5" s="121" t="s">
        <v>175</v>
      </c>
    </row>
    <row r="6" spans="1:26" ht="15" customHeight="1" x14ac:dyDescent="0.25">
      <c r="A6" s="121" t="s">
        <v>1</v>
      </c>
    </row>
    <row r="7" spans="1:26" ht="15.75" thickBot="1" x14ac:dyDescent="0.3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</row>
    <row r="8" spans="1:26" x14ac:dyDescent="0.25">
      <c r="B8" s="122" t="s">
        <v>2</v>
      </c>
      <c r="C8" s="122" t="s">
        <v>3</v>
      </c>
      <c r="D8" s="122" t="s">
        <v>4</v>
      </c>
      <c r="E8" s="122" t="s">
        <v>5</v>
      </c>
      <c r="F8" s="122" t="s">
        <v>6</v>
      </c>
      <c r="G8" s="122" t="s">
        <v>7</v>
      </c>
      <c r="H8" s="122" t="s">
        <v>8</v>
      </c>
      <c r="I8" s="122" t="s">
        <v>9</v>
      </c>
      <c r="J8" s="122" t="s">
        <v>10</v>
      </c>
      <c r="K8" s="122" t="s">
        <v>3</v>
      </c>
      <c r="L8" s="122" t="s">
        <v>4</v>
      </c>
      <c r="M8" s="122" t="s">
        <v>5</v>
      </c>
      <c r="N8" s="122" t="s">
        <v>6</v>
      </c>
      <c r="O8" s="122" t="s">
        <v>7</v>
      </c>
      <c r="P8" s="122" t="s">
        <v>8</v>
      </c>
      <c r="Q8" s="122" t="s">
        <v>9</v>
      </c>
      <c r="R8" s="122" t="s">
        <v>10</v>
      </c>
      <c r="S8" s="122" t="s">
        <v>3</v>
      </c>
      <c r="T8" s="122" t="s">
        <v>4</v>
      </c>
    </row>
    <row r="9" spans="1:26" ht="15.75" thickBot="1" x14ac:dyDescent="0.3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</row>
    <row r="10" spans="1:26" ht="26.25" thickBot="1" x14ac:dyDescent="0.3">
      <c r="A10" s="123" t="s">
        <v>14</v>
      </c>
      <c r="B10" s="123" t="s">
        <v>97</v>
      </c>
      <c r="C10" s="123" t="s">
        <v>16</v>
      </c>
      <c r="D10" s="123" t="s">
        <v>17</v>
      </c>
      <c r="E10" s="123" t="s">
        <v>18</v>
      </c>
      <c r="F10" s="123" t="s">
        <v>19</v>
      </c>
      <c r="G10" s="123" t="s">
        <v>20</v>
      </c>
      <c r="H10" s="123" t="s">
        <v>21</v>
      </c>
      <c r="I10" s="123" t="s">
        <v>22</v>
      </c>
      <c r="J10" s="123" t="s">
        <v>23</v>
      </c>
      <c r="K10" s="123" t="s">
        <v>24</v>
      </c>
      <c r="L10" s="123" t="s">
        <v>25</v>
      </c>
      <c r="M10" s="123" t="s">
        <v>26</v>
      </c>
      <c r="N10" s="123" t="s">
        <v>27</v>
      </c>
      <c r="O10" s="123" t="s">
        <v>28</v>
      </c>
      <c r="P10" s="123" t="s">
        <v>29</v>
      </c>
      <c r="Q10" s="123" t="s">
        <v>30</v>
      </c>
      <c r="R10" s="123" t="s">
        <v>31</v>
      </c>
      <c r="S10" s="123" t="s">
        <v>32</v>
      </c>
      <c r="T10" s="123" t="s">
        <v>33</v>
      </c>
    </row>
    <row r="11" spans="1:26" ht="15.75" x14ac:dyDescent="0.25">
      <c r="A11" s="122" t="s">
        <v>34</v>
      </c>
      <c r="B11" s="134" t="s">
        <v>163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</row>
    <row r="12" spans="1:26" x14ac:dyDescent="0.25">
      <c r="A12" s="122" t="s">
        <v>36</v>
      </c>
      <c r="B12" s="135" t="s">
        <v>176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</row>
    <row r="13" spans="1:26" x14ac:dyDescent="0.25">
      <c r="A13" s="122" t="s">
        <v>38</v>
      </c>
      <c r="B13" s="136" t="s">
        <v>177</v>
      </c>
      <c r="C13" s="125">
        <v>201369.70618366523</v>
      </c>
      <c r="D13" s="125">
        <v>3748.2104417732498</v>
      </c>
      <c r="E13" s="125">
        <v>146.64896528756844</v>
      </c>
      <c r="F13" s="125">
        <v>1955.2214851924616</v>
      </c>
      <c r="G13" s="125">
        <v>11336.506112747671</v>
      </c>
      <c r="H13" s="125">
        <v>91.05374035373579</v>
      </c>
      <c r="I13" s="125">
        <v>43776.470202285287</v>
      </c>
      <c r="J13" s="125">
        <v>17328.012094304242</v>
      </c>
      <c r="K13" s="125">
        <v>3394.977984347021</v>
      </c>
      <c r="L13" s="125">
        <v>178.23979712574069</v>
      </c>
      <c r="M13" s="125">
        <v>152.61116705949149</v>
      </c>
      <c r="N13" s="125">
        <v>20.148015239322323</v>
      </c>
      <c r="O13" s="125">
        <v>14.012176292998594</v>
      </c>
      <c r="P13" s="125">
        <v>118949.38886100204</v>
      </c>
      <c r="Q13" s="125">
        <v>118.36260175704597</v>
      </c>
      <c r="R13" s="125">
        <v>42.493707156556511</v>
      </c>
      <c r="S13" s="125">
        <v>18.164611653882851</v>
      </c>
      <c r="T13" s="125">
        <v>99.184220086864599</v>
      </c>
    </row>
    <row r="14" spans="1:26" x14ac:dyDescent="0.25">
      <c r="A14" s="122" t="s">
        <v>40</v>
      </c>
      <c r="B14" s="136" t="s">
        <v>178</v>
      </c>
      <c r="C14" s="125">
        <v>955523.26428233006</v>
      </c>
      <c r="D14" s="125">
        <v>17742.430929932583</v>
      </c>
      <c r="E14" s="125">
        <v>694.22817030731301</v>
      </c>
      <c r="F14" s="125">
        <v>9255.1805443005705</v>
      </c>
      <c r="G14" s="125">
        <v>53664.818639630292</v>
      </c>
      <c r="H14" s="125">
        <v>431.03854912210267</v>
      </c>
      <c r="I14" s="125">
        <v>207227.10548734228</v>
      </c>
      <c r="J14" s="125">
        <v>83539.803846942785</v>
      </c>
      <c r="K14" s="125">
        <v>16580.802344721731</v>
      </c>
      <c r="L14" s="125">
        <v>1123.6872604126777</v>
      </c>
      <c r="M14" s="125">
        <v>722.45866778224593</v>
      </c>
      <c r="N14" s="125">
        <v>95.36970764480327</v>
      </c>
      <c r="O14" s="125">
        <v>66.323386684044522</v>
      </c>
      <c r="P14" s="125">
        <v>563062.88158642862</v>
      </c>
      <c r="Q14" s="125">
        <v>560.26479361190582</v>
      </c>
      <c r="R14" s="125">
        <v>201.18707733104156</v>
      </c>
      <c r="S14" s="125">
        <v>85.990432199231236</v>
      </c>
      <c r="T14" s="125">
        <v>469.69285793560806</v>
      </c>
    </row>
    <row r="15" spans="1:26" x14ac:dyDescent="0.25">
      <c r="A15" s="122" t="s">
        <v>42</v>
      </c>
      <c r="B15" s="136" t="s">
        <v>179</v>
      </c>
      <c r="C15" s="125">
        <v>1345410.0187273736</v>
      </c>
      <c r="D15" s="125">
        <v>24980.943688825726</v>
      </c>
      <c r="E15" s="125">
        <v>977.69044395186415</v>
      </c>
      <c r="F15" s="125">
        <v>13031.053297167951</v>
      </c>
      <c r="G15" s="125">
        <v>75570.151401630283</v>
      </c>
      <c r="H15" s="125">
        <v>607.01664290235203</v>
      </c>
      <c r="I15" s="125">
        <v>291805.21078402724</v>
      </c>
      <c r="J15" s="125">
        <v>117602.73056902569</v>
      </c>
      <c r="K15" s="125">
        <v>23341.854576633508</v>
      </c>
      <c r="L15" s="125">
        <v>1581.4683798597912</v>
      </c>
      <c r="M15" s="125">
        <v>1017.4723720574131</v>
      </c>
      <c r="N15" s="125">
        <v>134.26844225924538</v>
      </c>
      <c r="O15" s="125">
        <v>93.363678376371539</v>
      </c>
      <c r="P15" s="125">
        <v>792811.31435779273</v>
      </c>
      <c r="Q15" s="125">
        <v>788.78517896489905</v>
      </c>
      <c r="R15" s="125">
        <v>283.43732493825172</v>
      </c>
      <c r="S15" s="125">
        <v>121.10214564361057</v>
      </c>
      <c r="T15" s="125">
        <v>662.15544331679541</v>
      </c>
    </row>
    <row r="16" spans="1:26" x14ac:dyDescent="0.25">
      <c r="A16" s="122" t="s">
        <v>44</v>
      </c>
      <c r="B16" s="136" t="s">
        <v>180</v>
      </c>
      <c r="C16" s="125">
        <v>10340.368681419513</v>
      </c>
      <c r="D16" s="125">
        <v>192.02315773411254</v>
      </c>
      <c r="E16" s="125">
        <v>7.5088602489004748</v>
      </c>
      <c r="F16" s="125">
        <v>100.16776465103874</v>
      </c>
      <c r="G16" s="125">
        <v>580.57951534361166</v>
      </c>
      <c r="H16" s="125">
        <v>4.6625780707033746</v>
      </c>
      <c r="I16" s="125">
        <v>2242.1015770064869</v>
      </c>
      <c r="J16" s="125">
        <v>904.52434895533872</v>
      </c>
      <c r="K16" s="125">
        <v>179.52178555924286</v>
      </c>
      <c r="L16" s="125">
        <v>12.174621723049297</v>
      </c>
      <c r="M16" s="125">
        <v>7.8137144252210993</v>
      </c>
      <c r="N16" s="125">
        <v>1.0323696024184805</v>
      </c>
      <c r="O16" s="125">
        <v>0.71816930318920835</v>
      </c>
      <c r="P16" s="125">
        <v>6093.304740902322</v>
      </c>
      <c r="Q16" s="125">
        <v>6.0647527108498673</v>
      </c>
      <c r="R16" s="125">
        <v>2.1740074611186828</v>
      </c>
      <c r="S16" s="125">
        <v>0.93006938523891747</v>
      </c>
      <c r="T16" s="125">
        <v>5.0666483366710349</v>
      </c>
    </row>
    <row r="17" spans="1:20" x14ac:dyDescent="0.25">
      <c r="A17" s="122" t="s">
        <v>46</v>
      </c>
      <c r="B17" s="136" t="s">
        <v>181</v>
      </c>
      <c r="C17" s="125">
        <v>518.25151804445761</v>
      </c>
      <c r="D17" s="125">
        <v>9.3529505912128137</v>
      </c>
      <c r="E17" s="125">
        <v>0.38427055478766192</v>
      </c>
      <c r="F17" s="125">
        <v>4.7480513496040837</v>
      </c>
      <c r="G17" s="125">
        <v>29.72649353692319</v>
      </c>
      <c r="H17" s="125">
        <v>0.24048244169024199</v>
      </c>
      <c r="I17" s="125">
        <v>113.18140891179809</v>
      </c>
      <c r="J17" s="125">
        <v>42.595139028763803</v>
      </c>
      <c r="K17" s="125">
        <v>8.5006894706189158</v>
      </c>
      <c r="L17" s="125">
        <v>0.5888885013086449</v>
      </c>
      <c r="M17" s="125">
        <v>0.40115108320714027</v>
      </c>
      <c r="N17" s="125">
        <v>5.3013726948415059E-2</v>
      </c>
      <c r="O17" s="125">
        <v>3.5136896642051101E-2</v>
      </c>
      <c r="P17" s="125">
        <v>307.69463357507937</v>
      </c>
      <c r="Q17" s="125">
        <v>0.31056620549830283</v>
      </c>
      <c r="R17" s="125">
        <v>0.11505108347039775</v>
      </c>
      <c r="S17" s="125">
        <v>4.8187801112969372E-2</v>
      </c>
      <c r="T17" s="125">
        <v>0.27540328579161577</v>
      </c>
    </row>
    <row r="18" spans="1:20" x14ac:dyDescent="0.25">
      <c r="A18" s="122" t="s">
        <v>48</v>
      </c>
      <c r="B18" s="136" t="s">
        <v>182</v>
      </c>
      <c r="C18" s="125">
        <v>554212.46591598261</v>
      </c>
      <c r="D18" s="125">
        <v>10290.227159237696</v>
      </c>
      <c r="E18" s="125">
        <v>402.76040306824802</v>
      </c>
      <c r="F18" s="125">
        <v>5367.7796259441657</v>
      </c>
      <c r="G18" s="125">
        <v>31130.440973558008</v>
      </c>
      <c r="H18" s="125">
        <v>250.05885193071305</v>
      </c>
      <c r="I18" s="125">
        <v>120205.35710425282</v>
      </c>
      <c r="J18" s="125">
        <v>48441.017480802017</v>
      </c>
      <c r="K18" s="125">
        <v>9614.6378881117835</v>
      </c>
      <c r="L18" s="125">
        <v>651.36963580703843</v>
      </c>
      <c r="M18" s="125">
        <v>419.15142214100075</v>
      </c>
      <c r="N18" s="125">
        <v>55.307330814281684</v>
      </c>
      <c r="O18" s="125">
        <v>38.456637275725413</v>
      </c>
      <c r="P18" s="125">
        <v>326581.47307187045</v>
      </c>
      <c r="Q18" s="125">
        <v>324.91363349542547</v>
      </c>
      <c r="R18" s="125">
        <v>116.77397302106229</v>
      </c>
      <c r="S18" s="125">
        <v>49.88824830105154</v>
      </c>
      <c r="T18" s="125">
        <v>272.85247635113234</v>
      </c>
    </row>
    <row r="19" spans="1:20" x14ac:dyDescent="0.25">
      <c r="A19" s="122" t="s">
        <v>50</v>
      </c>
      <c r="B19" s="136" t="s">
        <v>183</v>
      </c>
      <c r="C19" s="125">
        <v>10359.293104246468</v>
      </c>
      <c r="D19" s="125">
        <v>173.96306198165846</v>
      </c>
      <c r="E19" s="125">
        <v>6.8147660067232936</v>
      </c>
      <c r="F19" s="125">
        <v>0</v>
      </c>
      <c r="G19" s="125">
        <v>612.12755808442716</v>
      </c>
      <c r="H19" s="125">
        <v>4.1699591510867631</v>
      </c>
      <c r="I19" s="125">
        <v>2198.1366314174661</v>
      </c>
      <c r="J19" s="125">
        <v>900.16187414015826</v>
      </c>
      <c r="K19" s="125">
        <v>171.00123525635217</v>
      </c>
      <c r="L19" s="125">
        <v>0</v>
      </c>
      <c r="M19" s="125">
        <v>7.8284418581315176</v>
      </c>
      <c r="N19" s="125">
        <v>12.388505407092904</v>
      </c>
      <c r="O19" s="125">
        <v>5.462181243456949</v>
      </c>
      <c r="P19" s="125">
        <v>6189.2788640763592</v>
      </c>
      <c r="Q19" s="125">
        <v>72.289961940465531</v>
      </c>
      <c r="R19" s="125">
        <v>1.9248130008257054</v>
      </c>
      <c r="S19" s="125">
        <v>3.7452506822620131</v>
      </c>
      <c r="T19" s="125">
        <v>0</v>
      </c>
    </row>
    <row r="20" spans="1:20" x14ac:dyDescent="0.25">
      <c r="A20" s="122" t="s">
        <v>52</v>
      </c>
      <c r="B20" s="136" t="s">
        <v>184</v>
      </c>
      <c r="C20" s="125">
        <v>22560.399014628405</v>
      </c>
      <c r="D20" s="125">
        <v>378.95112759775691</v>
      </c>
      <c r="E20" s="125">
        <v>14.824242093467996</v>
      </c>
      <c r="F20" s="125">
        <v>0</v>
      </c>
      <c r="G20" s="125">
        <v>1332.2391963965827</v>
      </c>
      <c r="H20" s="125">
        <v>9.0726455824511465</v>
      </c>
      <c r="I20" s="125">
        <v>4784.9806462263505</v>
      </c>
      <c r="J20" s="125">
        <v>1962.7563674077262</v>
      </c>
      <c r="K20" s="125">
        <v>372.82915741819653</v>
      </c>
      <c r="L20" s="125">
        <v>0</v>
      </c>
      <c r="M20" s="125">
        <v>17.026925913830411</v>
      </c>
      <c r="N20" s="125">
        <v>26.996717691917425</v>
      </c>
      <c r="O20" s="125">
        <v>11.911653511566769</v>
      </c>
      <c r="P20" s="125">
        <v>13478.956408472195</v>
      </c>
      <c r="Q20" s="125">
        <v>157.52885608737716</v>
      </c>
      <c r="R20" s="125">
        <v>4.1783343611808625</v>
      </c>
      <c r="S20" s="125">
        <v>8.1467358678048747</v>
      </c>
      <c r="T20" s="125">
        <v>0</v>
      </c>
    </row>
    <row r="21" spans="1:20" x14ac:dyDescent="0.25">
      <c r="A21" s="122" t="s">
        <v>54</v>
      </c>
      <c r="B21" s="136" t="s">
        <v>185</v>
      </c>
      <c r="C21" s="125">
        <v>242698.91617955998</v>
      </c>
      <c r="D21" s="125">
        <v>4076.7943056541126</v>
      </c>
      <c r="E21" s="125">
        <v>159.44933490622239</v>
      </c>
      <c r="F21" s="125">
        <v>0</v>
      </c>
      <c r="G21" s="125">
        <v>14330.592942365751</v>
      </c>
      <c r="H21" s="125">
        <v>97.587953979019829</v>
      </c>
      <c r="I21" s="125">
        <v>51472.330987754991</v>
      </c>
      <c r="J21" s="125">
        <v>21118.411757100934</v>
      </c>
      <c r="K21" s="125">
        <v>4011.4361039584373</v>
      </c>
      <c r="L21" s="125">
        <v>0</v>
      </c>
      <c r="M21" s="125">
        <v>183.13772410859198</v>
      </c>
      <c r="N21" s="125">
        <v>290.45107221879323</v>
      </c>
      <c r="O21" s="125">
        <v>128.16731374721527</v>
      </c>
      <c r="P21" s="125">
        <v>145003.19404566198</v>
      </c>
      <c r="Q21" s="125">
        <v>1694.8082567027191</v>
      </c>
      <c r="R21" s="125">
        <v>44.928641405039556</v>
      </c>
      <c r="S21" s="125">
        <v>87.625739996176236</v>
      </c>
      <c r="T21" s="125">
        <v>0</v>
      </c>
    </row>
    <row r="22" spans="1:20" x14ac:dyDescent="0.25">
      <c r="A22" s="122" t="s">
        <v>56</v>
      </c>
      <c r="B22" s="136" t="s">
        <v>186</v>
      </c>
      <c r="C22" s="125">
        <v>75291.607340976218</v>
      </c>
      <c r="D22" s="125">
        <v>1201.0818776480794</v>
      </c>
      <c r="E22" s="125">
        <v>49.491296795767759</v>
      </c>
      <c r="F22" s="125">
        <v>0</v>
      </c>
      <c r="G22" s="125">
        <v>4456.2689249853811</v>
      </c>
      <c r="H22" s="125">
        <v>30.347056249420195</v>
      </c>
      <c r="I22" s="125">
        <v>15999.54436072864</v>
      </c>
      <c r="J22" s="125">
        <v>6531.6362935761063</v>
      </c>
      <c r="K22" s="125">
        <v>1193.0011020311458</v>
      </c>
      <c r="L22" s="125">
        <v>0</v>
      </c>
      <c r="M22" s="125">
        <v>49.195636469775124</v>
      </c>
      <c r="N22" s="125">
        <v>90.308122165586568</v>
      </c>
      <c r="O22" s="125">
        <v>38.512147266390393</v>
      </c>
      <c r="P22" s="125">
        <v>45087.750271458986</v>
      </c>
      <c r="Q22" s="125">
        <v>526.95732526599102</v>
      </c>
      <c r="R22" s="125">
        <v>13.974570168433958</v>
      </c>
      <c r="S22" s="125">
        <v>23.538356166526356</v>
      </c>
      <c r="T22" s="125">
        <v>0</v>
      </c>
    </row>
    <row r="23" spans="1:20" x14ac:dyDescent="0.25">
      <c r="A23" s="122" t="s">
        <v>58</v>
      </c>
      <c r="B23" s="136" t="s">
        <v>187</v>
      </c>
      <c r="C23" s="125">
        <v>436531.88947530807</v>
      </c>
      <c r="D23" s="125">
        <v>6851.6005432878619</v>
      </c>
      <c r="E23" s="125">
        <v>286.84161752545367</v>
      </c>
      <c r="F23" s="125">
        <v>0</v>
      </c>
      <c r="G23" s="125">
        <v>25848.217341256899</v>
      </c>
      <c r="H23" s="125">
        <v>176.0017718106804</v>
      </c>
      <c r="I23" s="125">
        <v>92800.678908894188</v>
      </c>
      <c r="J23" s="125">
        <v>37854.979445548699</v>
      </c>
      <c r="K23" s="125">
        <v>6829.1271874680697</v>
      </c>
      <c r="L23" s="125">
        <v>0</v>
      </c>
      <c r="M23" s="125">
        <v>271.55477710973918</v>
      </c>
      <c r="N23" s="125">
        <v>524.11298206892252</v>
      </c>
      <c r="O23" s="125">
        <v>221.21218341904395</v>
      </c>
      <c r="P23" s="125">
        <v>261598.43825734299</v>
      </c>
      <c r="Q23" s="125">
        <v>3058.2210185403342</v>
      </c>
      <c r="R23" s="125">
        <v>80.968196714795866</v>
      </c>
      <c r="S23" s="125">
        <v>129.93524432030813</v>
      </c>
      <c r="T23" s="125">
        <v>0</v>
      </c>
    </row>
    <row r="24" spans="1:20" x14ac:dyDescent="0.25">
      <c r="A24" s="122" t="s">
        <v>59</v>
      </c>
      <c r="B24" s="136" t="s">
        <v>188</v>
      </c>
      <c r="C24" s="125">
        <v>203314.33967280659</v>
      </c>
      <c r="D24" s="125">
        <v>2934.1422221055677</v>
      </c>
      <c r="E24" s="125">
        <v>133.75832420254918</v>
      </c>
      <c r="F24" s="125">
        <v>0</v>
      </c>
      <c r="G24" s="125">
        <v>12084.161290751397</v>
      </c>
      <c r="H24" s="125">
        <v>82.295229639343745</v>
      </c>
      <c r="I24" s="125">
        <v>43355.948375879729</v>
      </c>
      <c r="J24" s="125">
        <v>17542.926090948476</v>
      </c>
      <c r="K24" s="125">
        <v>2971.835142587749</v>
      </c>
      <c r="L24" s="125">
        <v>0</v>
      </c>
      <c r="M24" s="125">
        <v>95.803591630673182</v>
      </c>
      <c r="N24" s="125">
        <v>244.86073850315779</v>
      </c>
      <c r="O24" s="125">
        <v>97.940991187889622</v>
      </c>
      <c r="P24" s="125">
        <v>122258.13370527398</v>
      </c>
      <c r="Q24" s="125">
        <v>1428.7913891260287</v>
      </c>
      <c r="R24" s="125">
        <v>37.904451753004466</v>
      </c>
      <c r="S24" s="125">
        <v>45.838129217065756</v>
      </c>
      <c r="T24" s="125">
        <v>0</v>
      </c>
    </row>
    <row r="25" spans="1:20" x14ac:dyDescent="0.25">
      <c r="A25" s="122" t="s">
        <v>60</v>
      </c>
      <c r="B25" s="136" t="s">
        <v>189</v>
      </c>
      <c r="C25" s="125">
        <v>290853.13477580913</v>
      </c>
      <c r="D25" s="125">
        <v>4322.4165477453007</v>
      </c>
      <c r="E25" s="125">
        <v>191.28471150349696</v>
      </c>
      <c r="F25" s="125">
        <v>0</v>
      </c>
      <c r="G25" s="125">
        <v>17265.742100801148</v>
      </c>
      <c r="H25" s="125">
        <v>117.57855479557128</v>
      </c>
      <c r="I25" s="125">
        <v>61959.787087487115</v>
      </c>
      <c r="J25" s="125">
        <v>25137.011409792005</v>
      </c>
      <c r="K25" s="125">
        <v>4352.6253840687796</v>
      </c>
      <c r="L25" s="125">
        <v>0</v>
      </c>
      <c r="M25" s="125">
        <v>151.99555307831798</v>
      </c>
      <c r="N25" s="125">
        <v>349.90495566905344</v>
      </c>
      <c r="O25" s="125">
        <v>142.57206028655054</v>
      </c>
      <c r="P25" s="125">
        <v>174693.61886066513</v>
      </c>
      <c r="Q25" s="125">
        <v>2041.7310843366697</v>
      </c>
      <c r="R25" s="125">
        <v>54.141876315276029</v>
      </c>
      <c r="S25" s="125">
        <v>72.72458926466372</v>
      </c>
      <c r="T25" s="125">
        <v>0</v>
      </c>
    </row>
    <row r="26" spans="1:20" x14ac:dyDescent="0.25">
      <c r="A26" s="122" t="s">
        <v>61</v>
      </c>
      <c r="B26" s="136" t="s">
        <v>190</v>
      </c>
      <c r="C26" s="125">
        <v>32143.900248781396</v>
      </c>
      <c r="D26" s="125">
        <v>539.94391277154682</v>
      </c>
      <c r="E26" s="125">
        <v>21.118220519583371</v>
      </c>
      <c r="F26" s="125">
        <v>0</v>
      </c>
      <c r="G26" s="125">
        <v>1898.0037569868239</v>
      </c>
      <c r="H26" s="125">
        <v>12.924989637562705</v>
      </c>
      <c r="I26" s="125">
        <v>6817.200453135164</v>
      </c>
      <c r="J26" s="125">
        <v>2796.9699943585392</v>
      </c>
      <c r="K26" s="125">
        <v>531.28396928224345</v>
      </c>
      <c r="L26" s="125">
        <v>0</v>
      </c>
      <c r="M26" s="125">
        <v>24.255648867852393</v>
      </c>
      <c r="N26" s="125">
        <v>38.468177191377876</v>
      </c>
      <c r="O26" s="125">
        <v>16.974751009853929</v>
      </c>
      <c r="P26" s="125">
        <v>19204.734818385357</v>
      </c>
      <c r="Q26" s="125">
        <v>224.46532866823392</v>
      </c>
      <c r="R26" s="125">
        <v>5.9506581550190987</v>
      </c>
      <c r="S26" s="125">
        <v>11.605569812234389</v>
      </c>
      <c r="T26" s="125">
        <v>0</v>
      </c>
    </row>
    <row r="27" spans="1:20" ht="15.75" thickBot="1" x14ac:dyDescent="0.3">
      <c r="A27" s="122" t="s">
        <v>63</v>
      </c>
      <c r="B27" s="136" t="s">
        <v>191</v>
      </c>
      <c r="C27" s="125">
        <v>140522.02965446215</v>
      </c>
      <c r="D27" s="125">
        <v>854.40464433532463</v>
      </c>
      <c r="E27" s="125">
        <v>55.052033588885067</v>
      </c>
      <c r="F27" s="125">
        <v>0</v>
      </c>
      <c r="G27" s="125">
        <v>6767.4151382973187</v>
      </c>
      <c r="H27" s="125">
        <v>29.223985599108076</v>
      </c>
      <c r="I27" s="125">
        <v>19610.414590730576</v>
      </c>
      <c r="J27" s="125">
        <v>6853.5828730961102</v>
      </c>
      <c r="K27" s="125">
        <v>977.49420117369436</v>
      </c>
      <c r="L27" s="125">
        <v>0</v>
      </c>
      <c r="M27" s="125">
        <v>0</v>
      </c>
      <c r="N27" s="125">
        <v>83.246994350122932</v>
      </c>
      <c r="O27" s="125">
        <v>34.870024419172744</v>
      </c>
      <c r="P27" s="125">
        <v>104757.69383893316</v>
      </c>
      <c r="Q27" s="125">
        <v>485.75381813597312</v>
      </c>
      <c r="R27" s="125">
        <v>12.877511802701669</v>
      </c>
      <c r="S27" s="125">
        <v>0</v>
      </c>
      <c r="T27" s="125">
        <v>0</v>
      </c>
    </row>
    <row r="28" spans="1:20" x14ac:dyDescent="0.25">
      <c r="A28" s="122" t="s">
        <v>64</v>
      </c>
      <c r="B28" s="135" t="s">
        <v>192</v>
      </c>
      <c r="C28" s="128">
        <v>4521649.5847753938</v>
      </c>
      <c r="D28" s="128">
        <v>78296.486571221802</v>
      </c>
      <c r="E28" s="128">
        <v>3147.855660560831</v>
      </c>
      <c r="F28" s="128">
        <v>29714.150768605792</v>
      </c>
      <c r="G28" s="128">
        <v>256906.99138637251</v>
      </c>
      <c r="H28" s="128">
        <v>1943.2729912655416</v>
      </c>
      <c r="I28" s="128">
        <v>964368.44860608003</v>
      </c>
      <c r="J28" s="128">
        <v>388557.11958502757</v>
      </c>
      <c r="K28" s="128">
        <v>74530.92875208857</v>
      </c>
      <c r="L28" s="128">
        <v>3547.5285834296055</v>
      </c>
      <c r="M28" s="128">
        <v>3120.7067935854921</v>
      </c>
      <c r="N28" s="128">
        <v>1966.9171445530442</v>
      </c>
      <c r="O28" s="128">
        <v>910.53249092011151</v>
      </c>
      <c r="P28" s="128">
        <v>2700077.856321841</v>
      </c>
      <c r="Q28" s="128">
        <v>11489.248565549417</v>
      </c>
      <c r="R28" s="128">
        <v>903.03019466777823</v>
      </c>
      <c r="S28" s="128">
        <v>659.28331031116943</v>
      </c>
      <c r="T28" s="128">
        <v>1509.2270493128631</v>
      </c>
    </row>
    <row r="29" spans="1:20" x14ac:dyDescent="0.25">
      <c r="A29" s="122" t="s">
        <v>65</v>
      </c>
    </row>
    <row r="30" spans="1:20" x14ac:dyDescent="0.25">
      <c r="A30" s="122" t="s">
        <v>67</v>
      </c>
      <c r="B30" s="135" t="s">
        <v>193</v>
      </c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</row>
    <row r="31" spans="1:20" x14ac:dyDescent="0.25">
      <c r="A31" s="122" t="s">
        <v>69</v>
      </c>
      <c r="B31" s="136" t="s">
        <v>194</v>
      </c>
      <c r="C31" s="116">
        <v>111079183.34867729</v>
      </c>
      <c r="D31" s="116">
        <v>5184882.5375425965</v>
      </c>
      <c r="E31" s="116">
        <v>204233.16410358986</v>
      </c>
      <c r="F31" s="116">
        <v>2778867.2848542193</v>
      </c>
      <c r="G31" s="116">
        <v>0</v>
      </c>
      <c r="H31" s="116">
        <v>0</v>
      </c>
      <c r="I31" s="116">
        <v>70516172.199925631</v>
      </c>
      <c r="J31" s="116">
        <v>25368291.94802681</v>
      </c>
      <c r="K31" s="116">
        <v>5230119.669165127</v>
      </c>
      <c r="L31" s="116">
        <v>426632.16247463226</v>
      </c>
      <c r="M31" s="116">
        <v>230383.6527669463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54705.957453760304</v>
      </c>
      <c r="T31" s="116">
        <v>1084894.7723639712</v>
      </c>
    </row>
    <row r="32" spans="1:20" ht="15.75" thickBot="1" x14ac:dyDescent="0.3">
      <c r="A32" s="122" t="s">
        <v>71</v>
      </c>
      <c r="B32" s="136" t="s">
        <v>195</v>
      </c>
      <c r="C32" s="116">
        <v>63734975328</v>
      </c>
      <c r="D32" s="116">
        <v>0</v>
      </c>
      <c r="E32" s="116">
        <v>0</v>
      </c>
      <c r="F32" s="116">
        <v>0</v>
      </c>
      <c r="G32" s="116">
        <v>5968792122</v>
      </c>
      <c r="H32" s="116">
        <v>70241818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97899984</v>
      </c>
      <c r="O32" s="116">
        <v>10793313</v>
      </c>
      <c r="P32" s="116">
        <v>56993678507</v>
      </c>
      <c r="Q32" s="116">
        <v>560806958</v>
      </c>
      <c r="R32" s="116">
        <v>32762626</v>
      </c>
      <c r="S32" s="116">
        <v>0</v>
      </c>
      <c r="T32" s="116">
        <v>0</v>
      </c>
    </row>
    <row r="33" spans="1:26" x14ac:dyDescent="0.25">
      <c r="A33" s="122" t="s">
        <v>73</v>
      </c>
      <c r="B33" s="135" t="s">
        <v>196</v>
      </c>
      <c r="C33" s="137">
        <v>63846054511.348679</v>
      </c>
      <c r="D33" s="137">
        <v>5184882.5375425965</v>
      </c>
      <c r="E33" s="137">
        <v>204233.16410358986</v>
      </c>
      <c r="F33" s="137">
        <v>2778867.2848542193</v>
      </c>
      <c r="G33" s="137">
        <v>5968792122</v>
      </c>
      <c r="H33" s="137">
        <v>70241818</v>
      </c>
      <c r="I33" s="137">
        <v>70516172.199925631</v>
      </c>
      <c r="J33" s="137">
        <v>25368291.94802681</v>
      </c>
      <c r="K33" s="137">
        <v>5230119.669165127</v>
      </c>
      <c r="L33" s="137">
        <v>426632.16247463226</v>
      </c>
      <c r="M33" s="137">
        <v>230383.6527669463</v>
      </c>
      <c r="N33" s="137">
        <v>97899984</v>
      </c>
      <c r="O33" s="137">
        <v>10793313</v>
      </c>
      <c r="P33" s="137">
        <v>56993678507</v>
      </c>
      <c r="Q33" s="137">
        <v>560806958</v>
      </c>
      <c r="R33" s="137">
        <v>32762626</v>
      </c>
      <c r="S33" s="137">
        <v>54705.957453760304</v>
      </c>
      <c r="T33" s="137">
        <v>1084894.7723639712</v>
      </c>
    </row>
    <row r="34" spans="1:26" x14ac:dyDescent="0.25">
      <c r="A34" s="122" t="s">
        <v>75</v>
      </c>
    </row>
    <row r="35" spans="1:26" x14ac:dyDescent="0.25">
      <c r="A35" s="122" t="s">
        <v>77</v>
      </c>
      <c r="B35" s="135" t="s">
        <v>197</v>
      </c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</row>
    <row r="36" spans="1:26" x14ac:dyDescent="0.25">
      <c r="A36" s="122" t="s">
        <v>79</v>
      </c>
      <c r="B36" s="136" t="s">
        <v>177</v>
      </c>
      <c r="C36" s="139">
        <v>0</v>
      </c>
      <c r="D36" s="139">
        <v>0.722911351343696</v>
      </c>
      <c r="E36" s="139">
        <v>0.71804677722755195</v>
      </c>
      <c r="F36" s="139">
        <v>0.70360376540797398</v>
      </c>
      <c r="G36" s="139">
        <v>1.8992965211442274E-3</v>
      </c>
      <c r="H36" s="139">
        <v>1.2962896312526506E-3</v>
      </c>
      <c r="I36" s="139">
        <v>0.62080043253299921</v>
      </c>
      <c r="J36" s="139">
        <v>0.68305789486359347</v>
      </c>
      <c r="K36" s="139">
        <v>0.64912051713894237</v>
      </c>
      <c r="L36" s="139">
        <v>0.41778331031556704</v>
      </c>
      <c r="M36" s="139">
        <v>0.66242185687485111</v>
      </c>
      <c r="N36" s="139">
        <v>2.0580202790760742E-4</v>
      </c>
      <c r="O36" s="139">
        <v>1.2982275500579474E-3</v>
      </c>
      <c r="P36" s="139">
        <v>2.0870628458626792E-3</v>
      </c>
      <c r="Q36" s="139">
        <v>2.1105765552403499E-4</v>
      </c>
      <c r="R36" s="139">
        <v>1.2970177407805013E-3</v>
      </c>
      <c r="S36" s="139">
        <v>0.33204083246758487</v>
      </c>
      <c r="T36" s="139">
        <v>9.1422894287474091E-2</v>
      </c>
    </row>
    <row r="37" spans="1:26" x14ac:dyDescent="0.25">
      <c r="A37" s="122" t="s">
        <v>80</v>
      </c>
      <c r="B37" s="136" t="s">
        <v>178</v>
      </c>
      <c r="C37" s="139">
        <v>0</v>
      </c>
      <c r="D37" s="139">
        <v>3.4219542682912363</v>
      </c>
      <c r="E37" s="139">
        <v>3.3991941189100459</v>
      </c>
      <c r="F37" s="139">
        <v>3.3305586757397454</v>
      </c>
      <c r="G37" s="139">
        <v>8.9909009298264012E-3</v>
      </c>
      <c r="H37" s="139">
        <v>6.1364947746953627E-3</v>
      </c>
      <c r="I37" s="139">
        <v>2.9387174462592403</v>
      </c>
      <c r="J37" s="139">
        <v>3.2930795663379557</v>
      </c>
      <c r="K37" s="139">
        <v>3.1702529566342581</v>
      </c>
      <c r="L37" s="139">
        <v>2.6338550143403512</v>
      </c>
      <c r="M37" s="139">
        <v>3.1358937976084507</v>
      </c>
      <c r="N37" s="139">
        <v>9.7415447631537177E-4</v>
      </c>
      <c r="O37" s="139">
        <v>6.144859014469841E-3</v>
      </c>
      <c r="P37" s="139">
        <v>9.8793918261877566E-3</v>
      </c>
      <c r="Q37" s="139">
        <v>9.9903324240122179E-4</v>
      </c>
      <c r="R37" s="139">
        <v>6.1407494420942198E-3</v>
      </c>
      <c r="S37" s="139">
        <v>1.5718659575954563</v>
      </c>
      <c r="T37" s="139">
        <v>0.43293863137726585</v>
      </c>
    </row>
    <row r="38" spans="1:26" x14ac:dyDescent="0.25">
      <c r="A38" s="122" t="s">
        <v>82</v>
      </c>
      <c r="B38" s="136" t="s">
        <v>179</v>
      </c>
      <c r="C38" s="139">
        <v>0</v>
      </c>
      <c r="D38" s="139">
        <v>4.8180346435901287</v>
      </c>
      <c r="E38" s="139">
        <v>4.7871287126314419</v>
      </c>
      <c r="F38" s="139">
        <v>4.6893399221300225</v>
      </c>
      <c r="G38" s="139">
        <v>1.2660878425149196E-2</v>
      </c>
      <c r="H38" s="139">
        <v>8.6418128144455496E-3</v>
      </c>
      <c r="I38" s="139">
        <v>4.1381317459590488</v>
      </c>
      <c r="J38" s="139">
        <v>4.6358158763689659</v>
      </c>
      <c r="K38" s="139">
        <v>4.4629675902539185</v>
      </c>
      <c r="L38" s="139">
        <v>3.7068662866077893</v>
      </c>
      <c r="M38" s="139">
        <v>4.4164260781413933</v>
      </c>
      <c r="N38" s="139">
        <v>1.3714858447703667E-3</v>
      </c>
      <c r="O38" s="139">
        <v>8.6501409137649896E-3</v>
      </c>
      <c r="P38" s="139">
        <v>1.3910513150338579E-2</v>
      </c>
      <c r="Q38" s="139">
        <v>1.4065181747707543E-3</v>
      </c>
      <c r="R38" s="139">
        <v>8.6512395232986421E-3</v>
      </c>
      <c r="S38" s="139">
        <v>2.2136920964407034</v>
      </c>
      <c r="T38" s="139">
        <v>0.61034070785866867</v>
      </c>
    </row>
    <row r="39" spans="1:26" x14ac:dyDescent="0.25">
      <c r="A39" s="122" t="s">
        <v>84</v>
      </c>
      <c r="B39" s="136" t="s">
        <v>180</v>
      </c>
      <c r="C39" s="139">
        <v>0</v>
      </c>
      <c r="D39" s="139">
        <v>3.7035199224614061E-2</v>
      </c>
      <c r="E39" s="139">
        <v>3.6766116227293422E-2</v>
      </c>
      <c r="F39" s="139">
        <v>3.6046257119577985E-2</v>
      </c>
      <c r="G39" s="139">
        <v>9.7269180007742226E-5</v>
      </c>
      <c r="H39" s="139">
        <v>6.6378949227985162E-5</v>
      </c>
      <c r="I39" s="139">
        <v>3.1795565571110955E-2</v>
      </c>
      <c r="J39" s="139">
        <v>3.5655705587450646E-2</v>
      </c>
      <c r="K39" s="139">
        <v>3.4324603816933225E-2</v>
      </c>
      <c r="L39" s="139">
        <v>2.8536577393583649E-2</v>
      </c>
      <c r="M39" s="139">
        <v>3.3916097480776432E-2</v>
      </c>
      <c r="N39" s="139">
        <v>1.054514577263343E-5</v>
      </c>
      <c r="O39" s="139">
        <v>6.6538356034816028E-5</v>
      </c>
      <c r="P39" s="139">
        <v>1.0691194006987879E-4</v>
      </c>
      <c r="Q39" s="139">
        <v>1.0814332141096343E-5</v>
      </c>
      <c r="R39" s="139">
        <v>6.6356325073536014E-5</v>
      </c>
      <c r="S39" s="139">
        <v>1.7001244992833731E-2</v>
      </c>
      <c r="T39" s="139">
        <v>4.6701749015076142E-3</v>
      </c>
    </row>
    <row r="40" spans="1:26" x14ac:dyDescent="0.25">
      <c r="A40" s="122" t="s">
        <v>86</v>
      </c>
      <c r="B40" s="136" t="s">
        <v>181</v>
      </c>
      <c r="C40" s="139">
        <v>0</v>
      </c>
      <c r="D40" s="139">
        <v>1.8038886172425607E-3</v>
      </c>
      <c r="E40" s="139">
        <v>1.881528675689295E-3</v>
      </c>
      <c r="F40" s="139">
        <v>1.708628323303741E-3</v>
      </c>
      <c r="G40" s="139">
        <v>4.9803197915632133E-6</v>
      </c>
      <c r="H40" s="139">
        <v>3.4236363542048694E-6</v>
      </c>
      <c r="I40" s="139">
        <v>1.6050418702664275E-3</v>
      </c>
      <c r="J40" s="139">
        <v>1.6790700420836544E-3</v>
      </c>
      <c r="K40" s="139">
        <v>1.6253336459461669E-3</v>
      </c>
      <c r="L40" s="139">
        <v>1.3803190502395854E-3</v>
      </c>
      <c r="M40" s="139">
        <v>1.7412306749600005E-3</v>
      </c>
      <c r="N40" s="139">
        <v>5.4150904609356285E-7</v>
      </c>
      <c r="O40" s="139">
        <v>3.2554320107321169E-6</v>
      </c>
      <c r="P40" s="139">
        <v>5.3987502059072769E-6</v>
      </c>
      <c r="Q40" s="139">
        <v>5.5378450831971102E-7</v>
      </c>
      <c r="R40" s="139">
        <v>3.5116563449583604E-6</v>
      </c>
      <c r="S40" s="139">
        <v>8.8085106916736919E-4</v>
      </c>
      <c r="T40" s="139">
        <v>2.5385253280510851E-4</v>
      </c>
    </row>
    <row r="41" spans="1:26" ht="15.75" thickBot="1" x14ac:dyDescent="0.3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</row>
    <row r="42" spans="1:26" x14ac:dyDescent="0.25">
      <c r="A42" s="122" t="s">
        <v>34</v>
      </c>
      <c r="B42" s="136" t="s">
        <v>182</v>
      </c>
      <c r="C42" s="139">
        <v>0</v>
      </c>
      <c r="D42" s="139">
        <v>1.9846596494189443</v>
      </c>
      <c r="E42" s="139">
        <v>1.9720617111134919</v>
      </c>
      <c r="F42" s="139">
        <v>1.931643031389231</v>
      </c>
      <c r="G42" s="139">
        <v>5.2155344560947687E-3</v>
      </c>
      <c r="H42" s="139">
        <v>3.5599712400768593E-3</v>
      </c>
      <c r="I42" s="139">
        <v>1.7046494917995505</v>
      </c>
      <c r="J42" s="139">
        <v>1.9095104069302482</v>
      </c>
      <c r="K42" s="139">
        <v>1.8383208217578983</v>
      </c>
      <c r="L42" s="139">
        <v>1.5267710526764824</v>
      </c>
      <c r="M42" s="139">
        <v>1.8193626896132684</v>
      </c>
      <c r="N42" s="139">
        <v>5.6493707715296138E-4</v>
      </c>
      <c r="O42" s="139">
        <v>3.5630058422029837E-3</v>
      </c>
      <c r="P42" s="139">
        <v>5.7301350189523127E-3</v>
      </c>
      <c r="Q42" s="139">
        <v>5.7936804966572024E-4</v>
      </c>
      <c r="R42" s="139">
        <v>3.5642433857732375E-3</v>
      </c>
      <c r="S42" s="139">
        <v>0.91193446971875258</v>
      </c>
      <c r="T42" s="139">
        <v>0.25150132833306077</v>
      </c>
    </row>
    <row r="43" spans="1:26" x14ac:dyDescent="0.25">
      <c r="A43" s="122" t="s">
        <v>36</v>
      </c>
      <c r="B43" s="136" t="s">
        <v>183</v>
      </c>
      <c r="C43" s="139">
        <v>0</v>
      </c>
      <c r="D43" s="139">
        <v>3.3551977450218033E-2</v>
      </c>
      <c r="E43" s="139">
        <v>3.336757786931583E-2</v>
      </c>
      <c r="F43" s="139">
        <v>0</v>
      </c>
      <c r="G43" s="139">
        <v>1.0255467866408418E-4</v>
      </c>
      <c r="H43" s="139">
        <v>5.9365763441469627E-5</v>
      </c>
      <c r="I43" s="139">
        <v>3.1172092341957617E-2</v>
      </c>
      <c r="J43" s="139">
        <v>3.5483739937413265E-2</v>
      </c>
      <c r="K43" s="139">
        <v>3.2695472775606443E-2</v>
      </c>
      <c r="L43" s="139">
        <v>0</v>
      </c>
      <c r="M43" s="139">
        <v>3.398002316618657E-2</v>
      </c>
      <c r="N43" s="139">
        <v>1.2654246610594854E-4</v>
      </c>
      <c r="O43" s="139">
        <v>5.0607086475273617E-4</v>
      </c>
      <c r="P43" s="139">
        <v>1.0859588337180566E-4</v>
      </c>
      <c r="Q43" s="139">
        <v>1.2890346831336127E-4</v>
      </c>
      <c r="R43" s="139">
        <v>5.8750266258440499E-5</v>
      </c>
      <c r="S43" s="139">
        <v>6.8461477626593978E-2</v>
      </c>
      <c r="T43" s="139">
        <v>0</v>
      </c>
    </row>
    <row r="44" spans="1:26" x14ac:dyDescent="0.25">
      <c r="A44" s="122" t="s">
        <v>38</v>
      </c>
      <c r="B44" s="136" t="s">
        <v>184</v>
      </c>
      <c r="C44" s="139">
        <v>0</v>
      </c>
      <c r="D44" s="139">
        <v>7.3087697716169076E-2</v>
      </c>
      <c r="E44" s="139">
        <v>7.2584891677773433E-2</v>
      </c>
      <c r="F44" s="139">
        <v>0</v>
      </c>
      <c r="G44" s="139">
        <v>2.2320080330594277E-4</v>
      </c>
      <c r="H44" s="139">
        <v>1.2916302340652895E-4</v>
      </c>
      <c r="I44" s="139">
        <v>6.7856500104119324E-2</v>
      </c>
      <c r="J44" s="139">
        <v>7.7370458028034189E-2</v>
      </c>
      <c r="K44" s="139">
        <v>7.1285014684513037E-2</v>
      </c>
      <c r="L44" s="139">
        <v>0</v>
      </c>
      <c r="M44" s="139">
        <v>7.390683197064625E-2</v>
      </c>
      <c r="N44" s="139">
        <v>2.7575814202295912E-4</v>
      </c>
      <c r="O44" s="139">
        <v>1.1036142018272582E-3</v>
      </c>
      <c r="P44" s="139">
        <v>2.3649914800317199E-4</v>
      </c>
      <c r="Q44" s="139">
        <v>2.808967575031E-4</v>
      </c>
      <c r="R44" s="139">
        <v>1.2753356099052811E-4</v>
      </c>
      <c r="S44" s="139">
        <v>0.14891862325398153</v>
      </c>
      <c r="T44" s="139">
        <v>0</v>
      </c>
    </row>
    <row r="45" spans="1:26" x14ac:dyDescent="0.25">
      <c r="A45" s="122" t="s">
        <v>40</v>
      </c>
      <c r="B45" s="136" t="s">
        <v>185</v>
      </c>
      <c r="C45" s="139">
        <v>0</v>
      </c>
      <c r="D45" s="139">
        <v>0.78628479548667496</v>
      </c>
      <c r="E45" s="139">
        <v>0.78072205171020848</v>
      </c>
      <c r="F45" s="139">
        <v>0</v>
      </c>
      <c r="G45" s="139">
        <v>2.4009200939576216E-3</v>
      </c>
      <c r="H45" s="139">
        <v>1.3893141828848995E-3</v>
      </c>
      <c r="I45" s="139">
        <v>0.72993654337648917</v>
      </c>
      <c r="J45" s="139">
        <v>0.83247274985510245</v>
      </c>
      <c r="K45" s="139">
        <v>0.76698744153186349</v>
      </c>
      <c r="L45" s="139">
        <v>0</v>
      </c>
      <c r="M45" s="139">
        <v>0.794924995367845</v>
      </c>
      <c r="N45" s="139">
        <v>2.966814297117691E-3</v>
      </c>
      <c r="O45" s="139">
        <v>1.1874696281597253E-2</v>
      </c>
      <c r="P45" s="139">
        <v>2.5441978451672073E-3</v>
      </c>
      <c r="Q45" s="139">
        <v>3.0220884968098398E-3</v>
      </c>
      <c r="R45" s="139">
        <v>1.3713382256062001E-3</v>
      </c>
      <c r="S45" s="139">
        <v>1.6017586397284258</v>
      </c>
      <c r="T45" s="139">
        <v>0</v>
      </c>
    </row>
    <row r="46" spans="1:26" x14ac:dyDescent="0.25">
      <c r="A46" s="122" t="s">
        <v>42</v>
      </c>
      <c r="B46" s="136" t="s">
        <v>186</v>
      </c>
      <c r="C46" s="139">
        <v>0</v>
      </c>
      <c r="D46" s="139">
        <v>0.23165074019542564</v>
      </c>
      <c r="E46" s="139">
        <v>0.24232742519067615</v>
      </c>
      <c r="F46" s="139">
        <v>0</v>
      </c>
      <c r="G46" s="139">
        <v>7.4659476053124654E-4</v>
      </c>
      <c r="H46" s="139">
        <v>4.3203688505642318E-4</v>
      </c>
      <c r="I46" s="139">
        <v>0.22689184426186867</v>
      </c>
      <c r="J46" s="139">
        <v>0.25747245052831191</v>
      </c>
      <c r="K46" s="139">
        <v>0.22810206601287614</v>
      </c>
      <c r="L46" s="139">
        <v>0</v>
      </c>
      <c r="M46" s="139">
        <v>0.21353787857309875</v>
      </c>
      <c r="N46" s="139">
        <v>9.2245287972249888E-4</v>
      </c>
      <c r="O46" s="139">
        <v>3.5681488405265734E-3</v>
      </c>
      <c r="P46" s="139">
        <v>7.9110089842545045E-4</v>
      </c>
      <c r="Q46" s="139">
        <v>9.3964120407006614E-4</v>
      </c>
      <c r="R46" s="139">
        <v>4.265399900616623E-4</v>
      </c>
      <c r="S46" s="139">
        <v>0.43027043602009762</v>
      </c>
      <c r="T46" s="139">
        <v>0</v>
      </c>
    </row>
    <row r="47" spans="1:26" x14ac:dyDescent="0.25">
      <c r="A47" s="122" t="s">
        <v>44</v>
      </c>
      <c r="B47" s="136" t="s">
        <v>187</v>
      </c>
      <c r="C47" s="139">
        <v>0</v>
      </c>
      <c r="D47" s="139">
        <v>1.3214572352752307</v>
      </c>
      <c r="E47" s="139">
        <v>1.4044810928942162</v>
      </c>
      <c r="F47" s="139">
        <v>0</v>
      </c>
      <c r="G47" s="139">
        <v>4.3305608258636715E-3</v>
      </c>
      <c r="H47" s="139">
        <v>2.5056551328252979E-3</v>
      </c>
      <c r="I47" s="139">
        <v>1.3160198010434838</v>
      </c>
      <c r="J47" s="139">
        <v>1.4922163274967011</v>
      </c>
      <c r="K47" s="139">
        <v>1.3057305796901946</v>
      </c>
      <c r="L47" s="139">
        <v>0</v>
      </c>
      <c r="M47" s="139">
        <v>1.1787067955921386</v>
      </c>
      <c r="N47" s="139">
        <v>5.3535553393851678E-3</v>
      </c>
      <c r="O47" s="139">
        <v>2.0495299582162025E-2</v>
      </c>
      <c r="P47" s="139">
        <v>4.589955326803714E-3</v>
      </c>
      <c r="Q47" s="139">
        <v>5.453250846684991E-3</v>
      </c>
      <c r="R47" s="139">
        <v>2.4713585753106562E-3</v>
      </c>
      <c r="S47" s="139">
        <v>2.3751571194076013</v>
      </c>
      <c r="T47" s="139">
        <v>0</v>
      </c>
    </row>
    <row r="48" spans="1:26" x14ac:dyDescent="0.25">
      <c r="A48" s="122" t="s">
        <v>46</v>
      </c>
      <c r="B48" s="136" t="s">
        <v>188</v>
      </c>
      <c r="C48" s="139">
        <v>0</v>
      </c>
      <c r="D48" s="139">
        <v>0.56590331620052869</v>
      </c>
      <c r="E48" s="139">
        <v>0.65492950074800349</v>
      </c>
      <c r="F48" s="139">
        <v>0</v>
      </c>
      <c r="G48" s="139">
        <v>2.0245572376714443E-3</v>
      </c>
      <c r="H48" s="139">
        <v>1.1715987994408651E-3</v>
      </c>
      <c r="I48" s="139">
        <v>0.61483695191165599</v>
      </c>
      <c r="J48" s="139">
        <v>0.69152965153860102</v>
      </c>
      <c r="K48" s="139">
        <v>0.56821551524119074</v>
      </c>
      <c r="L48" s="139">
        <v>0</v>
      </c>
      <c r="M48" s="139">
        <v>0.41584370453396319</v>
      </c>
      <c r="N48" s="139">
        <v>2.501131547714633E-3</v>
      </c>
      <c r="O48" s="139">
        <v>9.0742287551458592E-3</v>
      </c>
      <c r="P48" s="139">
        <v>2.1451174394763474E-3</v>
      </c>
      <c r="Q48" s="139">
        <v>2.5477419078777349E-3</v>
      </c>
      <c r="R48" s="139">
        <v>1.1569418078088266E-3</v>
      </c>
      <c r="S48" s="139">
        <v>0.83790013648531791</v>
      </c>
      <c r="T48" s="139">
        <v>0</v>
      </c>
    </row>
    <row r="49" spans="1:20" x14ac:dyDescent="0.25">
      <c r="A49" s="122" t="s">
        <v>48</v>
      </c>
      <c r="B49" s="136" t="s">
        <v>189</v>
      </c>
      <c r="C49" s="139">
        <v>0</v>
      </c>
      <c r="D49" s="139">
        <v>0.83365756436093408</v>
      </c>
      <c r="E49" s="139">
        <v>0.93659965727444117</v>
      </c>
      <c r="F49" s="139">
        <v>0</v>
      </c>
      <c r="G49" s="139">
        <v>2.8926693622253019E-3</v>
      </c>
      <c r="H49" s="139">
        <v>1.6739110425013669E-3</v>
      </c>
      <c r="I49" s="139">
        <v>0.87866066966624801</v>
      </c>
      <c r="J49" s="139">
        <v>0.99088308591257779</v>
      </c>
      <c r="K49" s="139">
        <v>0.83222290490412054</v>
      </c>
      <c r="L49" s="139">
        <v>0</v>
      </c>
      <c r="M49" s="139">
        <v>0.65974973160129158</v>
      </c>
      <c r="N49" s="139">
        <v>3.5741063621527601E-3</v>
      </c>
      <c r="O49" s="139">
        <v>1.3209295448631069E-2</v>
      </c>
      <c r="P49" s="139">
        <v>3.0651402653227434E-3</v>
      </c>
      <c r="Q49" s="139">
        <v>3.6407021261256707E-3</v>
      </c>
      <c r="R49" s="139">
        <v>1.6525499608998383E-3</v>
      </c>
      <c r="S49" s="139">
        <v>1.3293723873882199</v>
      </c>
      <c r="T49" s="139">
        <v>0</v>
      </c>
    </row>
    <row r="50" spans="1:20" x14ac:dyDescent="0.25">
      <c r="A50" s="122" t="s">
        <v>50</v>
      </c>
      <c r="B50" s="136" t="s">
        <v>190</v>
      </c>
      <c r="C50" s="139">
        <v>0</v>
      </c>
      <c r="D50" s="139">
        <v>0.10413811862890461</v>
      </c>
      <c r="E50" s="139">
        <v>0.10340250376217996</v>
      </c>
      <c r="F50" s="139">
        <v>0</v>
      </c>
      <c r="G50" s="139">
        <v>3.1798791416961727E-4</v>
      </c>
      <c r="H50" s="139">
        <v>1.84007048871695E-4</v>
      </c>
      <c r="I50" s="139">
        <v>9.6675702047570214E-2</v>
      </c>
      <c r="J50" s="139">
        <v>0.11025456503294824</v>
      </c>
      <c r="K50" s="139">
        <v>0.10158160862255206</v>
      </c>
      <c r="L50" s="139">
        <v>0</v>
      </c>
      <c r="M50" s="139">
        <v>0.10528372380825629</v>
      </c>
      <c r="N50" s="139">
        <v>3.9293343695927344E-4</v>
      </c>
      <c r="O50" s="139">
        <v>1.5727099742084685E-3</v>
      </c>
      <c r="P50" s="139">
        <v>3.3696254253928569E-4</v>
      </c>
      <c r="Q50" s="139">
        <v>4.0025417920765865E-4</v>
      </c>
      <c r="R50" s="139">
        <v>1.8162946263889526E-4</v>
      </c>
      <c r="S50" s="139">
        <v>0.21214453329043528</v>
      </c>
      <c r="T50" s="139">
        <v>0</v>
      </c>
    </row>
    <row r="51" spans="1:20" ht="15.75" thickBot="1" x14ac:dyDescent="0.3">
      <c r="A51" s="122" t="s">
        <v>52</v>
      </c>
      <c r="B51" s="136" t="s">
        <v>191</v>
      </c>
      <c r="C51" s="139">
        <v>0</v>
      </c>
      <c r="D51" s="139">
        <v>0.16478765683673027</v>
      </c>
      <c r="E51" s="139">
        <v>0.26955481902518985</v>
      </c>
      <c r="F51" s="139">
        <v>0</v>
      </c>
      <c r="G51" s="139">
        <v>1.133799770535436E-3</v>
      </c>
      <c r="H51" s="139">
        <v>4.1604825204137055E-4</v>
      </c>
      <c r="I51" s="139">
        <v>0.27809811535333528</v>
      </c>
      <c r="J51" s="139">
        <v>0.27016335538621844</v>
      </c>
      <c r="K51" s="139">
        <v>0.18689710045004185</v>
      </c>
      <c r="L51" s="139">
        <v>0</v>
      </c>
      <c r="M51" s="139">
        <v>0</v>
      </c>
      <c r="N51" s="139">
        <v>8.5032694540708941E-4</v>
      </c>
      <c r="O51" s="139">
        <v>3.2307063103954037E-3</v>
      </c>
      <c r="P51" s="139">
        <v>1.838058124745655E-3</v>
      </c>
      <c r="Q51" s="139">
        <v>8.6616938539477455E-4</v>
      </c>
      <c r="R51" s="139">
        <v>3.9305493407951089E-4</v>
      </c>
      <c r="S51" s="139">
        <v>0</v>
      </c>
      <c r="T51" s="139">
        <v>0</v>
      </c>
    </row>
    <row r="52" spans="1:20" x14ac:dyDescent="0.25">
      <c r="A52" s="122" t="s">
        <v>54</v>
      </c>
      <c r="B52" s="135" t="s">
        <v>198</v>
      </c>
      <c r="C52" s="140">
        <v>0</v>
      </c>
      <c r="D52" s="140">
        <v>15.100918102636674</v>
      </c>
      <c r="E52" s="140">
        <v>15.413048484937518</v>
      </c>
      <c r="F52" s="140">
        <v>10.692900280109853</v>
      </c>
      <c r="G52" s="140">
        <v>4.3041705278938268E-2</v>
      </c>
      <c r="H52" s="140">
        <v>2.766547117652253E-2</v>
      </c>
      <c r="I52" s="140">
        <v>13.675847944098944</v>
      </c>
      <c r="J52" s="140">
        <v>15.316644903846205</v>
      </c>
      <c r="K52" s="140">
        <v>14.250329527160856</v>
      </c>
      <c r="L52" s="140">
        <v>8.3151925603840127</v>
      </c>
      <c r="M52" s="140">
        <v>13.545695435007124</v>
      </c>
      <c r="N52" s="140">
        <v>2.0091087497553051E-2</v>
      </c>
      <c r="O52" s="140">
        <v>8.4360797367787968E-2</v>
      </c>
      <c r="P52" s="140">
        <v>4.737504100547249E-2</v>
      </c>
      <c r="Q52" s="140">
        <v>2.0486993610998344E-2</v>
      </c>
      <c r="R52" s="140">
        <v>2.7562814857019658E-2</v>
      </c>
      <c r="S52" s="140">
        <v>12.051398805485174</v>
      </c>
      <c r="T52" s="140">
        <v>1.391127589290782</v>
      </c>
    </row>
    <row r="53" spans="1:20" x14ac:dyDescent="0.25">
      <c r="A53" s="122" t="s">
        <v>56</v>
      </c>
    </row>
    <row r="54" spans="1:20" ht="15.75" x14ac:dyDescent="0.25">
      <c r="A54" s="122" t="s">
        <v>58</v>
      </c>
      <c r="B54" s="134" t="s">
        <v>164</v>
      </c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</row>
    <row r="55" spans="1:20" x14ac:dyDescent="0.25">
      <c r="A55" s="122" t="s">
        <v>59</v>
      </c>
      <c r="B55" s="135" t="s">
        <v>176</v>
      </c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</row>
    <row r="56" spans="1:20" x14ac:dyDescent="0.25">
      <c r="A56" s="122" t="s">
        <v>60</v>
      </c>
      <c r="B56" s="136" t="s">
        <v>177</v>
      </c>
      <c r="C56" s="125">
        <v>142267.27557102169</v>
      </c>
      <c r="D56" s="125">
        <v>3535.1018331178948</v>
      </c>
      <c r="E56" s="125">
        <v>134.83928001191623</v>
      </c>
      <c r="F56" s="125">
        <v>1939.6371475367919</v>
      </c>
      <c r="G56" s="125">
        <v>7933.4614169533115</v>
      </c>
      <c r="H56" s="125">
        <v>93.233057439072383</v>
      </c>
      <c r="I56" s="125">
        <v>34282.404171705479</v>
      </c>
      <c r="J56" s="125">
        <v>13918.199432262734</v>
      </c>
      <c r="K56" s="125">
        <v>3310.7010664632007</v>
      </c>
      <c r="L56" s="125">
        <v>222.21283424148208</v>
      </c>
      <c r="M56" s="125">
        <v>118.55286041727908</v>
      </c>
      <c r="N56" s="125">
        <v>130.18244025291935</v>
      </c>
      <c r="O56" s="125">
        <v>14.007003799023138</v>
      </c>
      <c r="P56" s="125">
        <v>75714.923537960261</v>
      </c>
      <c r="Q56" s="125">
        <v>745.0099469180135</v>
      </c>
      <c r="R56" s="125">
        <v>43.546058069929451</v>
      </c>
      <c r="S56" s="125">
        <v>15.410774963104375</v>
      </c>
      <c r="T56" s="125">
        <v>115.85270890928362</v>
      </c>
    </row>
    <row r="57" spans="1:20" x14ac:dyDescent="0.25">
      <c r="A57" s="122" t="s">
        <v>61</v>
      </c>
      <c r="B57" s="136" t="s">
        <v>178</v>
      </c>
      <c r="C57" s="125">
        <v>578883.5331796445</v>
      </c>
      <c r="D57" s="125">
        <v>14384.37717400996</v>
      </c>
      <c r="E57" s="125">
        <v>548.64964653861489</v>
      </c>
      <c r="F57" s="125">
        <v>7892.44297500626</v>
      </c>
      <c r="G57" s="125">
        <v>32280.779994516208</v>
      </c>
      <c r="H57" s="125">
        <v>379.35785432396693</v>
      </c>
      <c r="I57" s="125">
        <v>139493.67645784075</v>
      </c>
      <c r="J57" s="125">
        <v>56634.271010990771</v>
      </c>
      <c r="K57" s="125">
        <v>13471.48505546725</v>
      </c>
      <c r="L57" s="125">
        <v>904.21395895912974</v>
      </c>
      <c r="M57" s="125">
        <v>482.38053193693622</v>
      </c>
      <c r="N57" s="125">
        <v>529.71250351150525</v>
      </c>
      <c r="O57" s="125">
        <v>56.995415469965884</v>
      </c>
      <c r="P57" s="125">
        <v>308082.5022709695</v>
      </c>
      <c r="Q57" s="125">
        <v>3031.4467738630924</v>
      </c>
      <c r="R57" s="125">
        <v>177.17982953100713</v>
      </c>
      <c r="S57" s="125">
        <v>62.70499378483801</v>
      </c>
      <c r="T57" s="125">
        <v>471.35673292478009</v>
      </c>
    </row>
    <row r="58" spans="1:20" x14ac:dyDescent="0.25">
      <c r="A58" s="122" t="s">
        <v>63</v>
      </c>
      <c r="B58" s="136" t="s">
        <v>179</v>
      </c>
      <c r="C58" s="125">
        <v>549118.09340664605</v>
      </c>
      <c r="D58" s="125">
        <v>13644.562385213312</v>
      </c>
      <c r="E58" s="125">
        <v>520.48902034087871</v>
      </c>
      <c r="F58" s="125">
        <v>7486.5528370595293</v>
      </c>
      <c r="G58" s="125">
        <v>30622.516239915956</v>
      </c>
      <c r="H58" s="125">
        <v>359.87970281024548</v>
      </c>
      <c r="I58" s="125">
        <v>132326.1078830114</v>
      </c>
      <c r="J58" s="125">
        <v>53717.332989156763</v>
      </c>
      <c r="K58" s="125">
        <v>12777.71185232859</v>
      </c>
      <c r="L58" s="125">
        <v>857.52865087431155</v>
      </c>
      <c r="M58" s="125">
        <v>457.62659986393169</v>
      </c>
      <c r="N58" s="125">
        <v>502.44375924028532</v>
      </c>
      <c r="O58" s="125">
        <v>54.058646435770747</v>
      </c>
      <c r="P58" s="125">
        <v>292240.88867078087</v>
      </c>
      <c r="Q58" s="125">
        <v>2875.4009870200944</v>
      </c>
      <c r="R58" s="125">
        <v>168.11547295967594</v>
      </c>
      <c r="S58" s="125">
        <v>59.486540622622279</v>
      </c>
      <c r="T58" s="125">
        <v>447.39116901166039</v>
      </c>
    </row>
    <row r="59" spans="1:20" ht="15.75" thickBot="1" x14ac:dyDescent="0.3">
      <c r="A59" s="122" t="s">
        <v>64</v>
      </c>
      <c r="B59" s="136" t="s">
        <v>199</v>
      </c>
      <c r="C59" s="125">
        <v>-228.82262216924127</v>
      </c>
      <c r="D59" s="125">
        <v>0</v>
      </c>
      <c r="E59" s="125">
        <v>0</v>
      </c>
      <c r="F59" s="125">
        <v>0</v>
      </c>
      <c r="G59" s="125">
        <v>-20.720128151865168</v>
      </c>
      <c r="H59" s="125">
        <v>0</v>
      </c>
      <c r="I59" s="125">
        <v>-19.719033275368073</v>
      </c>
      <c r="J59" s="125">
        <v>-1.0685064763246914</v>
      </c>
      <c r="K59" s="125">
        <v>0</v>
      </c>
      <c r="L59" s="125">
        <v>0</v>
      </c>
      <c r="M59" s="125">
        <v>0</v>
      </c>
      <c r="N59" s="125">
        <v>-1.3840288452938425</v>
      </c>
      <c r="O59" s="125">
        <v>0</v>
      </c>
      <c r="P59" s="125">
        <v>-180.11540566094118</v>
      </c>
      <c r="Q59" s="125">
        <v>-5.8155197594483381</v>
      </c>
      <c r="R59" s="125">
        <v>0</v>
      </c>
      <c r="S59" s="125">
        <v>0</v>
      </c>
      <c r="T59" s="125">
        <v>0</v>
      </c>
    </row>
    <row r="60" spans="1:20" x14ac:dyDescent="0.25">
      <c r="A60" s="122" t="s">
        <v>65</v>
      </c>
      <c r="B60" s="135" t="s">
        <v>192</v>
      </c>
      <c r="C60" s="128">
        <v>1270040.079535143</v>
      </c>
      <c r="D60" s="128">
        <v>31564.041392341165</v>
      </c>
      <c r="E60" s="128">
        <v>1203.9779468914098</v>
      </c>
      <c r="F60" s="128">
        <v>17318.632959602579</v>
      </c>
      <c r="G60" s="128">
        <v>70816.037523233608</v>
      </c>
      <c r="H60" s="128">
        <v>832.47061457328471</v>
      </c>
      <c r="I60" s="128">
        <v>306082.46947928227</v>
      </c>
      <c r="J60" s="128">
        <v>124268.73492593394</v>
      </c>
      <c r="K60" s="128">
        <v>29559.897974259042</v>
      </c>
      <c r="L60" s="128">
        <v>1983.9554440749234</v>
      </c>
      <c r="M60" s="128">
        <v>1058.559992218147</v>
      </c>
      <c r="N60" s="128">
        <v>1160.9546741594161</v>
      </c>
      <c r="O60" s="128">
        <v>125.06106570475977</v>
      </c>
      <c r="P60" s="128">
        <v>675858.19907404971</v>
      </c>
      <c r="Q60" s="128">
        <v>6646.0421880417525</v>
      </c>
      <c r="R60" s="128">
        <v>388.84136056061254</v>
      </c>
      <c r="S60" s="128">
        <v>137.60230937056465</v>
      </c>
      <c r="T60" s="128">
        <v>1034.6006108457241</v>
      </c>
    </row>
    <row r="61" spans="1:20" x14ac:dyDescent="0.25">
      <c r="A61" s="122" t="s">
        <v>67</v>
      </c>
    </row>
    <row r="62" spans="1:20" x14ac:dyDescent="0.25">
      <c r="A62" s="122" t="s">
        <v>69</v>
      </c>
      <c r="B62" s="135" t="s">
        <v>193</v>
      </c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</row>
    <row r="63" spans="1:20" ht="15.75" thickBot="1" x14ac:dyDescent="0.3">
      <c r="A63" s="122" t="s">
        <v>71</v>
      </c>
      <c r="B63" s="136" t="s">
        <v>200</v>
      </c>
      <c r="C63" s="116">
        <v>107246477186</v>
      </c>
      <c r="D63" s="116">
        <v>2687420391</v>
      </c>
      <c r="E63" s="116">
        <v>101623502</v>
      </c>
      <c r="F63" s="116">
        <v>1508335314</v>
      </c>
      <c r="G63" s="116">
        <v>5968792122</v>
      </c>
      <c r="H63" s="116">
        <v>70241818</v>
      </c>
      <c r="I63" s="116">
        <v>25825428784</v>
      </c>
      <c r="J63" s="116">
        <v>10507497706</v>
      </c>
      <c r="K63" s="116">
        <v>2515470925</v>
      </c>
      <c r="L63" s="116">
        <v>172992260</v>
      </c>
      <c r="M63" s="116">
        <v>91208296</v>
      </c>
      <c r="N63" s="116">
        <v>97899984</v>
      </c>
      <c r="O63" s="116">
        <v>10793313</v>
      </c>
      <c r="P63" s="116">
        <v>56993678507</v>
      </c>
      <c r="Q63" s="116">
        <v>560806958</v>
      </c>
      <c r="R63" s="116">
        <v>32762626</v>
      </c>
      <c r="S63" s="116">
        <v>11856926</v>
      </c>
      <c r="T63" s="116">
        <v>89667754</v>
      </c>
    </row>
    <row r="64" spans="1:20" x14ac:dyDescent="0.25">
      <c r="A64" s="122" t="s">
        <v>73</v>
      </c>
      <c r="B64" s="135" t="s">
        <v>196</v>
      </c>
      <c r="C64" s="137">
        <v>107246477186</v>
      </c>
      <c r="D64" s="137">
        <v>2687420391</v>
      </c>
      <c r="E64" s="137">
        <v>101623502</v>
      </c>
      <c r="F64" s="137">
        <v>1508335314</v>
      </c>
      <c r="G64" s="137">
        <v>5968792122</v>
      </c>
      <c r="H64" s="137">
        <v>70241818</v>
      </c>
      <c r="I64" s="137">
        <v>25825428784</v>
      </c>
      <c r="J64" s="137">
        <v>10507497706</v>
      </c>
      <c r="K64" s="137">
        <v>2515470925</v>
      </c>
      <c r="L64" s="137">
        <v>172992260</v>
      </c>
      <c r="M64" s="137">
        <v>91208296</v>
      </c>
      <c r="N64" s="137">
        <v>97899984</v>
      </c>
      <c r="O64" s="137">
        <v>10793313</v>
      </c>
      <c r="P64" s="137">
        <v>56993678507</v>
      </c>
      <c r="Q64" s="137">
        <v>560806958</v>
      </c>
      <c r="R64" s="137">
        <v>32762626</v>
      </c>
      <c r="S64" s="137">
        <v>11856926</v>
      </c>
      <c r="T64" s="137">
        <v>89667754</v>
      </c>
    </row>
    <row r="65" spans="1:26" x14ac:dyDescent="0.25">
      <c r="A65" s="122" t="s">
        <v>75</v>
      </c>
    </row>
    <row r="66" spans="1:26" x14ac:dyDescent="0.25">
      <c r="A66" s="122" t="s">
        <v>77</v>
      </c>
      <c r="B66" s="135" t="s">
        <v>197</v>
      </c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</row>
    <row r="67" spans="1:26" x14ac:dyDescent="0.25">
      <c r="A67" s="122" t="s">
        <v>79</v>
      </c>
      <c r="B67" s="136" t="s">
        <v>177</v>
      </c>
      <c r="C67" s="139">
        <v>0</v>
      </c>
      <c r="D67" s="139">
        <v>1.3154256940807348E-3</v>
      </c>
      <c r="E67" s="139">
        <v>1.3268513420440504E-3</v>
      </c>
      <c r="F67" s="139">
        <v>1.2859455914965019E-3</v>
      </c>
      <c r="G67" s="139">
        <v>1.3291569307149866E-3</v>
      </c>
      <c r="H67" s="139">
        <v>1.3273155520985003E-3</v>
      </c>
      <c r="I67" s="139">
        <v>1.3274669883872345E-3</v>
      </c>
      <c r="J67" s="139">
        <v>1.3245969517856903E-3</v>
      </c>
      <c r="K67" s="139">
        <v>1.3161356919532674E-3</v>
      </c>
      <c r="L67" s="139">
        <v>1.2845247194382113E-3</v>
      </c>
      <c r="M67" s="139">
        <v>1.299803478592332E-3</v>
      </c>
      <c r="N67" s="139">
        <v>1.329749351674249E-3</v>
      </c>
      <c r="O67" s="139">
        <v>1.297748318706512E-3</v>
      </c>
      <c r="P67" s="139">
        <v>1.3284793247493388E-3</v>
      </c>
      <c r="Q67" s="139">
        <v>1.3284605982331866E-3</v>
      </c>
      <c r="R67" s="139">
        <v>1.3291382097982455E-3</v>
      </c>
      <c r="S67" s="139">
        <v>1.2997276834741463E-3</v>
      </c>
      <c r="T67" s="139">
        <v>1.2920219782608096E-3</v>
      </c>
    </row>
    <row r="68" spans="1:26" x14ac:dyDescent="0.25">
      <c r="A68" s="122" t="s">
        <v>80</v>
      </c>
      <c r="B68" s="136" t="s">
        <v>178</v>
      </c>
      <c r="C68" s="139">
        <v>0</v>
      </c>
      <c r="D68" s="139">
        <v>5.3524849413892689E-3</v>
      </c>
      <c r="E68" s="139">
        <v>5.3988460911198952E-3</v>
      </c>
      <c r="F68" s="139">
        <v>5.2325520073358564E-3</v>
      </c>
      <c r="G68" s="139">
        <v>5.4082600524039846E-3</v>
      </c>
      <c r="H68" s="139">
        <v>5.4007408282622602E-3</v>
      </c>
      <c r="I68" s="139">
        <v>5.4014079543284587E-3</v>
      </c>
      <c r="J68" s="139">
        <v>5.3898913514538694E-3</v>
      </c>
      <c r="K68" s="139">
        <v>5.355452500595788E-3</v>
      </c>
      <c r="L68" s="139">
        <v>5.2269041340874426E-3</v>
      </c>
      <c r="M68" s="139">
        <v>5.2887791252775535E-3</v>
      </c>
      <c r="N68" s="139">
        <v>5.4107516862464981E-3</v>
      </c>
      <c r="O68" s="139">
        <v>5.2806228699163902E-3</v>
      </c>
      <c r="P68" s="139">
        <v>5.4055556746197848E-3</v>
      </c>
      <c r="Q68" s="139">
        <v>5.4055084920381687E-3</v>
      </c>
      <c r="R68" s="139">
        <v>5.4079862075465841E-3</v>
      </c>
      <c r="S68" s="139">
        <v>5.2884696914561168E-3</v>
      </c>
      <c r="T68" s="139">
        <v>5.2567027933450869E-3</v>
      </c>
    </row>
    <row r="69" spans="1:26" x14ac:dyDescent="0.25">
      <c r="A69" s="122" t="s">
        <v>82</v>
      </c>
      <c r="B69" s="136" t="s">
        <v>179</v>
      </c>
      <c r="C69" s="139">
        <v>0</v>
      </c>
      <c r="D69" s="139">
        <v>5.0771968654059795E-3</v>
      </c>
      <c r="E69" s="139">
        <v>5.1217386736079886E-3</v>
      </c>
      <c r="F69" s="139">
        <v>4.9634539267039458E-3</v>
      </c>
      <c r="G69" s="139">
        <v>5.1304377190564783E-3</v>
      </c>
      <c r="H69" s="139">
        <v>5.1234394703486381E-3</v>
      </c>
      <c r="I69" s="139">
        <v>5.1238687647654196E-3</v>
      </c>
      <c r="J69" s="139">
        <v>5.1122859592425173E-3</v>
      </c>
      <c r="K69" s="139">
        <v>5.0796499873392844E-3</v>
      </c>
      <c r="L69" s="139">
        <v>4.9570347879975187E-3</v>
      </c>
      <c r="M69" s="139">
        <v>5.0173791193723399E-3</v>
      </c>
      <c r="N69" s="139">
        <v>5.1322149270247612E-3</v>
      </c>
      <c r="O69" s="139">
        <v>5.0085313411897484E-3</v>
      </c>
      <c r="P69" s="139">
        <v>5.1276018029769331E-3</v>
      </c>
      <c r="Q69" s="139">
        <v>5.1272562617172349E-3</v>
      </c>
      <c r="R69" s="139">
        <v>5.1313186238391255E-3</v>
      </c>
      <c r="S69" s="139">
        <v>5.017028918171732E-3</v>
      </c>
      <c r="T69" s="139">
        <v>4.9894320873885211E-3</v>
      </c>
    </row>
    <row r="70" spans="1:26" ht="15.75" thickBot="1" x14ac:dyDescent="0.3">
      <c r="A70" s="122" t="s">
        <v>84</v>
      </c>
      <c r="B70" s="136" t="s">
        <v>199</v>
      </c>
      <c r="C70" s="139">
        <v>0</v>
      </c>
      <c r="D70" s="139">
        <v>0</v>
      </c>
      <c r="E70" s="139">
        <v>0</v>
      </c>
      <c r="F70" s="139">
        <v>0</v>
      </c>
      <c r="G70" s="139">
        <v>-3.4714105849815297E-6</v>
      </c>
      <c r="H70" s="139">
        <v>0</v>
      </c>
      <c r="I70" s="139">
        <v>-7.6355105041217711E-7</v>
      </c>
      <c r="J70" s="139">
        <v>-1.0168990812289705E-7</v>
      </c>
      <c r="K70" s="139">
        <v>0</v>
      </c>
      <c r="L70" s="139">
        <v>0</v>
      </c>
      <c r="M70" s="139">
        <v>0</v>
      </c>
      <c r="N70" s="139">
        <v>-1.4137171312447227E-5</v>
      </c>
      <c r="O70" s="139">
        <v>0</v>
      </c>
      <c r="P70" s="139">
        <v>-3.1602698821908694E-6</v>
      </c>
      <c r="Q70" s="139">
        <v>-1.0369913704687555E-5</v>
      </c>
      <c r="R70" s="139">
        <v>0</v>
      </c>
      <c r="S70" s="139">
        <v>0</v>
      </c>
      <c r="T70" s="139">
        <v>0</v>
      </c>
    </row>
    <row r="71" spans="1:26" x14ac:dyDescent="0.25">
      <c r="A71" s="122" t="s">
        <v>86</v>
      </c>
      <c r="B71" s="135" t="s">
        <v>198</v>
      </c>
      <c r="C71" s="140">
        <v>0</v>
      </c>
      <c r="D71" s="140">
        <v>1.1745107500875984E-2</v>
      </c>
      <c r="E71" s="140">
        <v>1.1847436106771934E-2</v>
      </c>
      <c r="F71" s="140">
        <v>1.1481951525536304E-2</v>
      </c>
      <c r="G71" s="140">
        <v>1.1864383291590468E-2</v>
      </c>
      <c r="H71" s="140">
        <v>1.1851495850709399E-2</v>
      </c>
      <c r="I71" s="140">
        <v>1.18519801564307E-2</v>
      </c>
      <c r="J71" s="140">
        <v>1.1826672572573953E-2</v>
      </c>
      <c r="K71" s="140">
        <v>1.1751238179888341E-2</v>
      </c>
      <c r="L71" s="140">
        <v>1.1468463641523173E-2</v>
      </c>
      <c r="M71" s="140">
        <v>1.1605961723242224E-2</v>
      </c>
      <c r="N71" s="140">
        <v>1.185857879363306E-2</v>
      </c>
      <c r="O71" s="140">
        <v>1.1586902529812652E-2</v>
      </c>
      <c r="P71" s="140">
        <v>1.1858476532463864E-2</v>
      </c>
      <c r="Q71" s="140">
        <v>1.1850855438283903E-2</v>
      </c>
      <c r="R71" s="140">
        <v>1.1868443041183955E-2</v>
      </c>
      <c r="S71" s="140">
        <v>1.1605226293101994E-2</v>
      </c>
      <c r="T71" s="140">
        <v>1.1538156858994418E-2</v>
      </c>
    </row>
    <row r="72" spans="1:26" ht="15.75" thickBot="1" x14ac:dyDescent="0.3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</row>
    <row r="73" spans="1:26" x14ac:dyDescent="0.25">
      <c r="A73" s="122" t="s">
        <v>34</v>
      </c>
    </row>
    <row r="74" spans="1:26" ht="15.75" x14ac:dyDescent="0.25">
      <c r="A74" s="122" t="s">
        <v>36</v>
      </c>
      <c r="B74" s="134" t="s">
        <v>165</v>
      </c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</row>
    <row r="75" spans="1:26" x14ac:dyDescent="0.25">
      <c r="A75" s="122" t="s">
        <v>38</v>
      </c>
      <c r="B75" s="135" t="s">
        <v>176</v>
      </c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</row>
    <row r="76" spans="1:26" x14ac:dyDescent="0.25">
      <c r="A76" s="122" t="s">
        <v>40</v>
      </c>
      <c r="B76" s="136" t="s">
        <v>201</v>
      </c>
      <c r="C76" s="125">
        <v>1204.5579505205653</v>
      </c>
      <c r="D76" s="125">
        <v>0</v>
      </c>
      <c r="E76" s="125">
        <v>0</v>
      </c>
      <c r="F76" s="125">
        <v>537.67888067471029</v>
      </c>
      <c r="G76" s="125">
        <v>0</v>
      </c>
      <c r="H76" s="125">
        <v>0</v>
      </c>
      <c r="I76" s="125">
        <v>0</v>
      </c>
      <c r="J76" s="125">
        <v>0</v>
      </c>
      <c r="K76" s="125">
        <v>0</v>
      </c>
      <c r="L76" s="125">
        <v>220.98548613369755</v>
      </c>
      <c r="M76" s="125">
        <v>0</v>
      </c>
      <c r="N76" s="125">
        <v>0</v>
      </c>
      <c r="O76" s="125">
        <v>0</v>
      </c>
      <c r="P76" s="125">
        <v>0</v>
      </c>
      <c r="Q76" s="125">
        <v>0</v>
      </c>
      <c r="R76" s="125">
        <v>0</v>
      </c>
      <c r="S76" s="125">
        <v>0</v>
      </c>
      <c r="T76" s="125">
        <v>445.89358371215758</v>
      </c>
    </row>
    <row r="77" spans="1:26" x14ac:dyDescent="0.25">
      <c r="A77" s="122" t="s">
        <v>42</v>
      </c>
      <c r="B77" s="136" t="s">
        <v>202</v>
      </c>
      <c r="C77" s="125">
        <v>153369.47608604241</v>
      </c>
      <c r="D77" s="125">
        <v>737.13189121240009</v>
      </c>
      <c r="E77" s="125">
        <v>77.299535473423745</v>
      </c>
      <c r="F77" s="125">
        <v>109.69477442836092</v>
      </c>
      <c r="G77" s="125">
        <v>15869.22598290004</v>
      </c>
      <c r="H77" s="125">
        <v>191.19717346861808</v>
      </c>
      <c r="I77" s="125">
        <v>13805.677891065952</v>
      </c>
      <c r="J77" s="125">
        <v>1661.9527060495243</v>
      </c>
      <c r="K77" s="125">
        <v>451.1025697812334</v>
      </c>
      <c r="L77" s="125">
        <v>36.072052995165599</v>
      </c>
      <c r="M77" s="125">
        <v>177.47584330080574</v>
      </c>
      <c r="N77" s="125">
        <v>0</v>
      </c>
      <c r="O77" s="125">
        <v>151.76385386576442</v>
      </c>
      <c r="P77" s="125">
        <v>120026.10758601766</v>
      </c>
      <c r="Q77" s="125">
        <v>0</v>
      </c>
      <c r="R77" s="125">
        <v>0</v>
      </c>
      <c r="S77" s="125">
        <v>19.529576435304616</v>
      </c>
      <c r="T77" s="125">
        <v>55.244649048135187</v>
      </c>
    </row>
    <row r="78" spans="1:26" x14ac:dyDescent="0.25">
      <c r="A78" s="122" t="s">
        <v>44</v>
      </c>
      <c r="B78" s="136" t="s">
        <v>203</v>
      </c>
      <c r="C78" s="125">
        <v>191565.89257515187</v>
      </c>
      <c r="D78" s="125">
        <v>10.718425860744279</v>
      </c>
      <c r="E78" s="125">
        <v>2.39340746734233</v>
      </c>
      <c r="F78" s="125">
        <v>0</v>
      </c>
      <c r="G78" s="125">
        <v>16639.010918490763</v>
      </c>
      <c r="H78" s="125">
        <v>420.0137890040549</v>
      </c>
      <c r="I78" s="125">
        <v>4122.8822899170691</v>
      </c>
      <c r="J78" s="125">
        <v>119.22237776389319</v>
      </c>
      <c r="K78" s="125">
        <v>6.0692250376792858</v>
      </c>
      <c r="L78" s="125">
        <v>0</v>
      </c>
      <c r="M78" s="125">
        <v>1.0426033513474779</v>
      </c>
      <c r="N78" s="125">
        <v>2218.07931860502</v>
      </c>
      <c r="O78" s="125">
        <v>7.0088601031347393</v>
      </c>
      <c r="P78" s="125">
        <v>168019.2196906342</v>
      </c>
      <c r="Q78" s="125">
        <v>0</v>
      </c>
      <c r="R78" s="125">
        <v>0</v>
      </c>
      <c r="S78" s="125">
        <v>0.23166891662683647</v>
      </c>
      <c r="T78" s="125">
        <v>0</v>
      </c>
    </row>
    <row r="79" spans="1:26" x14ac:dyDescent="0.25">
      <c r="A79" s="122" t="s">
        <v>46</v>
      </c>
      <c r="B79" s="136" t="s">
        <v>204</v>
      </c>
      <c r="C79" s="125">
        <v>253756.75038266813</v>
      </c>
      <c r="D79" s="125">
        <v>11.277635183584875</v>
      </c>
      <c r="E79" s="125">
        <v>3.1711211613483079</v>
      </c>
      <c r="F79" s="125">
        <v>0</v>
      </c>
      <c r="G79" s="125">
        <v>22299.603576144666</v>
      </c>
      <c r="H79" s="125">
        <v>562.8868949856103</v>
      </c>
      <c r="I79" s="125">
        <v>5519.4512819681022</v>
      </c>
      <c r="J79" s="125">
        <v>155.91751374561059</v>
      </c>
      <c r="K79" s="125">
        <v>6.0703977815889143</v>
      </c>
      <c r="L79" s="125">
        <v>0</v>
      </c>
      <c r="M79" s="125">
        <v>0</v>
      </c>
      <c r="N79" s="125">
        <v>0</v>
      </c>
      <c r="O79" s="125">
        <v>6.5167906865719294</v>
      </c>
      <c r="P79" s="125">
        <v>225191.85517101106</v>
      </c>
      <c r="Q79" s="125">
        <v>0</v>
      </c>
      <c r="R79" s="125">
        <v>0</v>
      </c>
      <c r="S79" s="125">
        <v>0</v>
      </c>
      <c r="T79" s="125">
        <v>0</v>
      </c>
    </row>
    <row r="80" spans="1:26" x14ac:dyDescent="0.25">
      <c r="A80" s="122" t="s">
        <v>48</v>
      </c>
      <c r="B80" s="136" t="s">
        <v>205</v>
      </c>
      <c r="C80" s="125">
        <v>21916.005396892528</v>
      </c>
      <c r="D80" s="125">
        <v>68.323780922382056</v>
      </c>
      <c r="E80" s="125">
        <v>10.804742893276565</v>
      </c>
      <c r="F80" s="125">
        <v>4.3637601002666209</v>
      </c>
      <c r="G80" s="125">
        <v>4358.4201390868784</v>
      </c>
      <c r="H80" s="125">
        <v>22.018901178726825</v>
      </c>
      <c r="I80" s="125">
        <v>3155.0407794259804</v>
      </c>
      <c r="J80" s="125">
        <v>379.23243861721846</v>
      </c>
      <c r="K80" s="125">
        <v>61.496652402453854</v>
      </c>
      <c r="L80" s="125">
        <v>1.5997604363928311</v>
      </c>
      <c r="M80" s="125">
        <v>7.8589461316573797</v>
      </c>
      <c r="N80" s="125">
        <v>0</v>
      </c>
      <c r="O80" s="125">
        <v>20.32768630390273</v>
      </c>
      <c r="P80" s="125">
        <v>13823.167882980482</v>
      </c>
      <c r="Q80" s="125">
        <v>0</v>
      </c>
      <c r="R80" s="125">
        <v>0</v>
      </c>
      <c r="S80" s="125">
        <v>0.87320044419972975</v>
      </c>
      <c r="T80" s="125">
        <v>2.4767259687115994</v>
      </c>
    </row>
    <row r="81" spans="1:20" x14ac:dyDescent="0.25">
      <c r="A81" s="122" t="s">
        <v>50</v>
      </c>
      <c r="B81" s="136" t="s">
        <v>206</v>
      </c>
      <c r="C81" s="125">
        <v>194298.48582513019</v>
      </c>
      <c r="D81" s="125">
        <v>10.966274130515371</v>
      </c>
      <c r="E81" s="125">
        <v>2.4464457940851374</v>
      </c>
      <c r="F81" s="125">
        <v>0.67055826320099565</v>
      </c>
      <c r="G81" s="125">
        <v>17013.709629771482</v>
      </c>
      <c r="H81" s="125">
        <v>429.37882116807276</v>
      </c>
      <c r="I81" s="125">
        <v>4216.2691928283202</v>
      </c>
      <c r="J81" s="125">
        <v>122.0589561616117</v>
      </c>
      <c r="K81" s="125">
        <v>6.2132947789244506</v>
      </c>
      <c r="L81" s="125">
        <v>0.2760837297082982</v>
      </c>
      <c r="M81" s="125">
        <v>1.0656058076571262</v>
      </c>
      <c r="N81" s="125">
        <v>213.94234952501606</v>
      </c>
      <c r="O81" s="125">
        <v>7.1764530691549657</v>
      </c>
      <c r="P81" s="125">
        <v>171877.56315845525</v>
      </c>
      <c r="Q81" s="125">
        <v>359.84138931041093</v>
      </c>
      <c r="R81" s="125">
        <v>36.117729605004492</v>
      </c>
      <c r="S81" s="125">
        <v>0.2367972572087674</v>
      </c>
      <c r="T81" s="125">
        <v>0.55308547456554213</v>
      </c>
    </row>
    <row r="82" spans="1:20" x14ac:dyDescent="0.25">
      <c r="A82" s="122" t="s">
        <v>52</v>
      </c>
      <c r="B82" s="136" t="s">
        <v>207</v>
      </c>
      <c r="C82" s="125">
        <v>-61644.212343623352</v>
      </c>
      <c r="D82" s="125">
        <v>-71.727259187467681</v>
      </c>
      <c r="E82" s="125">
        <v>-4.6896710258647065</v>
      </c>
      <c r="F82" s="125">
        <v>0</v>
      </c>
      <c r="G82" s="125">
        <v>-4442.8009761070007</v>
      </c>
      <c r="H82" s="125">
        <v>-52.958576790618451</v>
      </c>
      <c r="I82" s="125">
        <v>-3809.0114298347644</v>
      </c>
      <c r="J82" s="125">
        <v>-534.10360609832333</v>
      </c>
      <c r="K82" s="125">
        <v>-130.63233827909028</v>
      </c>
      <c r="L82" s="125">
        <v>-2.235844383863947</v>
      </c>
      <c r="M82" s="125">
        <v>0</v>
      </c>
      <c r="N82" s="125">
        <v>-577.25355636852612</v>
      </c>
      <c r="O82" s="125">
        <v>-5.2430830721066968E-2</v>
      </c>
      <c r="P82" s="125">
        <v>-51950.950553905917</v>
      </c>
      <c r="Q82" s="125">
        <v>-57.308470380943511</v>
      </c>
      <c r="R82" s="125">
        <v>-1.5363131857124139</v>
      </c>
      <c r="S82" s="125">
        <v>-1.6874338832802691</v>
      </c>
      <c r="T82" s="125">
        <v>-7.2638833612552061</v>
      </c>
    </row>
    <row r="83" spans="1:20" x14ac:dyDescent="0.25">
      <c r="A83" s="122" t="s">
        <v>54</v>
      </c>
      <c r="B83" s="136" t="s">
        <v>208</v>
      </c>
      <c r="C83" s="125">
        <v>-1687.310585539557</v>
      </c>
      <c r="D83" s="125">
        <v>-6.7918715654275735E-2</v>
      </c>
      <c r="E83" s="125">
        <v>0</v>
      </c>
      <c r="F83" s="125">
        <v>0</v>
      </c>
      <c r="G83" s="125">
        <v>-452.42138160926226</v>
      </c>
      <c r="H83" s="125">
        <v>0</v>
      </c>
      <c r="I83" s="125">
        <v>-50.859149099846228</v>
      </c>
      <c r="J83" s="125">
        <v>-1.0189616989079315</v>
      </c>
      <c r="K83" s="125">
        <v>-3.3963657059150762E-2</v>
      </c>
      <c r="L83" s="125">
        <v>0</v>
      </c>
      <c r="M83" s="125">
        <v>0</v>
      </c>
      <c r="N83" s="125">
        <v>0</v>
      </c>
      <c r="O83" s="125">
        <v>0</v>
      </c>
      <c r="P83" s="125">
        <v>-1182.9092107588272</v>
      </c>
      <c r="Q83" s="125">
        <v>0</v>
      </c>
      <c r="R83" s="125">
        <v>0</v>
      </c>
      <c r="S83" s="125">
        <v>0</v>
      </c>
      <c r="T83" s="125">
        <v>0</v>
      </c>
    </row>
    <row r="84" spans="1:20" x14ac:dyDescent="0.25">
      <c r="A84" s="122" t="s">
        <v>56</v>
      </c>
      <c r="B84" s="136" t="s">
        <v>209</v>
      </c>
      <c r="C84" s="125">
        <v>-14185.767899450004</v>
      </c>
      <c r="D84" s="125">
        <v>-4.7709785283875136E-2</v>
      </c>
      <c r="E84" s="125">
        <v>-2.3856723184483449E-2</v>
      </c>
      <c r="F84" s="125">
        <v>0</v>
      </c>
      <c r="G84" s="125">
        <v>-720.14455947536612</v>
      </c>
      <c r="H84" s="125">
        <v>0</v>
      </c>
      <c r="I84" s="125">
        <v>-82.92267695940491</v>
      </c>
      <c r="J84" s="125">
        <v>-1.1693221456783442</v>
      </c>
      <c r="K84" s="125">
        <v>-1.1930591067056493E-2</v>
      </c>
      <c r="L84" s="125">
        <v>0</v>
      </c>
      <c r="M84" s="125">
        <v>0</v>
      </c>
      <c r="N84" s="125">
        <v>0</v>
      </c>
      <c r="O84" s="125">
        <v>0</v>
      </c>
      <c r="P84" s="125">
        <v>-13381.44784377002</v>
      </c>
      <c r="Q84" s="125">
        <v>0</v>
      </c>
      <c r="R84" s="125">
        <v>0</v>
      </c>
      <c r="S84" s="125">
        <v>0</v>
      </c>
      <c r="T84" s="125">
        <v>0</v>
      </c>
    </row>
    <row r="85" spans="1:20" x14ac:dyDescent="0.25">
      <c r="A85" s="122" t="s">
        <v>58</v>
      </c>
      <c r="B85" s="136" t="s">
        <v>210</v>
      </c>
      <c r="C85" s="125">
        <v>-10849.443034525848</v>
      </c>
      <c r="D85" s="125">
        <v>0</v>
      </c>
      <c r="E85" s="125">
        <v>0</v>
      </c>
      <c r="F85" s="125">
        <v>0</v>
      </c>
      <c r="G85" s="125">
        <v>-559.44806285369566</v>
      </c>
      <c r="H85" s="125">
        <v>0</v>
      </c>
      <c r="I85" s="125">
        <v>-22.993618609942889</v>
      </c>
      <c r="J85" s="125">
        <v>0</v>
      </c>
      <c r="K85" s="125">
        <v>0</v>
      </c>
      <c r="L85" s="125">
        <v>0</v>
      </c>
      <c r="M85" s="125">
        <v>0</v>
      </c>
      <c r="N85" s="125">
        <v>0</v>
      </c>
      <c r="O85" s="125">
        <v>0</v>
      </c>
      <c r="P85" s="125">
        <v>-10267.001353062209</v>
      </c>
      <c r="Q85" s="125">
        <v>0</v>
      </c>
      <c r="R85" s="125">
        <v>0</v>
      </c>
      <c r="S85" s="125">
        <v>0</v>
      </c>
      <c r="T85" s="125">
        <v>0</v>
      </c>
    </row>
    <row r="86" spans="1:20" x14ac:dyDescent="0.25">
      <c r="A86" s="122" t="s">
        <v>59</v>
      </c>
      <c r="B86" s="136" t="s">
        <v>211</v>
      </c>
      <c r="C86" s="125">
        <v>-6059.730557462477</v>
      </c>
      <c r="D86" s="125">
        <v>-3.606086345069206</v>
      </c>
      <c r="E86" s="125">
        <v>0</v>
      </c>
      <c r="F86" s="125">
        <v>0</v>
      </c>
      <c r="G86" s="125">
        <v>-267.03492754994903</v>
      </c>
      <c r="H86" s="125">
        <v>0</v>
      </c>
      <c r="I86" s="125">
        <v>-155.38016685902755</v>
      </c>
      <c r="J86" s="125">
        <v>-10.15073018999982</v>
      </c>
      <c r="K86" s="125">
        <v>0</v>
      </c>
      <c r="L86" s="125">
        <v>0</v>
      </c>
      <c r="M86" s="125">
        <v>0</v>
      </c>
      <c r="N86" s="125">
        <v>-9.2788369998616655</v>
      </c>
      <c r="O86" s="125">
        <v>0</v>
      </c>
      <c r="P86" s="125">
        <v>-5613.972143754756</v>
      </c>
      <c r="Q86" s="125">
        <v>-0.30766576381445382</v>
      </c>
      <c r="R86" s="125">
        <v>0</v>
      </c>
      <c r="S86" s="125">
        <v>0</v>
      </c>
      <c r="T86" s="125">
        <v>0</v>
      </c>
    </row>
    <row r="87" spans="1:20" x14ac:dyDescent="0.25">
      <c r="A87" s="122" t="s">
        <v>60</v>
      </c>
      <c r="B87" s="136" t="s">
        <v>212</v>
      </c>
      <c r="C87" s="125">
        <v>-2185.4512319273081</v>
      </c>
      <c r="D87" s="125">
        <v>0</v>
      </c>
      <c r="E87" s="125">
        <v>0</v>
      </c>
      <c r="F87" s="125">
        <v>0</v>
      </c>
      <c r="G87" s="125">
        <v>-48.427204347594667</v>
      </c>
      <c r="H87" s="125">
        <v>0</v>
      </c>
      <c r="I87" s="125">
        <v>-18.094741693887883</v>
      </c>
      <c r="J87" s="125">
        <v>-2.4659441981431156</v>
      </c>
      <c r="K87" s="125">
        <v>0</v>
      </c>
      <c r="L87" s="125">
        <v>0</v>
      </c>
      <c r="M87" s="125">
        <v>0</v>
      </c>
      <c r="N87" s="125">
        <v>0</v>
      </c>
      <c r="O87" s="125">
        <v>0</v>
      </c>
      <c r="P87" s="125">
        <v>-2116.4633416876827</v>
      </c>
      <c r="Q87" s="125">
        <v>0</v>
      </c>
      <c r="R87" s="125">
        <v>0</v>
      </c>
      <c r="S87" s="125">
        <v>0</v>
      </c>
      <c r="T87" s="125">
        <v>0</v>
      </c>
    </row>
    <row r="88" spans="1:20" x14ac:dyDescent="0.25">
      <c r="A88" s="122" t="s">
        <v>61</v>
      </c>
      <c r="B88" s="136" t="s">
        <v>213</v>
      </c>
      <c r="C88" s="125">
        <v>-2125.9792362960666</v>
      </c>
      <c r="D88" s="125">
        <v>-0.1200267661213678</v>
      </c>
      <c r="E88" s="125">
        <v>-2.6769973661638587E-2</v>
      </c>
      <c r="F88" s="125">
        <v>-7.3394069542544061E-3</v>
      </c>
      <c r="G88" s="125">
        <v>-186.13902185386857</v>
      </c>
      <c r="H88" s="125">
        <v>-4.6984607563039322</v>
      </c>
      <c r="I88" s="125">
        <v>-46.137119132397906</v>
      </c>
      <c r="J88" s="125">
        <v>-1.3361057282236777</v>
      </c>
      <c r="K88" s="125">
        <v>-6.8013120156088611E-2</v>
      </c>
      <c r="L88" s="125">
        <v>-3.0228822246062578E-3</v>
      </c>
      <c r="M88" s="125">
        <v>-1.165969153129196E-2</v>
      </c>
      <c r="N88" s="125">
        <v>-2.3407416808505159</v>
      </c>
      <c r="O88" s="125">
        <v>-7.8558995623457903E-2</v>
      </c>
      <c r="P88" s="125">
        <v>-1880.6711261823746</v>
      </c>
      <c r="Q88" s="125">
        <v>-3.9375712593171732</v>
      </c>
      <c r="R88" s="125">
        <v>-0.39506205639243441</v>
      </c>
      <c r="S88" s="125">
        <v>-2.5910430793581701E-3</v>
      </c>
      <c r="T88" s="125">
        <v>-6.0457669860041656E-3</v>
      </c>
    </row>
    <row r="89" spans="1:20" ht="15.75" thickBot="1" x14ac:dyDescent="0.3">
      <c r="A89" s="122" t="s">
        <v>63</v>
      </c>
      <c r="B89" s="136" t="s">
        <v>214</v>
      </c>
      <c r="C89" s="125">
        <v>1429.2007013888083</v>
      </c>
      <c r="D89" s="125">
        <v>0.14925278232422762</v>
      </c>
      <c r="E89" s="125">
        <v>4.975400664532794E-2</v>
      </c>
      <c r="F89" s="125">
        <v>0</v>
      </c>
      <c r="G89" s="125">
        <v>208.4125719896243</v>
      </c>
      <c r="H89" s="125">
        <v>2.5627953223468629</v>
      </c>
      <c r="I89" s="125">
        <v>49.899097280561676</v>
      </c>
      <c r="J89" s="125">
        <v>1.1819370746020166</v>
      </c>
      <c r="K89" s="125">
        <v>7.4642260743237168E-2</v>
      </c>
      <c r="L89" s="125">
        <v>0</v>
      </c>
      <c r="M89" s="125">
        <v>0</v>
      </c>
      <c r="N89" s="125">
        <v>2.9442127103176485</v>
      </c>
      <c r="O89" s="125">
        <v>9.9526045536839067E-2</v>
      </c>
      <c r="P89" s="125">
        <v>1159.0916767787239</v>
      </c>
      <c r="Q89" s="125">
        <v>4.2998087974825303</v>
      </c>
      <c r="R89" s="125">
        <v>0.43542633989949581</v>
      </c>
      <c r="S89" s="125">
        <v>0</v>
      </c>
      <c r="T89" s="125">
        <v>0</v>
      </c>
    </row>
    <row r="90" spans="1:20" x14ac:dyDescent="0.25">
      <c r="A90" s="122" t="s">
        <v>64</v>
      </c>
      <c r="B90" s="135" t="s">
        <v>192</v>
      </c>
      <c r="C90" s="128">
        <v>718802.47402897</v>
      </c>
      <c r="D90" s="128">
        <v>762.99825929235431</v>
      </c>
      <c r="E90" s="128">
        <v>91.424709073410583</v>
      </c>
      <c r="F90" s="128">
        <v>652.4006340595846</v>
      </c>
      <c r="G90" s="128">
        <v>69711.966684586732</v>
      </c>
      <c r="H90" s="128">
        <v>1570.4013375805073</v>
      </c>
      <c r="I90" s="128">
        <v>26683.821630296712</v>
      </c>
      <c r="J90" s="128">
        <v>1889.3212593531841</v>
      </c>
      <c r="K90" s="128">
        <v>400.28053639525052</v>
      </c>
      <c r="L90" s="128">
        <v>256.69451602887574</v>
      </c>
      <c r="M90" s="128">
        <v>187.43133889993641</v>
      </c>
      <c r="N90" s="128">
        <v>1846.0927457911157</v>
      </c>
      <c r="O90" s="128">
        <v>192.76218024772109</v>
      </c>
      <c r="P90" s="128">
        <v>613703.58959275566</v>
      </c>
      <c r="Q90" s="128">
        <v>302.58749070381833</v>
      </c>
      <c r="R90" s="128">
        <v>34.621780702799136</v>
      </c>
      <c r="S90" s="128">
        <v>19.181218126980323</v>
      </c>
      <c r="T90" s="128">
        <v>496.89811507532875</v>
      </c>
    </row>
    <row r="91" spans="1:20" x14ac:dyDescent="0.25">
      <c r="A91" s="122" t="s">
        <v>65</v>
      </c>
    </row>
    <row r="92" spans="1:20" x14ac:dyDescent="0.25">
      <c r="A92" s="122" t="s">
        <v>67</v>
      </c>
      <c r="B92" s="135" t="s">
        <v>193</v>
      </c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</row>
    <row r="93" spans="1:20" x14ac:dyDescent="0.25">
      <c r="A93" s="122" t="s">
        <v>69</v>
      </c>
      <c r="B93" s="136" t="s">
        <v>215</v>
      </c>
      <c r="C93" s="116">
        <v>58819235</v>
      </c>
      <c r="D93" s="116">
        <v>3336</v>
      </c>
      <c r="E93" s="116">
        <v>744</v>
      </c>
      <c r="F93" s="116">
        <v>204</v>
      </c>
      <c r="G93" s="116">
        <v>5165476</v>
      </c>
      <c r="H93" s="116">
        <v>130561</v>
      </c>
      <c r="I93" s="116">
        <v>1281531</v>
      </c>
      <c r="J93" s="116">
        <v>37126</v>
      </c>
      <c r="K93" s="116">
        <v>1890</v>
      </c>
      <c r="L93" s="116">
        <v>84</v>
      </c>
      <c r="M93" s="116">
        <v>324</v>
      </c>
      <c r="N93" s="116">
        <v>0</v>
      </c>
      <c r="O93" s="116">
        <v>2183</v>
      </c>
      <c r="P93" s="116">
        <v>52195536</v>
      </c>
      <c r="Q93" s="116">
        <v>0</v>
      </c>
      <c r="R93" s="116">
        <v>0</v>
      </c>
      <c r="S93" s="116">
        <v>72</v>
      </c>
      <c r="T93" s="116">
        <v>168</v>
      </c>
    </row>
    <row r="94" spans="1:20" ht="15.75" thickBot="1" x14ac:dyDescent="0.3">
      <c r="A94" s="122" t="s">
        <v>71</v>
      </c>
      <c r="B94" s="136" t="s">
        <v>216</v>
      </c>
      <c r="C94" s="116">
        <v>691469568</v>
      </c>
      <c r="D94" s="116">
        <v>0</v>
      </c>
      <c r="E94" s="116">
        <v>0</v>
      </c>
      <c r="F94" s="116">
        <v>0</v>
      </c>
      <c r="G94" s="116">
        <v>0</v>
      </c>
      <c r="H94" s="116">
        <v>0</v>
      </c>
      <c r="I94" s="116">
        <v>0</v>
      </c>
      <c r="J94" s="116">
        <v>0</v>
      </c>
      <c r="K94" s="116">
        <v>0</v>
      </c>
      <c r="L94" s="116">
        <v>0</v>
      </c>
      <c r="M94" s="116">
        <v>0</v>
      </c>
      <c r="N94" s="116">
        <v>97899984</v>
      </c>
      <c r="O94" s="116">
        <v>0</v>
      </c>
      <c r="P94" s="116">
        <v>0</v>
      </c>
      <c r="Q94" s="116">
        <v>560806958</v>
      </c>
      <c r="R94" s="116">
        <v>32762626</v>
      </c>
      <c r="S94" s="116">
        <v>0</v>
      </c>
      <c r="T94" s="116">
        <v>0</v>
      </c>
    </row>
    <row r="95" spans="1:20" x14ac:dyDescent="0.25">
      <c r="A95" s="122" t="s">
        <v>73</v>
      </c>
      <c r="B95" s="135" t="s">
        <v>196</v>
      </c>
      <c r="C95" s="137">
        <v>750288803</v>
      </c>
      <c r="D95" s="137">
        <v>3336</v>
      </c>
      <c r="E95" s="137">
        <v>744</v>
      </c>
      <c r="F95" s="137">
        <v>204</v>
      </c>
      <c r="G95" s="137">
        <v>5165476</v>
      </c>
      <c r="H95" s="137">
        <v>130561</v>
      </c>
      <c r="I95" s="137">
        <v>1281531</v>
      </c>
      <c r="J95" s="137">
        <v>37126</v>
      </c>
      <c r="K95" s="137">
        <v>1890</v>
      </c>
      <c r="L95" s="137">
        <v>84</v>
      </c>
      <c r="M95" s="137">
        <v>324</v>
      </c>
      <c r="N95" s="137">
        <v>97899984</v>
      </c>
      <c r="O95" s="137">
        <v>2183</v>
      </c>
      <c r="P95" s="137">
        <v>52195536</v>
      </c>
      <c r="Q95" s="137">
        <v>560806958</v>
      </c>
      <c r="R95" s="137">
        <v>32762626</v>
      </c>
      <c r="S95" s="137">
        <v>72</v>
      </c>
      <c r="T95" s="137">
        <v>168</v>
      </c>
    </row>
    <row r="96" spans="1:20" x14ac:dyDescent="0.25">
      <c r="A96" s="122" t="s">
        <v>75</v>
      </c>
    </row>
    <row r="97" spans="1:26" x14ac:dyDescent="0.25">
      <c r="A97" s="122" t="s">
        <v>77</v>
      </c>
      <c r="B97" s="135" t="s">
        <v>197</v>
      </c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138"/>
    </row>
    <row r="98" spans="1:26" x14ac:dyDescent="0.25">
      <c r="A98" s="122" t="s">
        <v>79</v>
      </c>
      <c r="B98" s="136" t="s">
        <v>201</v>
      </c>
      <c r="C98" s="139">
        <v>0</v>
      </c>
      <c r="D98" s="139">
        <v>0</v>
      </c>
      <c r="E98" s="139">
        <v>0</v>
      </c>
      <c r="F98" s="139">
        <v>2635.6807876211287</v>
      </c>
      <c r="G98" s="139">
        <v>0</v>
      </c>
      <c r="H98" s="139">
        <v>0</v>
      </c>
      <c r="I98" s="139">
        <v>0</v>
      </c>
      <c r="J98" s="139">
        <v>0</v>
      </c>
      <c r="K98" s="139">
        <v>0</v>
      </c>
      <c r="L98" s="139">
        <v>2630.7795968297328</v>
      </c>
      <c r="M98" s="139">
        <v>0</v>
      </c>
      <c r="N98" s="139">
        <v>0</v>
      </c>
      <c r="O98" s="139">
        <v>0</v>
      </c>
      <c r="P98" s="139">
        <v>0</v>
      </c>
      <c r="Q98" s="139">
        <v>0</v>
      </c>
      <c r="R98" s="139">
        <v>0</v>
      </c>
      <c r="S98" s="139">
        <v>0</v>
      </c>
      <c r="T98" s="139">
        <v>2654.1284744771283</v>
      </c>
    </row>
    <row r="99" spans="1:26" x14ac:dyDescent="0.25">
      <c r="A99" s="122" t="s">
        <v>80</v>
      </c>
      <c r="B99" s="136" t="s">
        <v>202</v>
      </c>
      <c r="C99" s="139">
        <v>0</v>
      </c>
      <c r="D99" s="139">
        <v>220.96279712601921</v>
      </c>
      <c r="E99" s="139">
        <v>103.89722509868783</v>
      </c>
      <c r="F99" s="139">
        <v>537.71948249196532</v>
      </c>
      <c r="G99" s="139">
        <v>3.0721710802450812</v>
      </c>
      <c r="H99" s="139">
        <v>1.4644279185102602</v>
      </c>
      <c r="I99" s="139">
        <v>10.772800572959961</v>
      </c>
      <c r="J99" s="139">
        <v>44.765197059999039</v>
      </c>
      <c r="K99" s="139">
        <v>238.67860834985893</v>
      </c>
      <c r="L99" s="139">
        <v>429.42920232339998</v>
      </c>
      <c r="M99" s="139">
        <v>547.76494845927698</v>
      </c>
      <c r="N99" s="139">
        <v>0</v>
      </c>
      <c r="O99" s="139">
        <v>69.520775934843982</v>
      </c>
      <c r="P99" s="139">
        <v>2.2995473709862404</v>
      </c>
      <c r="Q99" s="139">
        <v>0</v>
      </c>
      <c r="R99" s="139">
        <v>0</v>
      </c>
      <c r="S99" s="139">
        <v>271.24411715700853</v>
      </c>
      <c r="T99" s="139">
        <v>328.83719671509039</v>
      </c>
    </row>
    <row r="100" spans="1:26" x14ac:dyDescent="0.25">
      <c r="A100" s="122" t="s">
        <v>82</v>
      </c>
      <c r="B100" s="136" t="s">
        <v>203</v>
      </c>
      <c r="C100" s="139">
        <v>0</v>
      </c>
      <c r="D100" s="139">
        <v>3.2129573923094363</v>
      </c>
      <c r="E100" s="139">
        <v>3.2169455206214117</v>
      </c>
      <c r="F100" s="139">
        <v>0</v>
      </c>
      <c r="G100" s="139">
        <v>3.2211960559860824</v>
      </c>
      <c r="H100" s="139">
        <v>3.2169927390572597</v>
      </c>
      <c r="I100" s="139">
        <v>3.2171537714788552</v>
      </c>
      <c r="J100" s="139">
        <v>3.2112906794131657</v>
      </c>
      <c r="K100" s="139">
        <v>3.2112301786662885</v>
      </c>
      <c r="L100" s="139">
        <v>0</v>
      </c>
      <c r="M100" s="139">
        <v>3.2179115782329566</v>
      </c>
      <c r="N100" s="139">
        <v>2.2656585098165288E-2</v>
      </c>
      <c r="O100" s="139">
        <v>3.2106551090860003</v>
      </c>
      <c r="P100" s="139">
        <v>3.219034280836472</v>
      </c>
      <c r="Q100" s="139">
        <v>0</v>
      </c>
      <c r="R100" s="139">
        <v>0</v>
      </c>
      <c r="S100" s="139">
        <v>3.2176238420393957</v>
      </c>
      <c r="T100" s="139">
        <v>0</v>
      </c>
    </row>
    <row r="101" spans="1:26" x14ac:dyDescent="0.25">
      <c r="A101" s="122" t="s">
        <v>84</v>
      </c>
      <c r="B101" s="136" t="s">
        <v>204</v>
      </c>
      <c r="C101" s="139">
        <v>0</v>
      </c>
      <c r="D101" s="139">
        <v>3.3805860862064971</v>
      </c>
      <c r="E101" s="139">
        <v>4.2622596254681557</v>
      </c>
      <c r="F101" s="139">
        <v>0</v>
      </c>
      <c r="G101" s="139">
        <v>4.3170471755448414</v>
      </c>
      <c r="H101" s="139">
        <v>4.311294299106244</v>
      </c>
      <c r="I101" s="139">
        <v>4.306919834142211</v>
      </c>
      <c r="J101" s="139">
        <v>4.1996852272157144</v>
      </c>
      <c r="K101" s="139">
        <v>3.2118506780893723</v>
      </c>
      <c r="L101" s="139">
        <v>0</v>
      </c>
      <c r="M101" s="139">
        <v>0</v>
      </c>
      <c r="N101" s="139">
        <v>0</v>
      </c>
      <c r="O101" s="139">
        <v>2.9852453900925009</v>
      </c>
      <c r="P101" s="139">
        <v>4.3143891686639844</v>
      </c>
      <c r="Q101" s="139">
        <v>0</v>
      </c>
      <c r="R101" s="139">
        <v>0</v>
      </c>
      <c r="S101" s="139">
        <v>0</v>
      </c>
      <c r="T101" s="139">
        <v>0</v>
      </c>
    </row>
    <row r="102" spans="1:26" x14ac:dyDescent="0.25">
      <c r="A102" s="122" t="s">
        <v>86</v>
      </c>
      <c r="B102" s="136" t="s">
        <v>205</v>
      </c>
      <c r="C102" s="139">
        <v>0</v>
      </c>
      <c r="D102" s="139">
        <v>20.480749676973037</v>
      </c>
      <c r="E102" s="139">
        <v>14.522503888812588</v>
      </c>
      <c r="F102" s="139">
        <v>21.390980883659903</v>
      </c>
      <c r="G102" s="139">
        <v>0.84375963397891673</v>
      </c>
      <c r="H102" s="139">
        <v>0.1686483802875807</v>
      </c>
      <c r="I102" s="139">
        <v>2.4619309087536552</v>
      </c>
      <c r="J102" s="139">
        <v>10.214740037095794</v>
      </c>
      <c r="K102" s="139">
        <v>32.537911324049659</v>
      </c>
      <c r="L102" s="139">
        <v>19.044767099914655</v>
      </c>
      <c r="M102" s="139">
        <v>24.256006579189442</v>
      </c>
      <c r="N102" s="139">
        <v>0</v>
      </c>
      <c r="O102" s="139">
        <v>9.3118123242797672</v>
      </c>
      <c r="P102" s="139">
        <v>0.26483429316599955</v>
      </c>
      <c r="Q102" s="139">
        <v>0</v>
      </c>
      <c r="R102" s="139">
        <v>0</v>
      </c>
      <c r="S102" s="139">
        <v>12.127783947218468</v>
      </c>
      <c r="T102" s="139">
        <v>14.742416480426186</v>
      </c>
    </row>
    <row r="103" spans="1:26" ht="15.75" thickBot="1" x14ac:dyDescent="0.3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</row>
    <row r="104" spans="1:26" x14ac:dyDescent="0.25">
      <c r="A104" s="122" t="s">
        <v>34</v>
      </c>
      <c r="B104" s="136" t="s">
        <v>206</v>
      </c>
      <c r="C104" s="139">
        <v>0</v>
      </c>
      <c r="D104" s="139">
        <v>3.2872524372048471</v>
      </c>
      <c r="E104" s="139">
        <v>3.2882335942004537</v>
      </c>
      <c r="F104" s="139">
        <v>3.287050309808802</v>
      </c>
      <c r="G104" s="139">
        <v>3.2937351039423053</v>
      </c>
      <c r="H104" s="139">
        <v>3.2887219090545625</v>
      </c>
      <c r="I104" s="139">
        <v>3.2900251284036983</v>
      </c>
      <c r="J104" s="139">
        <v>3.2876947735175266</v>
      </c>
      <c r="K104" s="139">
        <v>3.287457554986482</v>
      </c>
      <c r="L104" s="139">
        <v>3.286711067955931</v>
      </c>
      <c r="M104" s="139">
        <v>3.2889068137565625</v>
      </c>
      <c r="N104" s="139">
        <v>2.1853154697657157E-3</v>
      </c>
      <c r="O104" s="139">
        <v>3.2874269670888525</v>
      </c>
      <c r="P104" s="139">
        <v>3.2929552281722954</v>
      </c>
      <c r="Q104" s="139">
        <v>6.4164929514018431E-4</v>
      </c>
      <c r="R104" s="139">
        <v>1.1024064311879178E-3</v>
      </c>
      <c r="S104" s="139">
        <v>3.2888507945662138</v>
      </c>
      <c r="T104" s="139">
        <v>3.2921754438425124</v>
      </c>
    </row>
    <row r="105" spans="1:26" x14ac:dyDescent="0.25">
      <c r="A105" s="122" t="s">
        <v>36</v>
      </c>
      <c r="B105" s="136" t="s">
        <v>207</v>
      </c>
      <c r="C105" s="139">
        <v>0</v>
      </c>
      <c r="D105" s="139">
        <v>-21.500976974660578</v>
      </c>
      <c r="E105" s="139">
        <v>-6.3033212713235303</v>
      </c>
      <c r="F105" s="139">
        <v>0</v>
      </c>
      <c r="G105" s="139">
        <v>-0.8600951734374529</v>
      </c>
      <c r="H105" s="139">
        <v>-0.40562324729910498</v>
      </c>
      <c r="I105" s="139">
        <v>-2.9722351077225322</v>
      </c>
      <c r="J105" s="139">
        <v>-14.386241612301982</v>
      </c>
      <c r="K105" s="139">
        <v>-69.117639301105967</v>
      </c>
      <c r="L105" s="139">
        <v>-26.617195045999367</v>
      </c>
      <c r="M105" s="139">
        <v>0</v>
      </c>
      <c r="N105" s="139">
        <v>-5.8963600685422593E-3</v>
      </c>
      <c r="O105" s="139">
        <v>-2.4017787778775522E-2</v>
      </c>
      <c r="P105" s="139">
        <v>-0.99531405432652165</v>
      </c>
      <c r="Q105" s="139">
        <v>-1.0218929983558355E-4</v>
      </c>
      <c r="R105" s="139">
        <v>-4.6892248066819003E-5</v>
      </c>
      <c r="S105" s="139">
        <v>-23.436581712225959</v>
      </c>
      <c r="T105" s="139">
        <v>-43.237400959852415</v>
      </c>
    </row>
    <row r="106" spans="1:26" x14ac:dyDescent="0.25">
      <c r="A106" s="122" t="s">
        <v>38</v>
      </c>
      <c r="B106" s="136" t="s">
        <v>208</v>
      </c>
      <c r="C106" s="139">
        <v>0</v>
      </c>
      <c r="D106" s="139">
        <v>-2.0359327234495121E-2</v>
      </c>
      <c r="E106" s="139">
        <v>0</v>
      </c>
      <c r="F106" s="139">
        <v>0</v>
      </c>
      <c r="G106" s="139">
        <v>-8.7585612944337032E-2</v>
      </c>
      <c r="H106" s="139">
        <v>0</v>
      </c>
      <c r="I106" s="139">
        <v>-3.9686241768514555E-2</v>
      </c>
      <c r="J106" s="139">
        <v>-2.7446040481278123E-2</v>
      </c>
      <c r="K106" s="139">
        <v>-1.7970188920185589E-2</v>
      </c>
      <c r="L106" s="139">
        <v>0</v>
      </c>
      <c r="M106" s="139">
        <v>0</v>
      </c>
      <c r="N106" s="139">
        <v>0</v>
      </c>
      <c r="O106" s="139">
        <v>0</v>
      </c>
      <c r="P106" s="139">
        <v>-2.266303407170351E-2</v>
      </c>
      <c r="Q106" s="139">
        <v>0</v>
      </c>
      <c r="R106" s="139">
        <v>0</v>
      </c>
      <c r="S106" s="139">
        <v>0</v>
      </c>
      <c r="T106" s="139">
        <v>0</v>
      </c>
    </row>
    <row r="107" spans="1:26" x14ac:dyDescent="0.25">
      <c r="A107" s="122" t="s">
        <v>40</v>
      </c>
      <c r="B107" s="136" t="s">
        <v>209</v>
      </c>
      <c r="C107" s="139">
        <v>0</v>
      </c>
      <c r="D107" s="139">
        <v>-1.430149438965082E-2</v>
      </c>
      <c r="E107" s="139">
        <v>-3.2065488151187434E-2</v>
      </c>
      <c r="F107" s="139">
        <v>0</v>
      </c>
      <c r="G107" s="139">
        <v>-0.13941494636222609</v>
      </c>
      <c r="H107" s="139">
        <v>0</v>
      </c>
      <c r="I107" s="139">
        <v>-6.4705946995745639E-2</v>
      </c>
      <c r="J107" s="139">
        <v>-3.1496044434583426E-2</v>
      </c>
      <c r="K107" s="139">
        <v>-6.3124820460616366E-3</v>
      </c>
      <c r="L107" s="139">
        <v>0</v>
      </c>
      <c r="M107" s="139">
        <v>0</v>
      </c>
      <c r="N107" s="139">
        <v>0</v>
      </c>
      <c r="O107" s="139">
        <v>0</v>
      </c>
      <c r="P107" s="139">
        <v>-0.2563714997345754</v>
      </c>
      <c r="Q107" s="139">
        <v>0</v>
      </c>
      <c r="R107" s="139">
        <v>0</v>
      </c>
      <c r="S107" s="139">
        <v>0</v>
      </c>
      <c r="T107" s="139">
        <v>0</v>
      </c>
    </row>
    <row r="108" spans="1:26" x14ac:dyDescent="0.25">
      <c r="A108" s="122" t="s">
        <v>42</v>
      </c>
      <c r="B108" s="136" t="s">
        <v>210</v>
      </c>
      <c r="C108" s="139">
        <v>0</v>
      </c>
      <c r="D108" s="139">
        <v>0</v>
      </c>
      <c r="E108" s="139">
        <v>0</v>
      </c>
      <c r="F108" s="139">
        <v>0</v>
      </c>
      <c r="G108" s="139">
        <v>-0.10830522934453586</v>
      </c>
      <c r="H108" s="139">
        <v>0</v>
      </c>
      <c r="I108" s="139">
        <v>-1.7942303861508531E-2</v>
      </c>
      <c r="J108" s="139">
        <v>0</v>
      </c>
      <c r="K108" s="139">
        <v>0</v>
      </c>
      <c r="L108" s="139">
        <v>0</v>
      </c>
      <c r="M108" s="139">
        <v>0</v>
      </c>
      <c r="N108" s="139">
        <v>0</v>
      </c>
      <c r="O108" s="139">
        <v>0</v>
      </c>
      <c r="P108" s="139">
        <v>-0.19670267114532952</v>
      </c>
      <c r="Q108" s="139">
        <v>0</v>
      </c>
      <c r="R108" s="139">
        <v>0</v>
      </c>
      <c r="S108" s="139">
        <v>0</v>
      </c>
      <c r="T108" s="139">
        <v>0</v>
      </c>
    </row>
    <row r="109" spans="1:26" x14ac:dyDescent="0.25">
      <c r="A109" s="122" t="s">
        <v>44</v>
      </c>
      <c r="B109" s="136" t="s">
        <v>211</v>
      </c>
      <c r="C109" s="139">
        <v>0</v>
      </c>
      <c r="D109" s="139">
        <v>-1.0809611346130714</v>
      </c>
      <c r="E109" s="139">
        <v>0</v>
      </c>
      <c r="F109" s="139">
        <v>0</v>
      </c>
      <c r="G109" s="139">
        <v>-5.1696092973803197E-2</v>
      </c>
      <c r="H109" s="139">
        <v>0</v>
      </c>
      <c r="I109" s="139">
        <v>-0.12124573409385146</v>
      </c>
      <c r="J109" s="139">
        <v>-0.27341297715885954</v>
      </c>
      <c r="K109" s="139">
        <v>0</v>
      </c>
      <c r="L109" s="139">
        <v>0</v>
      </c>
      <c r="M109" s="139">
        <v>0</v>
      </c>
      <c r="N109" s="139">
        <v>-9.4778738675398199E-5</v>
      </c>
      <c r="O109" s="139">
        <v>0</v>
      </c>
      <c r="P109" s="139">
        <v>-0.10755655701580986</v>
      </c>
      <c r="Q109" s="139">
        <v>-5.4861260087014445E-7</v>
      </c>
      <c r="R109" s="139">
        <v>0</v>
      </c>
      <c r="S109" s="139">
        <v>0</v>
      </c>
      <c r="T109" s="139">
        <v>0</v>
      </c>
    </row>
    <row r="110" spans="1:26" x14ac:dyDescent="0.25">
      <c r="A110" s="122" t="s">
        <v>46</v>
      </c>
      <c r="B110" s="136" t="s">
        <v>212</v>
      </c>
      <c r="C110" s="139">
        <v>0</v>
      </c>
      <c r="D110" s="139">
        <v>0</v>
      </c>
      <c r="E110" s="139">
        <v>0</v>
      </c>
      <c r="F110" s="139">
        <v>0</v>
      </c>
      <c r="G110" s="139">
        <v>-9.3751678156271893E-3</v>
      </c>
      <c r="H110" s="139">
        <v>0</v>
      </c>
      <c r="I110" s="139">
        <v>-1.4119628548890258E-2</v>
      </c>
      <c r="J110" s="139">
        <v>-6.6420950227417855E-2</v>
      </c>
      <c r="K110" s="139">
        <v>0</v>
      </c>
      <c r="L110" s="139">
        <v>0</v>
      </c>
      <c r="M110" s="139">
        <v>0</v>
      </c>
      <c r="N110" s="139">
        <v>0</v>
      </c>
      <c r="O110" s="139">
        <v>0</v>
      </c>
      <c r="P110" s="139">
        <v>-4.0548742361562924E-2</v>
      </c>
      <c r="Q110" s="139">
        <v>0</v>
      </c>
      <c r="R110" s="139">
        <v>0</v>
      </c>
      <c r="S110" s="139">
        <v>0</v>
      </c>
      <c r="T110" s="139">
        <v>0</v>
      </c>
    </row>
    <row r="111" spans="1:26" x14ac:dyDescent="0.25">
      <c r="A111" s="122" t="s">
        <v>48</v>
      </c>
      <c r="B111" s="136" t="s">
        <v>213</v>
      </c>
      <c r="C111" s="139">
        <v>0</v>
      </c>
      <c r="D111" s="139">
        <v>-3.5979246439258934E-2</v>
      </c>
      <c r="E111" s="139">
        <v>-3.5981147394675519E-2</v>
      </c>
      <c r="F111" s="139">
        <v>-3.597748506987454E-2</v>
      </c>
      <c r="G111" s="139">
        <v>-3.6035211828274599E-2</v>
      </c>
      <c r="H111" s="139">
        <v>-3.598670932593908E-2</v>
      </c>
      <c r="I111" s="139">
        <v>-3.6001563077598518E-2</v>
      </c>
      <c r="J111" s="139">
        <v>-3.5988410500018254E-2</v>
      </c>
      <c r="K111" s="139">
        <v>-3.5985777860364339E-2</v>
      </c>
      <c r="L111" s="139">
        <v>-3.5986693150074495E-2</v>
      </c>
      <c r="M111" s="139">
        <v>-3.5986702257073955E-2</v>
      </c>
      <c r="N111" s="139">
        <v>-2.3909520565912616E-5</v>
      </c>
      <c r="O111" s="139">
        <v>-3.598671352425923E-2</v>
      </c>
      <c r="P111" s="139">
        <v>-3.60312637881978E-2</v>
      </c>
      <c r="Q111" s="139">
        <v>-7.0212596387172026E-6</v>
      </c>
      <c r="R111" s="139">
        <v>-1.2058314751462058E-5</v>
      </c>
      <c r="S111" s="139">
        <v>-3.5986709435530145E-2</v>
      </c>
      <c r="T111" s="139">
        <v>-3.5986708250024799E-2</v>
      </c>
    </row>
    <row r="112" spans="1:26" ht="15.75" thickBot="1" x14ac:dyDescent="0.3">
      <c r="A112" s="122" t="s">
        <v>50</v>
      </c>
      <c r="B112" s="136" t="s">
        <v>214</v>
      </c>
      <c r="C112" s="139">
        <v>0</v>
      </c>
      <c r="D112" s="139">
        <v>4.4740042663137775E-2</v>
      </c>
      <c r="E112" s="139">
        <v>6.6873664845870887E-2</v>
      </c>
      <c r="F112" s="139">
        <v>0</v>
      </c>
      <c r="G112" s="139">
        <v>4.0347215240110361E-2</v>
      </c>
      <c r="H112" s="139">
        <v>1.9629103042615045E-2</v>
      </c>
      <c r="I112" s="139">
        <v>3.8937097331677252E-2</v>
      </c>
      <c r="J112" s="139">
        <v>3.1835831347358096E-2</v>
      </c>
      <c r="K112" s="139">
        <v>3.9493259652506441E-2</v>
      </c>
      <c r="L112" s="139">
        <v>0</v>
      </c>
      <c r="M112" s="139">
        <v>0</v>
      </c>
      <c r="N112" s="139">
        <v>3.0073679177696788E-5</v>
      </c>
      <c r="O112" s="139">
        <v>4.5591408857919867E-2</v>
      </c>
      <c r="P112" s="139">
        <v>2.220672045170154E-2</v>
      </c>
      <c r="Q112" s="139">
        <v>7.667181614181274E-6</v>
      </c>
      <c r="R112" s="139">
        <v>1.3290336980298705E-5</v>
      </c>
      <c r="S112" s="139">
        <v>0</v>
      </c>
      <c r="T112" s="139">
        <v>0</v>
      </c>
    </row>
    <row r="113" spans="1:20" x14ac:dyDescent="0.25">
      <c r="A113" s="122" t="s">
        <v>52</v>
      </c>
      <c r="B113" s="135" t="s">
        <v>198</v>
      </c>
      <c r="C113" s="140">
        <v>0</v>
      </c>
      <c r="D113" s="140">
        <v>228.71650458403911</v>
      </c>
      <c r="E113" s="140">
        <v>122.88267348576692</v>
      </c>
      <c r="F113" s="140">
        <v>3198.0423238214926</v>
      </c>
      <c r="G113" s="140">
        <v>13.495748830231081</v>
      </c>
      <c r="H113" s="140">
        <v>12.028104392433477</v>
      </c>
      <c r="I113" s="140">
        <v>20.821830787001417</v>
      </c>
      <c r="J113" s="140">
        <v>50.889437573484457</v>
      </c>
      <c r="K113" s="140">
        <v>211.7886435953707</v>
      </c>
      <c r="L113" s="140">
        <v>3055.8870955818538</v>
      </c>
      <c r="M113" s="140">
        <v>578.4917867281988</v>
      </c>
      <c r="N113" s="140">
        <v>1.885692591932513E-2</v>
      </c>
      <c r="O113" s="140">
        <v>88.301502632945997</v>
      </c>
      <c r="P113" s="140">
        <v>11.757779239832992</v>
      </c>
      <c r="Q113" s="140">
        <v>5.3955730467919471E-4</v>
      </c>
      <c r="R113" s="140">
        <v>1.0567462053499355E-3</v>
      </c>
      <c r="S113" s="140">
        <v>266.40580731917112</v>
      </c>
      <c r="T113" s="140">
        <v>2957.7268754483848</v>
      </c>
    </row>
    <row r="114" spans="1:20" x14ac:dyDescent="0.25">
      <c r="A114" s="122" t="s">
        <v>54</v>
      </c>
    </row>
    <row r="115" spans="1:20" ht="15.75" x14ac:dyDescent="0.25">
      <c r="A115" s="122" t="s">
        <v>56</v>
      </c>
      <c r="B115" s="134" t="s">
        <v>166</v>
      </c>
      <c r="C115" s="125"/>
      <c r="D115" s="125"/>
      <c r="E115" s="125"/>
      <c r="F115" s="125"/>
      <c r="G115" s="125"/>
      <c r="H115" s="125"/>
      <c r="I115" s="125"/>
      <c r="J115" s="125"/>
      <c r="K115" s="125"/>
      <c r="L115" s="125"/>
      <c r="M115" s="125"/>
      <c r="N115" s="125"/>
      <c r="O115" s="125"/>
      <c r="P115" s="125"/>
      <c r="Q115" s="125"/>
      <c r="R115" s="125"/>
      <c r="S115" s="125"/>
      <c r="T115" s="125"/>
    </row>
    <row r="116" spans="1:20" x14ac:dyDescent="0.25">
      <c r="A116" s="122" t="s">
        <v>58</v>
      </c>
      <c r="B116" s="135" t="s">
        <v>176</v>
      </c>
      <c r="C116" s="125"/>
      <c r="D116" s="125"/>
      <c r="E116" s="125"/>
      <c r="F116" s="125"/>
      <c r="G116" s="125"/>
      <c r="H116" s="125"/>
      <c r="I116" s="125"/>
      <c r="J116" s="125"/>
      <c r="K116" s="125"/>
      <c r="L116" s="125"/>
      <c r="M116" s="125"/>
      <c r="N116" s="125"/>
      <c r="O116" s="125"/>
      <c r="P116" s="125"/>
      <c r="Q116" s="125"/>
      <c r="R116" s="125"/>
      <c r="S116" s="125"/>
      <c r="T116" s="125"/>
    </row>
    <row r="117" spans="1:20" x14ac:dyDescent="0.25">
      <c r="A117" s="122" t="s">
        <v>59</v>
      </c>
      <c r="B117" s="136" t="s">
        <v>217</v>
      </c>
      <c r="C117" s="125">
        <v>78213.907845845344</v>
      </c>
      <c r="D117" s="125">
        <v>0</v>
      </c>
      <c r="E117" s="125">
        <v>0</v>
      </c>
      <c r="F117" s="125">
        <v>0</v>
      </c>
      <c r="G117" s="125">
        <v>0</v>
      </c>
      <c r="H117" s="125">
        <v>0</v>
      </c>
      <c r="I117" s="125">
        <v>0</v>
      </c>
      <c r="J117" s="125">
        <v>0</v>
      </c>
      <c r="K117" s="125">
        <v>0</v>
      </c>
      <c r="L117" s="125">
        <v>0</v>
      </c>
      <c r="M117" s="125">
        <v>0</v>
      </c>
      <c r="N117" s="125">
        <v>0</v>
      </c>
      <c r="O117" s="125">
        <v>0</v>
      </c>
      <c r="P117" s="125">
        <v>0</v>
      </c>
      <c r="Q117" s="125">
        <v>78178.195329100956</v>
      </c>
      <c r="R117" s="125">
        <v>35.712516744383286</v>
      </c>
      <c r="S117" s="125">
        <v>0</v>
      </c>
      <c r="T117" s="125">
        <v>0</v>
      </c>
    </row>
    <row r="118" spans="1:20" ht="15.75" thickBot="1" x14ac:dyDescent="0.3">
      <c r="A118" s="122" t="s">
        <v>60</v>
      </c>
      <c r="B118" s="136" t="s">
        <v>218</v>
      </c>
      <c r="C118" s="125">
        <v>9861.3766671297617</v>
      </c>
      <c r="D118" s="125">
        <v>0</v>
      </c>
      <c r="E118" s="125">
        <v>0</v>
      </c>
      <c r="F118" s="125">
        <v>0</v>
      </c>
      <c r="G118" s="125">
        <v>0</v>
      </c>
      <c r="H118" s="125">
        <v>0</v>
      </c>
      <c r="I118" s="125">
        <v>0</v>
      </c>
      <c r="J118" s="125">
        <v>0</v>
      </c>
      <c r="K118" s="125">
        <v>0</v>
      </c>
      <c r="L118" s="125">
        <v>0</v>
      </c>
      <c r="M118" s="125">
        <v>0</v>
      </c>
      <c r="N118" s="125">
        <v>9861.3766671297617</v>
      </c>
      <c r="O118" s="125">
        <v>0</v>
      </c>
      <c r="P118" s="125">
        <v>0</v>
      </c>
      <c r="Q118" s="125">
        <v>0</v>
      </c>
      <c r="R118" s="125">
        <v>0</v>
      </c>
      <c r="S118" s="125">
        <v>0</v>
      </c>
      <c r="T118" s="125">
        <v>0</v>
      </c>
    </row>
    <row r="119" spans="1:20" x14ac:dyDescent="0.25">
      <c r="A119" s="122" t="s">
        <v>61</v>
      </c>
      <c r="B119" s="135" t="s">
        <v>192</v>
      </c>
      <c r="C119" s="128">
        <v>88075.284512975093</v>
      </c>
      <c r="D119" s="128">
        <v>0</v>
      </c>
      <c r="E119" s="128">
        <v>0</v>
      </c>
      <c r="F119" s="128">
        <v>0</v>
      </c>
      <c r="G119" s="128">
        <v>0</v>
      </c>
      <c r="H119" s="128">
        <v>0</v>
      </c>
      <c r="I119" s="128">
        <v>0</v>
      </c>
      <c r="J119" s="128">
        <v>0</v>
      </c>
      <c r="K119" s="128">
        <v>0</v>
      </c>
      <c r="L119" s="128">
        <v>0</v>
      </c>
      <c r="M119" s="128">
        <v>0</v>
      </c>
      <c r="N119" s="128">
        <v>9861.3766671297617</v>
      </c>
      <c r="O119" s="128">
        <v>0</v>
      </c>
      <c r="P119" s="128">
        <v>0</v>
      </c>
      <c r="Q119" s="128">
        <v>78178.195329100956</v>
      </c>
      <c r="R119" s="128">
        <v>35.712516744383286</v>
      </c>
      <c r="S119" s="128">
        <v>0</v>
      </c>
      <c r="T119" s="128">
        <v>0</v>
      </c>
    </row>
    <row r="120" spans="1:20" x14ac:dyDescent="0.25">
      <c r="A120" s="122" t="s">
        <v>63</v>
      </c>
    </row>
    <row r="121" spans="1:20" x14ac:dyDescent="0.25">
      <c r="A121" s="122" t="s">
        <v>64</v>
      </c>
      <c r="B121" s="135" t="s">
        <v>193</v>
      </c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</row>
    <row r="122" spans="1:20" ht="15.75" thickBot="1" x14ac:dyDescent="0.3">
      <c r="A122" s="122" t="s">
        <v>65</v>
      </c>
      <c r="B122" s="136" t="s">
        <v>219</v>
      </c>
      <c r="C122" s="116">
        <v>9535124</v>
      </c>
      <c r="D122" s="116">
        <v>0</v>
      </c>
      <c r="E122" s="116">
        <v>0</v>
      </c>
      <c r="F122" s="116">
        <v>0</v>
      </c>
      <c r="G122" s="116">
        <v>0</v>
      </c>
      <c r="H122" s="116">
        <v>0</v>
      </c>
      <c r="I122" s="116">
        <v>0</v>
      </c>
      <c r="J122" s="116">
        <v>0</v>
      </c>
      <c r="K122" s="116">
        <v>0</v>
      </c>
      <c r="L122" s="116">
        <v>0</v>
      </c>
      <c r="M122" s="116">
        <v>0</v>
      </c>
      <c r="N122" s="116">
        <v>2395776</v>
      </c>
      <c r="O122" s="116">
        <v>0</v>
      </c>
      <c r="P122" s="116">
        <v>0</v>
      </c>
      <c r="Q122" s="116">
        <v>7136090</v>
      </c>
      <c r="R122" s="116">
        <v>3258</v>
      </c>
      <c r="S122" s="116">
        <v>0</v>
      </c>
      <c r="T122" s="116">
        <v>0</v>
      </c>
    </row>
    <row r="123" spans="1:20" x14ac:dyDescent="0.25">
      <c r="A123" s="122" t="s">
        <v>67</v>
      </c>
      <c r="B123" s="135" t="s">
        <v>196</v>
      </c>
      <c r="C123" s="137">
        <v>9535124</v>
      </c>
      <c r="D123" s="137">
        <v>0</v>
      </c>
      <c r="E123" s="137">
        <v>0</v>
      </c>
      <c r="F123" s="137">
        <v>0</v>
      </c>
      <c r="G123" s="137">
        <v>0</v>
      </c>
      <c r="H123" s="137">
        <v>0</v>
      </c>
      <c r="I123" s="137">
        <v>0</v>
      </c>
      <c r="J123" s="137">
        <v>0</v>
      </c>
      <c r="K123" s="137">
        <v>0</v>
      </c>
      <c r="L123" s="137">
        <v>0</v>
      </c>
      <c r="M123" s="137">
        <v>0</v>
      </c>
      <c r="N123" s="137">
        <v>2395776</v>
      </c>
      <c r="O123" s="137">
        <v>0</v>
      </c>
      <c r="P123" s="137">
        <v>0</v>
      </c>
      <c r="Q123" s="137">
        <v>7136090</v>
      </c>
      <c r="R123" s="137">
        <v>3258</v>
      </c>
      <c r="S123" s="137">
        <v>0</v>
      </c>
      <c r="T123" s="137">
        <v>0</v>
      </c>
    </row>
    <row r="124" spans="1:20" x14ac:dyDescent="0.25">
      <c r="A124" s="122" t="s">
        <v>69</v>
      </c>
    </row>
    <row r="125" spans="1:20" x14ac:dyDescent="0.25">
      <c r="A125" s="122" t="s">
        <v>71</v>
      </c>
      <c r="B125" s="135" t="s">
        <v>197</v>
      </c>
      <c r="C125" s="138"/>
      <c r="D125" s="138"/>
      <c r="E125" s="138"/>
      <c r="F125" s="138"/>
      <c r="G125" s="138"/>
      <c r="H125" s="138"/>
      <c r="I125" s="138"/>
      <c r="J125" s="138"/>
      <c r="K125" s="138"/>
      <c r="L125" s="138"/>
      <c r="M125" s="138"/>
      <c r="N125" s="138"/>
      <c r="O125" s="138"/>
      <c r="P125" s="138"/>
      <c r="Q125" s="138"/>
      <c r="R125" s="138"/>
      <c r="S125" s="138"/>
      <c r="T125" s="138"/>
    </row>
    <row r="126" spans="1:20" x14ac:dyDescent="0.25">
      <c r="A126" s="122" t="s">
        <v>73</v>
      </c>
      <c r="B126" s="136" t="s">
        <v>217</v>
      </c>
      <c r="C126" s="139">
        <v>0</v>
      </c>
      <c r="D126" s="139">
        <v>0</v>
      </c>
      <c r="E126" s="139">
        <v>0</v>
      </c>
      <c r="F126" s="139">
        <v>0</v>
      </c>
      <c r="G126" s="139">
        <v>0</v>
      </c>
      <c r="H126" s="139">
        <v>0</v>
      </c>
      <c r="I126" s="139">
        <v>0</v>
      </c>
      <c r="J126" s="139">
        <v>0</v>
      </c>
      <c r="K126" s="139">
        <v>0</v>
      </c>
      <c r="L126" s="139">
        <v>0</v>
      </c>
      <c r="M126" s="139">
        <v>0</v>
      </c>
      <c r="N126" s="139">
        <v>0</v>
      </c>
      <c r="O126" s="139">
        <v>0</v>
      </c>
      <c r="P126" s="139">
        <v>0</v>
      </c>
      <c r="Q126" s="139">
        <v>10.955326422326646</v>
      </c>
      <c r="R126" s="139">
        <v>10.961484574703279</v>
      </c>
      <c r="S126" s="139">
        <v>0</v>
      </c>
      <c r="T126" s="139">
        <v>0</v>
      </c>
    </row>
    <row r="127" spans="1:20" ht="15.75" thickBot="1" x14ac:dyDescent="0.3">
      <c r="A127" s="122" t="s">
        <v>75</v>
      </c>
      <c r="B127" s="136" t="s">
        <v>218</v>
      </c>
      <c r="C127" s="139">
        <v>0</v>
      </c>
      <c r="D127" s="139">
        <v>0</v>
      </c>
      <c r="E127" s="139">
        <v>0</v>
      </c>
      <c r="F127" s="139">
        <v>0</v>
      </c>
      <c r="G127" s="139">
        <v>0</v>
      </c>
      <c r="H127" s="139">
        <v>0</v>
      </c>
      <c r="I127" s="139">
        <v>0</v>
      </c>
      <c r="J127" s="139">
        <v>0</v>
      </c>
      <c r="K127" s="139">
        <v>0</v>
      </c>
      <c r="L127" s="139">
        <v>0</v>
      </c>
      <c r="M127" s="139">
        <v>0</v>
      </c>
      <c r="N127" s="139">
        <v>4.1161513710504503</v>
      </c>
      <c r="O127" s="139">
        <v>0</v>
      </c>
      <c r="P127" s="139">
        <v>0</v>
      </c>
      <c r="Q127" s="139">
        <v>0</v>
      </c>
      <c r="R127" s="139">
        <v>0</v>
      </c>
      <c r="S127" s="139">
        <v>0</v>
      </c>
      <c r="T127" s="139">
        <v>0</v>
      </c>
    </row>
    <row r="128" spans="1:20" x14ac:dyDescent="0.25">
      <c r="A128" s="122" t="s">
        <v>77</v>
      </c>
      <c r="B128" s="135" t="s">
        <v>198</v>
      </c>
      <c r="C128" s="140">
        <v>0</v>
      </c>
      <c r="D128" s="140">
        <v>0</v>
      </c>
      <c r="E128" s="140">
        <v>0</v>
      </c>
      <c r="F128" s="140">
        <v>0</v>
      </c>
      <c r="G128" s="140">
        <v>0</v>
      </c>
      <c r="H128" s="140">
        <v>0</v>
      </c>
      <c r="I128" s="140">
        <v>0</v>
      </c>
      <c r="J128" s="140">
        <v>0</v>
      </c>
      <c r="K128" s="140">
        <v>0</v>
      </c>
      <c r="L128" s="140">
        <v>0</v>
      </c>
      <c r="M128" s="140">
        <v>0</v>
      </c>
      <c r="N128" s="140">
        <v>4.1161513710504503</v>
      </c>
      <c r="O128" s="140">
        <v>0</v>
      </c>
      <c r="P128" s="140">
        <v>0</v>
      </c>
      <c r="Q128" s="140">
        <v>10.955326422326646</v>
      </c>
      <c r="R128" s="140">
        <v>10.961484574703279</v>
      </c>
      <c r="S128" s="140">
        <v>0</v>
      </c>
      <c r="T128" s="140">
        <v>0</v>
      </c>
    </row>
    <row r="129" spans="1:26" x14ac:dyDescent="0.25">
      <c r="A129" s="122" t="s">
        <v>79</v>
      </c>
    </row>
    <row r="130" spans="1:26" x14ac:dyDescent="0.25">
      <c r="A130" s="122" t="s">
        <v>80</v>
      </c>
      <c r="B130" s="121" t="s">
        <v>97</v>
      </c>
    </row>
    <row r="131" spans="1:26" x14ac:dyDescent="0.25">
      <c r="A131" s="122" t="s">
        <v>82</v>
      </c>
      <c r="B131" s="121" t="s">
        <v>98</v>
      </c>
    </row>
    <row r="132" spans="1:26" x14ac:dyDescent="0.25">
      <c r="A132" s="122" t="s">
        <v>84</v>
      </c>
    </row>
    <row r="133" spans="1:26" x14ac:dyDescent="0.25">
      <c r="A133" s="122" t="s">
        <v>86</v>
      </c>
    </row>
    <row r="134" spans="1:26" ht="15.75" thickBot="1" x14ac:dyDescent="0.3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45"/>
  <sheetViews>
    <sheetView zoomScale="80" zoomScaleNormal="80" workbookViewId="0">
      <pane xSplit="2" ySplit="10" topLeftCell="C11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5.42578125" customWidth="1"/>
    <col min="2" max="2" width="45.28515625" customWidth="1"/>
    <col min="3" max="26" width="14.85546875" customWidth="1"/>
  </cols>
  <sheetData>
    <row r="1" spans="1:26" x14ac:dyDescent="0.25">
      <c r="A1" s="40" t="s">
        <v>508</v>
      </c>
    </row>
    <row r="2" spans="1:26" x14ac:dyDescent="0.25">
      <c r="A2" s="40" t="s">
        <v>504</v>
      </c>
    </row>
    <row r="3" spans="1:26" ht="15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 spans="1:26" x14ac:dyDescent="0.25">
      <c r="A4" s="68" t="s">
        <v>174</v>
      </c>
    </row>
    <row r="5" spans="1:26" x14ac:dyDescent="0.25">
      <c r="A5" s="68" t="s">
        <v>220</v>
      </c>
    </row>
    <row r="6" spans="1:26" x14ac:dyDescent="0.25">
      <c r="A6" s="68" t="s">
        <v>1</v>
      </c>
    </row>
    <row r="7" spans="1:26" ht="15.75" thickBot="1" x14ac:dyDescent="0.3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</row>
    <row r="8" spans="1:26" x14ac:dyDescent="0.25">
      <c r="B8" s="69" t="s">
        <v>2</v>
      </c>
      <c r="C8" s="69" t="s">
        <v>3</v>
      </c>
      <c r="D8" s="69" t="s">
        <v>4</v>
      </c>
      <c r="E8" s="69" t="s">
        <v>5</v>
      </c>
      <c r="F8" s="69" t="s">
        <v>6</v>
      </c>
      <c r="G8" s="69" t="s">
        <v>7</v>
      </c>
      <c r="H8" s="69" t="s">
        <v>8</v>
      </c>
      <c r="I8" s="69" t="s">
        <v>9</v>
      </c>
      <c r="J8" s="69" t="s">
        <v>10</v>
      </c>
      <c r="K8" s="69" t="s">
        <v>3</v>
      </c>
      <c r="L8" s="69" t="s">
        <v>4</v>
      </c>
      <c r="M8" s="69" t="s">
        <v>5</v>
      </c>
      <c r="N8" s="69" t="s">
        <v>6</v>
      </c>
      <c r="O8" s="69" t="s">
        <v>7</v>
      </c>
      <c r="P8" s="69" t="s">
        <v>8</v>
      </c>
      <c r="Q8" s="69" t="s">
        <v>9</v>
      </c>
      <c r="R8" s="69" t="s">
        <v>10</v>
      </c>
      <c r="S8" s="69" t="s">
        <v>3</v>
      </c>
      <c r="T8" s="69" t="s">
        <v>4</v>
      </c>
    </row>
    <row r="9" spans="1:26" ht="15.75" thickBot="1" x14ac:dyDescent="0.3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</row>
    <row r="10" spans="1:26" ht="26.25" thickBot="1" x14ac:dyDescent="0.3">
      <c r="A10" s="70" t="s">
        <v>14</v>
      </c>
      <c r="B10" s="70" t="s">
        <v>15</v>
      </c>
      <c r="C10" s="70" t="s">
        <v>16</v>
      </c>
      <c r="D10" s="70" t="s">
        <v>17</v>
      </c>
      <c r="E10" s="70" t="s">
        <v>18</v>
      </c>
      <c r="F10" s="70" t="s">
        <v>19</v>
      </c>
      <c r="G10" s="70" t="s">
        <v>20</v>
      </c>
      <c r="H10" s="70" t="s">
        <v>21</v>
      </c>
      <c r="I10" s="70" t="s">
        <v>22</v>
      </c>
      <c r="J10" s="70" t="s">
        <v>23</v>
      </c>
      <c r="K10" s="70" t="s">
        <v>24</v>
      </c>
      <c r="L10" s="70" t="s">
        <v>25</v>
      </c>
      <c r="M10" s="70" t="s">
        <v>26</v>
      </c>
      <c r="N10" s="70" t="s">
        <v>27</v>
      </c>
      <c r="O10" s="70" t="s">
        <v>28</v>
      </c>
      <c r="P10" s="70" t="s">
        <v>29</v>
      </c>
      <c r="Q10" s="70" t="s">
        <v>30</v>
      </c>
      <c r="R10" s="70" t="s">
        <v>31</v>
      </c>
      <c r="S10" s="70" t="s">
        <v>32</v>
      </c>
      <c r="T10" s="70" t="s">
        <v>33</v>
      </c>
    </row>
    <row r="11" spans="1:26" ht="15.75" x14ac:dyDescent="0.25">
      <c r="A11" s="69" t="s">
        <v>34</v>
      </c>
      <c r="B11" s="71" t="s">
        <v>163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</row>
    <row r="12" spans="1:26" x14ac:dyDescent="0.25">
      <c r="A12" s="69" t="s">
        <v>36</v>
      </c>
      <c r="B12" s="73" t="s">
        <v>176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</row>
    <row r="13" spans="1:26" x14ac:dyDescent="0.25">
      <c r="A13" s="69" t="s">
        <v>38</v>
      </c>
      <c r="B13" s="75" t="s">
        <v>177</v>
      </c>
      <c r="C13" s="72">
        <v>201380.53867747955</v>
      </c>
      <c r="D13" s="72">
        <v>3747.3793938547151</v>
      </c>
      <c r="E13" s="72">
        <v>146.61531139640329</v>
      </c>
      <c r="F13" s="72">
        <v>1955.2214851924609</v>
      </c>
      <c r="G13" s="72">
        <v>11338.461989889267</v>
      </c>
      <c r="H13" s="72">
        <v>91.140526676440288</v>
      </c>
      <c r="I13" s="72">
        <v>43766.309288126366</v>
      </c>
      <c r="J13" s="72">
        <v>17331.492023765055</v>
      </c>
      <c r="K13" s="72">
        <v>3396.5859670453069</v>
      </c>
      <c r="L13" s="72">
        <v>178.23979712574067</v>
      </c>
      <c r="M13" s="72">
        <v>152.5503582480697</v>
      </c>
      <c r="N13" s="72">
        <v>20.170885283595567</v>
      </c>
      <c r="O13" s="72">
        <v>14.001224873939218</v>
      </c>
      <c r="P13" s="72">
        <v>118964.20709067149</v>
      </c>
      <c r="Q13" s="72">
        <v>118.34690476366323</v>
      </c>
      <c r="R13" s="72">
        <v>42.482626375580161</v>
      </c>
      <c r="S13" s="72">
        <v>18.149584104556855</v>
      </c>
      <c r="T13" s="72">
        <v>99.184220086864599</v>
      </c>
    </row>
    <row r="14" spans="1:26" x14ac:dyDescent="0.25">
      <c r="A14" s="69" t="s">
        <v>40</v>
      </c>
      <c r="B14" s="75" t="s">
        <v>178</v>
      </c>
      <c r="C14" s="72">
        <v>955529.05737427738</v>
      </c>
      <c r="D14" s="72">
        <v>17738.101727493024</v>
      </c>
      <c r="E14" s="72">
        <v>694.05275158173288</v>
      </c>
      <c r="F14" s="72">
        <v>9255.1805443005705</v>
      </c>
      <c r="G14" s="72">
        <v>53675.015006639573</v>
      </c>
      <c r="H14" s="72">
        <v>431.4910120780321</v>
      </c>
      <c r="I14" s="72">
        <v>207174.14764517578</v>
      </c>
      <c r="J14" s="72">
        <v>83519.788776380126</v>
      </c>
      <c r="K14" s="72">
        <v>16576.656445031156</v>
      </c>
      <c r="L14" s="72">
        <v>1123.6872604126772</v>
      </c>
      <c r="M14" s="72">
        <v>722.14170303247886</v>
      </c>
      <c r="N14" s="72">
        <v>95.488946362484441</v>
      </c>
      <c r="O14" s="72">
        <v>66.26636669556575</v>
      </c>
      <c r="P14" s="72">
        <v>563140.121958073</v>
      </c>
      <c r="Q14" s="72">
        <v>560.18296866974754</v>
      </c>
      <c r="R14" s="72">
        <v>201.1293017514059</v>
      </c>
      <c r="S14" s="72">
        <v>85.912102664283438</v>
      </c>
      <c r="T14" s="72">
        <v>469.69285793560823</v>
      </c>
    </row>
    <row r="15" spans="1:26" x14ac:dyDescent="0.25">
      <c r="A15" s="69" t="s">
        <v>42</v>
      </c>
      <c r="B15" s="75" t="s">
        <v>179</v>
      </c>
      <c r="C15" s="72">
        <v>1345420.4765353443</v>
      </c>
      <c r="D15" s="72">
        <v>24973.156125074504</v>
      </c>
      <c r="E15" s="72">
        <v>977.37479128032544</v>
      </c>
      <c r="F15" s="72">
        <v>13031.053297167953</v>
      </c>
      <c r="G15" s="72">
        <v>75588.500431334876</v>
      </c>
      <c r="H15" s="72">
        <v>607.83090778598807</v>
      </c>
      <c r="I15" s="72">
        <v>291709.92228342872</v>
      </c>
      <c r="J15" s="72">
        <v>117566.73441362938</v>
      </c>
      <c r="K15" s="72">
        <v>23334.397986392625</v>
      </c>
      <c r="L15" s="72">
        <v>1581.468379859791</v>
      </c>
      <c r="M15" s="72">
        <v>1016.9020153833566</v>
      </c>
      <c r="N15" s="72">
        <v>134.48303250876884</v>
      </c>
      <c r="O15" s="72">
        <v>93.261136994735423</v>
      </c>
      <c r="P15" s="72">
        <v>792950.30381209671</v>
      </c>
      <c r="Q15" s="72">
        <v>788.63793596894322</v>
      </c>
      <c r="R15" s="72">
        <v>283.33334495083204</v>
      </c>
      <c r="S15" s="72">
        <v>120.96119817015489</v>
      </c>
      <c r="T15" s="72">
        <v>662.15544331679587</v>
      </c>
    </row>
    <row r="16" spans="1:26" x14ac:dyDescent="0.25">
      <c r="A16" s="69" t="s">
        <v>44</v>
      </c>
      <c r="B16" s="75" t="s">
        <v>180</v>
      </c>
      <c r="C16" s="72">
        <v>10340.384979626719</v>
      </c>
      <c r="D16" s="72">
        <v>192.01007334941502</v>
      </c>
      <c r="E16" s="72">
        <v>7.5083334011130445</v>
      </c>
      <c r="F16" s="72">
        <v>100.16776465103869</v>
      </c>
      <c r="G16" s="72">
        <v>580.61009157505907</v>
      </c>
      <c r="H16" s="72">
        <v>4.6639339646992566</v>
      </c>
      <c r="I16" s="72">
        <v>2241.9423572700939</v>
      </c>
      <c r="J16" s="72">
        <v>904.46359894405907</v>
      </c>
      <c r="K16" s="72">
        <v>179.50921452786568</v>
      </c>
      <c r="L16" s="72">
        <v>12.174621723049286</v>
      </c>
      <c r="M16" s="72">
        <v>7.812762549963864</v>
      </c>
      <c r="N16" s="72">
        <v>1.0327267625001233</v>
      </c>
      <c r="O16" s="72">
        <v>0.71799602676181651</v>
      </c>
      <c r="P16" s="72">
        <v>6093.536680795416</v>
      </c>
      <c r="Q16" s="72">
        <v>6.064507131423464</v>
      </c>
      <c r="R16" s="72">
        <v>2.1738345039603031</v>
      </c>
      <c r="S16" s="72">
        <v>0.92983411362868451</v>
      </c>
      <c r="T16" s="72">
        <v>5.0666483366710313</v>
      </c>
    </row>
    <row r="17" spans="1:20" x14ac:dyDescent="0.25">
      <c r="A17" s="69" t="s">
        <v>46</v>
      </c>
      <c r="B17" s="75" t="s">
        <v>181</v>
      </c>
      <c r="C17" s="72">
        <v>517.32534167688698</v>
      </c>
      <c r="D17" s="72">
        <v>9.1952461564958998</v>
      </c>
      <c r="E17" s="72">
        <v>0.38100839490714633</v>
      </c>
      <c r="F17" s="72">
        <v>4.7480513496040855</v>
      </c>
      <c r="G17" s="72">
        <v>29.871715870059084</v>
      </c>
      <c r="H17" s="72">
        <v>0.24605886892280077</v>
      </c>
      <c r="I17" s="72">
        <v>112.03913381805954</v>
      </c>
      <c r="J17" s="72">
        <v>41.624254494399452</v>
      </c>
      <c r="K17" s="72">
        <v>8.3114734542398558</v>
      </c>
      <c r="L17" s="72">
        <v>0.58888850130864479</v>
      </c>
      <c r="M17" s="72">
        <v>0.39533931845798576</v>
      </c>
      <c r="N17" s="72">
        <v>5.4330998117494984E-2</v>
      </c>
      <c r="O17" s="72">
        <v>3.2175038972072321E-2</v>
      </c>
      <c r="P17" s="72">
        <v>309.09183624696232</v>
      </c>
      <c r="Q17" s="72">
        <v>0.30920552977007915</v>
      </c>
      <c r="R17" s="72">
        <v>0.11450689116969577</v>
      </c>
      <c r="S17" s="72">
        <v>4.6713459649168412E-2</v>
      </c>
      <c r="T17" s="72">
        <v>0.27540328579161588</v>
      </c>
    </row>
    <row r="18" spans="1:20" x14ac:dyDescent="0.25">
      <c r="A18" s="69" t="s">
        <v>48</v>
      </c>
      <c r="B18" s="75" t="s">
        <v>182</v>
      </c>
      <c r="C18" s="72">
        <v>554216.97189912281</v>
      </c>
      <c r="D18" s="72">
        <v>10286.820532606322</v>
      </c>
      <c r="E18" s="72">
        <v>402.62251159595871</v>
      </c>
      <c r="F18" s="72">
        <v>5367.7796259441666</v>
      </c>
      <c r="G18" s="72">
        <v>31138.453983902469</v>
      </c>
      <c r="H18" s="72">
        <v>250.41438849593229</v>
      </c>
      <c r="I18" s="72">
        <v>120163.72123222079</v>
      </c>
      <c r="J18" s="72">
        <v>48425.256550374375</v>
      </c>
      <c r="K18" s="72">
        <v>9611.3737360637806</v>
      </c>
      <c r="L18" s="72">
        <v>651.36963580703855</v>
      </c>
      <c r="M18" s="72">
        <v>418.90226934567045</v>
      </c>
      <c r="N18" s="72">
        <v>55.401019232391583</v>
      </c>
      <c r="O18" s="72">
        <v>38.411727647658509</v>
      </c>
      <c r="P18" s="72">
        <v>326642.18763195543</v>
      </c>
      <c r="Q18" s="72">
        <v>324.84932076981352</v>
      </c>
      <c r="R18" s="72">
        <v>116.72858185771794</v>
      </c>
      <c r="S18" s="72">
        <v>49.826674952278701</v>
      </c>
      <c r="T18" s="72">
        <v>272.8524763511324</v>
      </c>
    </row>
    <row r="19" spans="1:20" x14ac:dyDescent="0.25">
      <c r="A19" s="69" t="s">
        <v>50</v>
      </c>
      <c r="B19" s="75" t="s">
        <v>183</v>
      </c>
      <c r="C19" s="72">
        <v>10359.583527132358</v>
      </c>
      <c r="D19" s="72">
        <v>173.83024156709001</v>
      </c>
      <c r="E19" s="72">
        <v>6.8094259322454835</v>
      </c>
      <c r="F19" s="72">
        <v>0</v>
      </c>
      <c r="G19" s="72">
        <v>612.48784426319946</v>
      </c>
      <c r="H19" s="72">
        <v>4.1835026957156947</v>
      </c>
      <c r="I19" s="72">
        <v>2196.3908986104452</v>
      </c>
      <c r="J19" s="72">
        <v>899.48293109230201</v>
      </c>
      <c r="K19" s="72">
        <v>170.86679757394805</v>
      </c>
      <c r="L19" s="72">
        <v>0</v>
      </c>
      <c r="M19" s="72">
        <v>7.8177937847122703</v>
      </c>
      <c r="N19" s="72">
        <v>12.436505531818376</v>
      </c>
      <c r="O19" s="72">
        <v>5.4473748055010303</v>
      </c>
      <c r="P19" s="72">
        <v>6191.9152596746808</v>
      </c>
      <c r="Q19" s="72">
        <v>72.257171327846152</v>
      </c>
      <c r="R19" s="72">
        <v>1.9231098166657017</v>
      </c>
      <c r="S19" s="72">
        <v>3.7346704561892623</v>
      </c>
      <c r="T19" s="72">
        <v>0</v>
      </c>
    </row>
    <row r="20" spans="1:20" x14ac:dyDescent="0.25">
      <c r="A20" s="69" t="s">
        <v>52</v>
      </c>
      <c r="B20" s="75" t="s">
        <v>184</v>
      </c>
      <c r="C20" s="72">
        <v>22560.719630449039</v>
      </c>
      <c r="D20" s="72">
        <v>378.81269034464685</v>
      </c>
      <c r="E20" s="72">
        <v>14.818633968594433</v>
      </c>
      <c r="F20" s="72">
        <v>0</v>
      </c>
      <c r="G20" s="72">
        <v>1332.6182692887542</v>
      </c>
      <c r="H20" s="72">
        <v>9.0869069904455078</v>
      </c>
      <c r="I20" s="72">
        <v>4783.1495998260889</v>
      </c>
      <c r="J20" s="72">
        <v>1962.0523060798566</v>
      </c>
      <c r="K20" s="72">
        <v>372.68957771567443</v>
      </c>
      <c r="L20" s="72">
        <v>0</v>
      </c>
      <c r="M20" s="72">
        <v>17.015742109630143</v>
      </c>
      <c r="N20" s="72">
        <v>27.047289553358919</v>
      </c>
      <c r="O20" s="72">
        <v>11.896321450043025</v>
      </c>
      <c r="P20" s="72">
        <v>13481.725738136531</v>
      </c>
      <c r="Q20" s="72">
        <v>157.49439068413423</v>
      </c>
      <c r="R20" s="72">
        <v>4.1765386774045092</v>
      </c>
      <c r="S20" s="72">
        <v>8.1356256238739011</v>
      </c>
      <c r="T20" s="72">
        <v>0</v>
      </c>
    </row>
    <row r="21" spans="1:20" x14ac:dyDescent="0.25">
      <c r="A21" s="69" t="s">
        <v>54</v>
      </c>
      <c r="B21" s="75" t="s">
        <v>185</v>
      </c>
      <c r="C21" s="72">
        <v>242701.83646434447</v>
      </c>
      <c r="D21" s="72">
        <v>4075.5330769808807</v>
      </c>
      <c r="E21" s="72">
        <v>159.39824383835918</v>
      </c>
      <c r="F21" s="72">
        <v>0</v>
      </c>
      <c r="G21" s="72">
        <v>14334.046341095269</v>
      </c>
      <c r="H21" s="72">
        <v>97.717876650899044</v>
      </c>
      <c r="I21" s="72">
        <v>51455.649725343239</v>
      </c>
      <c r="J21" s="72">
        <v>21111.997290576488</v>
      </c>
      <c r="K21" s="72">
        <v>4010.164446513294</v>
      </c>
      <c r="L21" s="72">
        <v>0</v>
      </c>
      <c r="M21" s="72">
        <v>183.03583760436211</v>
      </c>
      <c r="N21" s="72">
        <v>290.91178526210803</v>
      </c>
      <c r="O21" s="72">
        <v>128.02762763779972</v>
      </c>
      <c r="P21" s="72">
        <v>145028.4231351307</v>
      </c>
      <c r="Q21" s="72">
        <v>1694.4942715055627</v>
      </c>
      <c r="R21" s="72">
        <v>44.912282652218508</v>
      </c>
      <c r="S21" s="72">
        <v>87.524523553278996</v>
      </c>
      <c r="T21" s="72">
        <v>0</v>
      </c>
    </row>
    <row r="22" spans="1:20" x14ac:dyDescent="0.25">
      <c r="A22" s="69" t="s">
        <v>56</v>
      </c>
      <c r="B22" s="75" t="s">
        <v>186</v>
      </c>
      <c r="C22" s="72">
        <v>225260.16765127241</v>
      </c>
      <c r="D22" s="72">
        <v>3712.4788952878589</v>
      </c>
      <c r="E22" s="72">
        <v>147.97583160125583</v>
      </c>
      <c r="F22" s="72">
        <v>0</v>
      </c>
      <c r="G22" s="72">
        <v>13316.398019517019</v>
      </c>
      <c r="H22" s="72">
        <v>90.795029410785759</v>
      </c>
      <c r="I22" s="72">
        <v>47791.722765121267</v>
      </c>
      <c r="J22" s="72">
        <v>19570.81245672454</v>
      </c>
      <c r="K22" s="72">
        <v>3665.0174267860293</v>
      </c>
      <c r="L22" s="72">
        <v>0</v>
      </c>
      <c r="M22" s="72">
        <v>161.51086024010434</v>
      </c>
      <c r="N22" s="72">
        <v>270.26901324456264</v>
      </c>
      <c r="O22" s="72">
        <v>117.42990184792671</v>
      </c>
      <c r="P22" s="72">
        <v>134722.87841529935</v>
      </c>
      <c r="Q22" s="72">
        <v>1573.9226727258331</v>
      </c>
      <c r="R22" s="72">
        <v>41.731058175516459</v>
      </c>
      <c r="S22" s="72">
        <v>77.225305290370983</v>
      </c>
      <c r="T22" s="72">
        <v>0</v>
      </c>
    </row>
    <row r="23" spans="1:20" x14ac:dyDescent="0.25">
      <c r="A23" s="69" t="s">
        <v>58</v>
      </c>
      <c r="B23" s="75" t="s">
        <v>187</v>
      </c>
      <c r="C23" s="72">
        <v>466418.50575354585</v>
      </c>
      <c r="D23" s="72">
        <v>7248.0966935712013</v>
      </c>
      <c r="E23" s="72">
        <v>306.44764244313353</v>
      </c>
      <c r="F23" s="72">
        <v>0</v>
      </c>
      <c r="G23" s="72">
        <v>27633.52206095912</v>
      </c>
      <c r="H23" s="72">
        <v>188.28348178396649</v>
      </c>
      <c r="I23" s="72">
        <v>99169.171711425181</v>
      </c>
      <c r="J23" s="72">
        <v>40416.600515147176</v>
      </c>
      <c r="K23" s="72">
        <v>7237.6743243776837</v>
      </c>
      <c r="L23" s="72">
        <v>0</v>
      </c>
      <c r="M23" s="72">
        <v>281.53332386567752</v>
      </c>
      <c r="N23" s="72">
        <v>560.75510565910736</v>
      </c>
      <c r="O23" s="72">
        <v>234.80404218705743</v>
      </c>
      <c r="P23" s="72">
        <v>279651.89726537012</v>
      </c>
      <c r="Q23" s="72">
        <v>3268.5234730461884</v>
      </c>
      <c r="R23" s="72">
        <v>86.533244737513158</v>
      </c>
      <c r="S23" s="72">
        <v>134.66286897272144</v>
      </c>
      <c r="T23" s="72">
        <v>0</v>
      </c>
    </row>
    <row r="24" spans="1:20" x14ac:dyDescent="0.25">
      <c r="A24" s="69" t="s">
        <v>59</v>
      </c>
      <c r="B24" s="75" t="s">
        <v>188</v>
      </c>
      <c r="C24" s="72">
        <v>210669.2549758126</v>
      </c>
      <c r="D24" s="72">
        <v>3445.9097545810887</v>
      </c>
      <c r="E24" s="72">
        <v>138.40897817384985</v>
      </c>
      <c r="F24" s="72">
        <v>0</v>
      </c>
      <c r="G24" s="72">
        <v>12459.146201550931</v>
      </c>
      <c r="H24" s="72">
        <v>84.964107415885067</v>
      </c>
      <c r="I24" s="72">
        <v>44708.669562681564</v>
      </c>
      <c r="J24" s="72">
        <v>18292.519261717749</v>
      </c>
      <c r="K24" s="72">
        <v>3406.2331759882741</v>
      </c>
      <c r="L24" s="72">
        <v>0</v>
      </c>
      <c r="M24" s="72">
        <v>147.95595951921615</v>
      </c>
      <c r="N24" s="72">
        <v>252.88041254882086</v>
      </c>
      <c r="O24" s="72">
        <v>109.28860415183431</v>
      </c>
      <c r="P24" s="72">
        <v>126041.1486613084</v>
      </c>
      <c r="Q24" s="72">
        <v>1472.3405118503331</v>
      </c>
      <c r="R24" s="72">
        <v>39.051633069179275</v>
      </c>
      <c r="S24" s="72">
        <v>70.738151255447249</v>
      </c>
      <c r="T24" s="72">
        <v>0</v>
      </c>
    </row>
    <row r="25" spans="1:20" x14ac:dyDescent="0.25">
      <c r="A25" s="69" t="s">
        <v>60</v>
      </c>
      <c r="B25" s="75" t="s">
        <v>189</v>
      </c>
      <c r="C25" s="72">
        <v>307637.08989350236</v>
      </c>
      <c r="D25" s="72">
        <v>4905.1414037044506</v>
      </c>
      <c r="E25" s="72">
        <v>202.14056377722858</v>
      </c>
      <c r="F25" s="72">
        <v>0</v>
      </c>
      <c r="G25" s="72">
        <v>18212.511838874419</v>
      </c>
      <c r="H25" s="72">
        <v>124.17425995253734</v>
      </c>
      <c r="I25" s="72">
        <v>65348.836741909727</v>
      </c>
      <c r="J25" s="72">
        <v>26678.986181553362</v>
      </c>
      <c r="K25" s="72">
        <v>4872.3073764800538</v>
      </c>
      <c r="L25" s="72">
        <v>0</v>
      </c>
      <c r="M25" s="72">
        <v>200.79698204668369</v>
      </c>
      <c r="N25" s="72">
        <v>369.63753085946718</v>
      </c>
      <c r="O25" s="72">
        <v>157.15833127997638</v>
      </c>
      <c r="P25" s="72">
        <v>184259.62755472565</v>
      </c>
      <c r="Q25" s="72">
        <v>2152.6872988802993</v>
      </c>
      <c r="R25" s="72">
        <v>57.07260519279707</v>
      </c>
      <c r="S25" s="72">
        <v>96.011224265765108</v>
      </c>
      <c r="T25" s="72">
        <v>0</v>
      </c>
    </row>
    <row r="26" spans="1:20" x14ac:dyDescent="0.25">
      <c r="A26" s="69" t="s">
        <v>61</v>
      </c>
      <c r="B26" s="75" t="s">
        <v>190</v>
      </c>
      <c r="C26" s="72">
        <v>25128.346273325074</v>
      </c>
      <c r="D26" s="72">
        <v>421.96164334046375</v>
      </c>
      <c r="E26" s="72">
        <v>16.503529225362165</v>
      </c>
      <c r="F26" s="72">
        <v>0</v>
      </c>
      <c r="G26" s="72">
        <v>1484.0987877743207</v>
      </c>
      <c r="H26" s="72">
        <v>10.117512769537436</v>
      </c>
      <c r="I26" s="72">
        <v>5327.5061356068873</v>
      </c>
      <c r="J26" s="72">
        <v>2185.8209454950988</v>
      </c>
      <c r="K26" s="72">
        <v>415.19074917080331</v>
      </c>
      <c r="L26" s="72">
        <v>0</v>
      </c>
      <c r="M26" s="72">
        <v>18.950858340675644</v>
      </c>
      <c r="N26" s="72">
        <v>30.120125168636797</v>
      </c>
      <c r="O26" s="72">
        <v>13.255160681609075</v>
      </c>
      <c r="P26" s="72">
        <v>15015.669006757456</v>
      </c>
      <c r="Q26" s="72">
        <v>175.43977893206028</v>
      </c>
      <c r="R26" s="72">
        <v>4.6501328690863737</v>
      </c>
      <c r="S26" s="72">
        <v>9.0619071930791613</v>
      </c>
      <c r="T26" s="72">
        <v>0</v>
      </c>
    </row>
    <row r="27" spans="1:20" ht="15.75" thickBot="1" x14ac:dyDescent="0.3">
      <c r="A27" s="69" t="s">
        <v>63</v>
      </c>
      <c r="B27" s="75" t="s">
        <v>191</v>
      </c>
      <c r="C27" s="72">
        <v>206306.94042591771</v>
      </c>
      <c r="D27" s="72">
        <v>1253.9013543603705</v>
      </c>
      <c r="E27" s="72">
        <v>80.79199227093099</v>
      </c>
      <c r="F27" s="72">
        <v>0</v>
      </c>
      <c r="G27" s="72">
        <v>9937.1994473373215</v>
      </c>
      <c r="H27" s="72">
        <v>42.959423852922498</v>
      </c>
      <c r="I27" s="72">
        <v>28779.292627413935</v>
      </c>
      <c r="J27" s="72">
        <v>10058.191267200998</v>
      </c>
      <c r="K27" s="72">
        <v>1434.5331600664874</v>
      </c>
      <c r="L27" s="72">
        <v>0</v>
      </c>
      <c r="M27" s="72">
        <v>0</v>
      </c>
      <c r="N27" s="72">
        <v>122.40500389890298</v>
      </c>
      <c r="O27" s="72">
        <v>51.133942761935437</v>
      </c>
      <c r="P27" s="72">
        <v>153814.66584721016</v>
      </c>
      <c r="Q27" s="72">
        <v>712.96871125099096</v>
      </c>
      <c r="R27" s="72">
        <v>18.897648292764242</v>
      </c>
      <c r="S27" s="72">
        <v>0</v>
      </c>
      <c r="T27" s="72">
        <v>0</v>
      </c>
    </row>
    <row r="28" spans="1:20" x14ac:dyDescent="0.25">
      <c r="A28" s="69" t="s">
        <v>64</v>
      </c>
      <c r="B28" s="76" t="s">
        <v>192</v>
      </c>
      <c r="C28" s="77">
        <v>4784447.1994028278</v>
      </c>
      <c r="D28" s="77">
        <v>82562.328852272534</v>
      </c>
      <c r="E28" s="77">
        <v>3301.8495488814006</v>
      </c>
      <c r="F28" s="77">
        <v>29714.150768605792</v>
      </c>
      <c r="G28" s="77">
        <v>271672.94202987163</v>
      </c>
      <c r="H28" s="77">
        <v>2038.0689293927094</v>
      </c>
      <c r="I28" s="77">
        <v>1014728.4717079782</v>
      </c>
      <c r="J28" s="77">
        <v>408965.82277317496</v>
      </c>
      <c r="K28" s="77">
        <v>78691.51185718723</v>
      </c>
      <c r="L28" s="77">
        <v>3547.5285834296055</v>
      </c>
      <c r="M28" s="77">
        <v>3337.3218053890596</v>
      </c>
      <c r="N28" s="77">
        <v>2243.0937128746414</v>
      </c>
      <c r="O28" s="77">
        <v>1041.1319340813161</v>
      </c>
      <c r="P28" s="77">
        <v>2866307.3998934515</v>
      </c>
      <c r="Q28" s="77">
        <v>13078.519123036607</v>
      </c>
      <c r="R28" s="77">
        <v>944.91044981381106</v>
      </c>
      <c r="S28" s="77">
        <v>762.92038407527775</v>
      </c>
      <c r="T28" s="77">
        <v>1509.2270493128638</v>
      </c>
    </row>
    <row r="29" spans="1:20" x14ac:dyDescent="0.25">
      <c r="A29" s="69" t="s">
        <v>65</v>
      </c>
    </row>
    <row r="30" spans="1:20" x14ac:dyDescent="0.25">
      <c r="A30" s="69" t="s">
        <v>67</v>
      </c>
      <c r="B30" s="73" t="s">
        <v>193</v>
      </c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</row>
    <row r="31" spans="1:20" x14ac:dyDescent="0.25">
      <c r="A31" s="69" t="s">
        <v>69</v>
      </c>
      <c r="B31" s="75" t="s">
        <v>194</v>
      </c>
      <c r="C31" s="72">
        <v>111079183.34867729</v>
      </c>
      <c r="D31" s="72">
        <v>5184882.5375425965</v>
      </c>
      <c r="E31" s="72">
        <v>204233.16410358986</v>
      </c>
      <c r="F31" s="72">
        <v>2778867.2848542193</v>
      </c>
      <c r="G31" s="72">
        <v>0</v>
      </c>
      <c r="H31" s="72">
        <v>0</v>
      </c>
      <c r="I31" s="72">
        <v>70516172.199925631</v>
      </c>
      <c r="J31" s="72">
        <v>25368291.94802681</v>
      </c>
      <c r="K31" s="72">
        <v>5230119.669165127</v>
      </c>
      <c r="L31" s="72">
        <v>426632.16247463226</v>
      </c>
      <c r="M31" s="72">
        <v>230383.6527669463</v>
      </c>
      <c r="N31" s="72">
        <v>0</v>
      </c>
      <c r="O31" s="72">
        <v>0</v>
      </c>
      <c r="P31" s="72">
        <v>0</v>
      </c>
      <c r="Q31" s="72">
        <v>0</v>
      </c>
      <c r="R31" s="72">
        <v>0</v>
      </c>
      <c r="S31" s="72">
        <v>54705.957453760304</v>
      </c>
      <c r="T31" s="72">
        <v>1084894.7723639712</v>
      </c>
    </row>
    <row r="32" spans="1:20" ht="15.75" thickBot="1" x14ac:dyDescent="0.3">
      <c r="A32" s="69" t="s">
        <v>71</v>
      </c>
      <c r="B32" s="75" t="s">
        <v>195</v>
      </c>
      <c r="C32" s="72">
        <v>63734975328</v>
      </c>
      <c r="D32" s="72">
        <v>0</v>
      </c>
      <c r="E32" s="72">
        <v>0</v>
      </c>
      <c r="F32" s="72">
        <v>0</v>
      </c>
      <c r="G32" s="72">
        <v>5968792122</v>
      </c>
      <c r="H32" s="72">
        <v>70241818</v>
      </c>
      <c r="I32" s="72">
        <v>0</v>
      </c>
      <c r="J32" s="72">
        <v>0</v>
      </c>
      <c r="K32" s="72">
        <v>0</v>
      </c>
      <c r="L32" s="72">
        <v>0</v>
      </c>
      <c r="M32" s="72">
        <v>0</v>
      </c>
      <c r="N32" s="72">
        <v>97899984</v>
      </c>
      <c r="O32" s="72">
        <v>10793313</v>
      </c>
      <c r="P32" s="72">
        <v>56993678507</v>
      </c>
      <c r="Q32" s="72">
        <v>560806958</v>
      </c>
      <c r="R32" s="72">
        <v>32762626</v>
      </c>
      <c r="S32" s="72">
        <v>0</v>
      </c>
      <c r="T32" s="72">
        <v>0</v>
      </c>
    </row>
    <row r="33" spans="1:20" x14ac:dyDescent="0.25">
      <c r="A33" s="69" t="s">
        <v>73</v>
      </c>
      <c r="B33" s="76" t="s">
        <v>196</v>
      </c>
      <c r="C33" s="77">
        <v>63846054511.348679</v>
      </c>
      <c r="D33" s="77">
        <v>5184882.5375425965</v>
      </c>
      <c r="E33" s="77">
        <v>204233.16410358986</v>
      </c>
      <c r="F33" s="77">
        <v>2778867.2848542193</v>
      </c>
      <c r="G33" s="77">
        <v>5968792122</v>
      </c>
      <c r="H33" s="77">
        <v>70241818</v>
      </c>
      <c r="I33" s="77">
        <v>70516172.199925631</v>
      </c>
      <c r="J33" s="77">
        <v>25368291.94802681</v>
      </c>
      <c r="K33" s="77">
        <v>5230119.669165127</v>
      </c>
      <c r="L33" s="77">
        <v>426632.16247463226</v>
      </c>
      <c r="M33" s="77">
        <v>230383.6527669463</v>
      </c>
      <c r="N33" s="77">
        <v>97899984</v>
      </c>
      <c r="O33" s="77">
        <v>10793313</v>
      </c>
      <c r="P33" s="77">
        <v>56993678507</v>
      </c>
      <c r="Q33" s="77">
        <v>560806958</v>
      </c>
      <c r="R33" s="77">
        <v>32762626</v>
      </c>
      <c r="S33" s="77">
        <v>54705.957453760304</v>
      </c>
      <c r="T33" s="77">
        <v>1084894.7723639712</v>
      </c>
    </row>
    <row r="34" spans="1:20" x14ac:dyDescent="0.25">
      <c r="A34" s="69" t="s">
        <v>75</v>
      </c>
    </row>
    <row r="35" spans="1:20" x14ac:dyDescent="0.25">
      <c r="A35" s="69" t="s">
        <v>77</v>
      </c>
      <c r="B35" s="73" t="s">
        <v>197</v>
      </c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</row>
    <row r="36" spans="1:20" x14ac:dyDescent="0.25">
      <c r="A36" s="69" t="s">
        <v>79</v>
      </c>
      <c r="B36" s="75" t="s">
        <v>177</v>
      </c>
      <c r="C36" s="78">
        <v>0</v>
      </c>
      <c r="D36" s="78">
        <v>0.72275106846119719</v>
      </c>
      <c r="E36" s="78">
        <v>0.71788199551194343</v>
      </c>
      <c r="F36" s="78">
        <v>0.70360376540797365</v>
      </c>
      <c r="G36" s="78">
        <v>1.8996242050544087E-3</v>
      </c>
      <c r="H36" s="78">
        <v>1.2975251676492811E-3</v>
      </c>
      <c r="I36" s="78">
        <v>0.62065633914502982</v>
      </c>
      <c r="J36" s="78">
        <v>0.68319507120435541</v>
      </c>
      <c r="K36" s="78">
        <v>0.64942796377496592</v>
      </c>
      <c r="L36" s="78">
        <v>0.41778331031556698</v>
      </c>
      <c r="M36" s="78">
        <v>0.66215791101458077</v>
      </c>
      <c r="N36" s="78">
        <v>2.0603563411813802E-4</v>
      </c>
      <c r="O36" s="78">
        <v>1.29721290153813E-3</v>
      </c>
      <c r="P36" s="78">
        <v>2.0873228436388822E-3</v>
      </c>
      <c r="Q36" s="78">
        <v>2.1102966551221576E-4</v>
      </c>
      <c r="R36" s="78">
        <v>1.2966795267137672E-3</v>
      </c>
      <c r="S36" s="78">
        <v>0.3317661357064744</v>
      </c>
      <c r="T36" s="78">
        <v>9.1422894287474091E-2</v>
      </c>
    </row>
    <row r="37" spans="1:20" x14ac:dyDescent="0.25">
      <c r="A37" s="69" t="s">
        <v>80</v>
      </c>
      <c r="B37" s="75" t="s">
        <v>178</v>
      </c>
      <c r="C37" s="78">
        <v>0</v>
      </c>
      <c r="D37" s="78">
        <v>3.4211193019427775</v>
      </c>
      <c r="E37" s="78">
        <v>3.3983352049018825</v>
      </c>
      <c r="F37" s="78">
        <v>3.3305586757397454</v>
      </c>
      <c r="G37" s="78">
        <v>8.9926092096258743E-3</v>
      </c>
      <c r="H37" s="78">
        <v>6.1429362787567953E-3</v>
      </c>
      <c r="I37" s="78">
        <v>2.9379664434677619</v>
      </c>
      <c r="J37" s="78">
        <v>3.2922905865121295</v>
      </c>
      <c r="K37" s="78">
        <v>3.1694602597261894</v>
      </c>
      <c r="L37" s="78">
        <v>2.6338550143403503</v>
      </c>
      <c r="M37" s="78">
        <v>3.1345179849326801</v>
      </c>
      <c r="N37" s="78">
        <v>9.7537244094426446E-4</v>
      </c>
      <c r="O37" s="78">
        <v>6.1395761149116825E-3</v>
      </c>
      <c r="P37" s="78">
        <v>9.8807470707283403E-3</v>
      </c>
      <c r="Q37" s="78">
        <v>9.9888733668270142E-4</v>
      </c>
      <c r="R37" s="78">
        <v>6.1389859821189517E-3</v>
      </c>
      <c r="S37" s="78">
        <v>1.5704341293523623</v>
      </c>
      <c r="T37" s="78">
        <v>0.43293863137726601</v>
      </c>
    </row>
    <row r="38" spans="1:20" x14ac:dyDescent="0.25">
      <c r="A38" s="69" t="s">
        <v>82</v>
      </c>
      <c r="B38" s="75" t="s">
        <v>179</v>
      </c>
      <c r="C38" s="78">
        <v>0</v>
      </c>
      <c r="D38" s="78">
        <v>4.8165326686283363</v>
      </c>
      <c r="E38" s="78">
        <v>4.7855831621185061</v>
      </c>
      <c r="F38" s="78">
        <v>4.6893399221300234</v>
      </c>
      <c r="G38" s="78">
        <v>1.2663952586441724E-2</v>
      </c>
      <c r="H38" s="78">
        <v>8.6534051237965974E-3</v>
      </c>
      <c r="I38" s="78">
        <v>4.136780446000107</v>
      </c>
      <c r="J38" s="78">
        <v>4.6343969335615416</v>
      </c>
      <c r="K38" s="78">
        <v>4.4615418886041374</v>
      </c>
      <c r="L38" s="78">
        <v>3.7068662866077888</v>
      </c>
      <c r="M38" s="78">
        <v>4.4139503960901427</v>
      </c>
      <c r="N38" s="78">
        <v>1.3736777782187262E-3</v>
      </c>
      <c r="O38" s="78">
        <v>8.6406404590263827E-3</v>
      </c>
      <c r="P38" s="78">
        <v>1.391295183227568E-2</v>
      </c>
      <c r="Q38" s="78">
        <v>1.4062556191910571E-3</v>
      </c>
      <c r="R38" s="78">
        <v>8.6480657854114632E-3</v>
      </c>
      <c r="S38" s="78">
        <v>2.2111156407854886</v>
      </c>
      <c r="T38" s="78">
        <v>0.61034070785866912</v>
      </c>
    </row>
    <row r="39" spans="1:20" x14ac:dyDescent="0.25">
      <c r="A39" s="69" t="s">
        <v>84</v>
      </c>
      <c r="B39" s="75" t="s">
        <v>180</v>
      </c>
      <c r="C39" s="78">
        <v>0</v>
      </c>
      <c r="D39" s="78">
        <v>3.7032675660270457E-2</v>
      </c>
      <c r="E39" s="78">
        <v>3.6763536588527386E-2</v>
      </c>
      <c r="F39" s="78">
        <v>3.6046257119577971E-2</v>
      </c>
      <c r="G39" s="78">
        <v>9.7274302690995794E-5</v>
      </c>
      <c r="H39" s="78">
        <v>6.6398252458375382E-5</v>
      </c>
      <c r="I39" s="78">
        <v>3.1793307653084135E-2</v>
      </c>
      <c r="J39" s="78">
        <v>3.5653310865275262E-2</v>
      </c>
      <c r="K39" s="78">
        <v>3.4322200233043686E-2</v>
      </c>
      <c r="L39" s="78">
        <v>2.8536577393583621E-2</v>
      </c>
      <c r="M39" s="78">
        <v>3.3911965784600061E-2</v>
      </c>
      <c r="N39" s="78">
        <v>1.0548793986525302E-5</v>
      </c>
      <c r="O39" s="78">
        <v>6.6522301981033683E-5</v>
      </c>
      <c r="P39" s="78">
        <v>1.0691600964213959E-4</v>
      </c>
      <c r="Q39" s="78">
        <v>1.0813894237423965E-5</v>
      </c>
      <c r="R39" s="78">
        <v>6.6351045974162847E-5</v>
      </c>
      <c r="S39" s="78">
        <v>1.6996944334894751E-2</v>
      </c>
      <c r="T39" s="78">
        <v>4.6701749015076116E-3</v>
      </c>
    </row>
    <row r="40" spans="1:20" x14ac:dyDescent="0.25">
      <c r="A40" s="69" t="s">
        <v>86</v>
      </c>
      <c r="B40" s="75" t="s">
        <v>181</v>
      </c>
      <c r="C40" s="78">
        <v>0</v>
      </c>
      <c r="D40" s="78">
        <v>1.773472415221587E-3</v>
      </c>
      <c r="E40" s="78">
        <v>1.8655559520876523E-3</v>
      </c>
      <c r="F40" s="78">
        <v>1.7086283233037416E-3</v>
      </c>
      <c r="G40" s="78">
        <v>5.0046500631102197E-6</v>
      </c>
      <c r="H40" s="78">
        <v>3.5030253477038529E-6</v>
      </c>
      <c r="I40" s="78">
        <v>1.5888431025497113E-3</v>
      </c>
      <c r="J40" s="78">
        <v>1.6407984652524884E-3</v>
      </c>
      <c r="K40" s="78">
        <v>1.5891555031219008E-3</v>
      </c>
      <c r="L40" s="78">
        <v>1.3803190502395851E-3</v>
      </c>
      <c r="M40" s="78">
        <v>1.7160042117133497E-3</v>
      </c>
      <c r="N40" s="78">
        <v>5.5496432070402566E-7</v>
      </c>
      <c r="O40" s="78">
        <v>2.98101602094485E-6</v>
      </c>
      <c r="P40" s="78">
        <v>5.4232652522858211E-6</v>
      </c>
      <c r="Q40" s="78">
        <v>5.5135822649703841E-7</v>
      </c>
      <c r="R40" s="78">
        <v>3.4950461898168902E-6</v>
      </c>
      <c r="S40" s="78">
        <v>8.5390077833209527E-4</v>
      </c>
      <c r="T40" s="78">
        <v>2.5385253280510862E-4</v>
      </c>
    </row>
    <row r="41" spans="1:20" x14ac:dyDescent="0.25">
      <c r="A41" s="69"/>
      <c r="B41" s="75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</row>
    <row r="42" spans="1:20" x14ac:dyDescent="0.25">
      <c r="A42" s="69" t="s">
        <v>87</v>
      </c>
      <c r="B42" s="75" t="s">
        <v>182</v>
      </c>
      <c r="C42" s="78">
        <v>0</v>
      </c>
      <c r="D42" s="78">
        <v>1.9840026187906308</v>
      </c>
      <c r="E42" s="78">
        <v>1.971386544213471</v>
      </c>
      <c r="F42" s="78">
        <v>1.9316430313892312</v>
      </c>
      <c r="G42" s="78">
        <v>5.2168769405004367E-3</v>
      </c>
      <c r="H42" s="78">
        <v>3.5650328483230924E-3</v>
      </c>
      <c r="I42" s="78">
        <v>1.7040590474981501</v>
      </c>
      <c r="J42" s="78">
        <v>1.9088891222785291</v>
      </c>
      <c r="K42" s="78">
        <v>1.8376967151877852</v>
      </c>
      <c r="L42" s="78">
        <v>1.5267710526764828</v>
      </c>
      <c r="M42" s="78">
        <v>1.8182812205405374</v>
      </c>
      <c r="N42" s="78">
        <v>5.6589405808678771E-4</v>
      </c>
      <c r="O42" s="78">
        <v>3.5588449670326907E-3</v>
      </c>
      <c r="P42" s="78">
        <v>5.731200304816911E-3</v>
      </c>
      <c r="Q42" s="78">
        <v>5.7925337076472844E-4</v>
      </c>
      <c r="R42" s="78">
        <v>3.562857930182945E-3</v>
      </c>
      <c r="S42" s="78">
        <v>0.91080893693148923</v>
      </c>
      <c r="T42" s="78">
        <v>0.25150132833306083</v>
      </c>
    </row>
    <row r="43" spans="1:20" x14ac:dyDescent="0.25">
      <c r="A43" s="69" t="s">
        <v>89</v>
      </c>
      <c r="B43" s="75" t="s">
        <v>183</v>
      </c>
      <c r="C43" s="78">
        <v>0</v>
      </c>
      <c r="D43" s="78">
        <v>3.3526360589352482E-2</v>
      </c>
      <c r="E43" s="78">
        <v>3.3341430918592874E-2</v>
      </c>
      <c r="F43" s="78">
        <v>0</v>
      </c>
      <c r="G43" s="78">
        <v>1.0261504032041401E-4</v>
      </c>
      <c r="H43" s="78">
        <v>5.9558576569241049E-5</v>
      </c>
      <c r="I43" s="78">
        <v>3.1147335853445E-2</v>
      </c>
      <c r="J43" s="78">
        <v>3.5456976486044629E-2</v>
      </c>
      <c r="K43" s="78">
        <v>3.2669768261960851E-2</v>
      </c>
      <c r="L43" s="78">
        <v>0</v>
      </c>
      <c r="M43" s="78">
        <v>3.3933804290448809E-2</v>
      </c>
      <c r="N43" s="78">
        <v>1.270327636807211E-4</v>
      </c>
      <c r="O43" s="78">
        <v>5.0469904889268293E-4</v>
      </c>
      <c r="P43" s="78">
        <v>1.0864214105629602E-4</v>
      </c>
      <c r="Q43" s="78">
        <v>1.2884499790362115E-4</v>
      </c>
      <c r="R43" s="78">
        <v>5.8698280677064821E-5</v>
      </c>
      <c r="S43" s="78">
        <v>6.8268075910122905E-2</v>
      </c>
      <c r="T43" s="78">
        <v>0</v>
      </c>
    </row>
    <row r="44" spans="1:20" x14ac:dyDescent="0.25">
      <c r="A44" s="69" t="s">
        <v>91</v>
      </c>
      <c r="B44" s="75" t="s">
        <v>184</v>
      </c>
      <c r="C44" s="78">
        <v>0</v>
      </c>
      <c r="D44" s="78">
        <v>7.3060997544640086E-2</v>
      </c>
      <c r="E44" s="78">
        <v>7.2557432254627449E-2</v>
      </c>
      <c r="F44" s="78">
        <v>0</v>
      </c>
      <c r="G44" s="78">
        <v>2.2326431245225299E-4</v>
      </c>
      <c r="H44" s="78">
        <v>1.2936605642020126E-4</v>
      </c>
      <c r="I44" s="78">
        <v>6.7830533771246496E-2</v>
      </c>
      <c r="J44" s="78">
        <v>7.7342704431957954E-2</v>
      </c>
      <c r="K44" s="78">
        <v>7.1258327015520484E-2</v>
      </c>
      <c r="L44" s="78">
        <v>0</v>
      </c>
      <c r="M44" s="78">
        <v>7.3858287709515094E-2</v>
      </c>
      <c r="N44" s="78">
        <v>2.7627470861853171E-4</v>
      </c>
      <c r="O44" s="78">
        <v>1.1021936869655337E-3</v>
      </c>
      <c r="P44" s="78">
        <v>2.3654773812293404E-4</v>
      </c>
      <c r="Q44" s="78">
        <v>2.8083530069920111E-4</v>
      </c>
      <c r="R44" s="78">
        <v>1.2747875208185417E-4</v>
      </c>
      <c r="S44" s="78">
        <v>0.14871553305232729</v>
      </c>
      <c r="T44" s="78">
        <v>0</v>
      </c>
    </row>
    <row r="45" spans="1:20" x14ac:dyDescent="0.25">
      <c r="A45" s="69" t="s">
        <v>34</v>
      </c>
      <c r="B45" s="75" t="s">
        <v>185</v>
      </c>
      <c r="C45" s="78">
        <v>0</v>
      </c>
      <c r="D45" s="78">
        <v>0.78604154433024087</v>
      </c>
      <c r="E45" s="78">
        <v>0.78047189122286809</v>
      </c>
      <c r="F45" s="78">
        <v>0</v>
      </c>
      <c r="G45" s="78">
        <v>2.401498669766417E-3</v>
      </c>
      <c r="H45" s="78">
        <v>1.3911638313646585E-3</v>
      </c>
      <c r="I45" s="78">
        <v>0.72969998399030389</v>
      </c>
      <c r="J45" s="78">
        <v>0.83221989615341907</v>
      </c>
      <c r="K45" s="78">
        <v>0.7667443003562151</v>
      </c>
      <c r="L45" s="78">
        <v>0</v>
      </c>
      <c r="M45" s="78">
        <v>0.79448274825957055</v>
      </c>
      <c r="N45" s="78">
        <v>2.9715202533854143E-3</v>
      </c>
      <c r="O45" s="78">
        <v>1.1861754369376643E-2</v>
      </c>
      <c r="P45" s="78">
        <v>2.5446405098649358E-3</v>
      </c>
      <c r="Q45" s="78">
        <v>3.0215286157443907E-3</v>
      </c>
      <c r="R45" s="78">
        <v>1.3708389142011543E-3</v>
      </c>
      <c r="S45" s="78">
        <v>1.5999084492261795</v>
      </c>
      <c r="T45" s="78">
        <v>0</v>
      </c>
    </row>
    <row r="46" spans="1:20" x14ac:dyDescent="0.25">
      <c r="A46" s="69" t="s">
        <v>36</v>
      </c>
      <c r="B46" s="75" t="s">
        <v>186</v>
      </c>
      <c r="C46" s="78">
        <v>0</v>
      </c>
      <c r="D46" s="78">
        <v>0.71601986513804583</v>
      </c>
      <c r="E46" s="78">
        <v>0.72454359824832593</v>
      </c>
      <c r="F46" s="78">
        <v>0</v>
      </c>
      <c r="G46" s="78">
        <v>2.231003819086769E-3</v>
      </c>
      <c r="H46" s="78">
        <v>1.2926064842283234E-3</v>
      </c>
      <c r="I46" s="78">
        <v>0.67774130776162111</v>
      </c>
      <c r="J46" s="78">
        <v>0.77146748771340878</v>
      </c>
      <c r="K46" s="78">
        <v>0.70075211632223866</v>
      </c>
      <c r="L46" s="78">
        <v>0</v>
      </c>
      <c r="M46" s="78">
        <v>0.70105173826498468</v>
      </c>
      <c r="N46" s="78">
        <v>2.7606645292665489E-3</v>
      </c>
      <c r="O46" s="78">
        <v>1.0879875516250359E-2</v>
      </c>
      <c r="P46" s="78">
        <v>2.3638214262438353E-3</v>
      </c>
      <c r="Q46" s="78">
        <v>2.8065319987093189E-3</v>
      </c>
      <c r="R46" s="78">
        <v>1.2737397232906928E-3</v>
      </c>
      <c r="S46" s="78">
        <v>1.4116434276037475</v>
      </c>
      <c r="T46" s="78">
        <v>0</v>
      </c>
    </row>
    <row r="47" spans="1:20" x14ac:dyDescent="0.25">
      <c r="A47" s="69" t="s">
        <v>38</v>
      </c>
      <c r="B47" s="75" t="s">
        <v>187</v>
      </c>
      <c r="C47" s="78">
        <v>0</v>
      </c>
      <c r="D47" s="78">
        <v>1.3979288134474261</v>
      </c>
      <c r="E47" s="78">
        <v>1.5004793359010933</v>
      </c>
      <c r="F47" s="78">
        <v>0</v>
      </c>
      <c r="G47" s="78">
        <v>4.6296673591808358E-3</v>
      </c>
      <c r="H47" s="78">
        <v>2.6805041091613902E-3</v>
      </c>
      <c r="I47" s="78">
        <v>1.4063323152349125</v>
      </c>
      <c r="J47" s="78">
        <v>1.593193605543114</v>
      </c>
      <c r="K47" s="78">
        <v>1.3838448796971827</v>
      </c>
      <c r="L47" s="78">
        <v>0</v>
      </c>
      <c r="M47" s="78">
        <v>1.2220195334365747</v>
      </c>
      <c r="N47" s="78">
        <v>5.7278365403931764E-3</v>
      </c>
      <c r="O47" s="78">
        <v>2.1754584731032763E-2</v>
      </c>
      <c r="P47" s="78">
        <v>4.9067178078534288E-3</v>
      </c>
      <c r="Q47" s="78">
        <v>5.8282505707537751E-3</v>
      </c>
      <c r="R47" s="78">
        <v>2.6412182203439114E-3</v>
      </c>
      <c r="S47" s="78">
        <v>2.4615759460300821</v>
      </c>
      <c r="T47" s="78">
        <v>0</v>
      </c>
    </row>
    <row r="48" spans="1:20" x14ac:dyDescent="0.25">
      <c r="A48" s="69" t="s">
        <v>40</v>
      </c>
      <c r="B48" s="75" t="s">
        <v>188</v>
      </c>
      <c r="C48" s="78">
        <v>0</v>
      </c>
      <c r="D48" s="78">
        <v>0.66460710143962032</v>
      </c>
      <c r="E48" s="78">
        <v>0.67770079742605815</v>
      </c>
      <c r="F48" s="78">
        <v>0</v>
      </c>
      <c r="G48" s="78">
        <v>2.0873814914123979E-3</v>
      </c>
      <c r="H48" s="78">
        <v>1.2095943675017788E-3</v>
      </c>
      <c r="I48" s="78">
        <v>0.63402008600133164</v>
      </c>
      <c r="J48" s="78">
        <v>0.72107808043184285</v>
      </c>
      <c r="K48" s="78">
        <v>0.65127251218938242</v>
      </c>
      <c r="L48" s="78">
        <v>0</v>
      </c>
      <c r="M48" s="78">
        <v>0.64221552936695059</v>
      </c>
      <c r="N48" s="78">
        <v>2.5830485585045739E-3</v>
      </c>
      <c r="O48" s="78">
        <v>1.0125584623723439E-2</v>
      </c>
      <c r="P48" s="78">
        <v>2.2114934842436592E-3</v>
      </c>
      <c r="Q48" s="78">
        <v>2.6253962987569301E-3</v>
      </c>
      <c r="R48" s="78">
        <v>1.1919567457498454E-3</v>
      </c>
      <c r="S48" s="78">
        <v>1.2930612048100611</v>
      </c>
      <c r="T48" s="78">
        <v>0</v>
      </c>
    </row>
    <row r="49" spans="1:20" x14ac:dyDescent="0.25">
      <c r="A49" s="69" t="s">
        <v>42</v>
      </c>
      <c r="B49" s="75" t="s">
        <v>189</v>
      </c>
      <c r="C49" s="78">
        <v>0</v>
      </c>
      <c r="D49" s="78">
        <v>0.94604677505949231</v>
      </c>
      <c r="E49" s="78">
        <v>0.98975386619726513</v>
      </c>
      <c r="F49" s="78">
        <v>0</v>
      </c>
      <c r="G49" s="78">
        <v>3.0512893507793734E-3</v>
      </c>
      <c r="H49" s="78">
        <v>1.7678110203886998E-3</v>
      </c>
      <c r="I49" s="78">
        <v>0.92672127120902692</v>
      </c>
      <c r="J49" s="78">
        <v>1.051666633142343</v>
      </c>
      <c r="K49" s="78">
        <v>0.93158621306609801</v>
      </c>
      <c r="L49" s="78">
        <v>0</v>
      </c>
      <c r="M49" s="78">
        <v>0.87157651871162856</v>
      </c>
      <c r="N49" s="78">
        <v>3.7756648750776828E-3</v>
      </c>
      <c r="O49" s="78">
        <v>1.4560712848777422E-2</v>
      </c>
      <c r="P49" s="78">
        <v>3.2329835936470526E-3</v>
      </c>
      <c r="Q49" s="78">
        <v>3.8385531209480803E-3</v>
      </c>
      <c r="R49" s="78">
        <v>1.7420033788743633E-3</v>
      </c>
      <c r="S49" s="78">
        <v>1.7550414750882972</v>
      </c>
      <c r="T49" s="78">
        <v>0</v>
      </c>
    </row>
    <row r="50" spans="1:20" x14ac:dyDescent="0.25">
      <c r="A50" s="69" t="s">
        <v>44</v>
      </c>
      <c r="B50" s="75" t="s">
        <v>190</v>
      </c>
      <c r="C50" s="78">
        <v>0</v>
      </c>
      <c r="D50" s="78">
        <v>8.1383067077244686E-2</v>
      </c>
      <c r="E50" s="78">
        <v>8.080729345695957E-2</v>
      </c>
      <c r="F50" s="78">
        <v>0</v>
      </c>
      <c r="G50" s="78">
        <v>2.4864306838634454E-4</v>
      </c>
      <c r="H50" s="78">
        <v>1.4403831019204878E-4</v>
      </c>
      <c r="I50" s="78">
        <v>7.5550132251967383E-2</v>
      </c>
      <c r="J50" s="78">
        <v>8.6163504818270426E-2</v>
      </c>
      <c r="K50" s="78">
        <v>7.9384560093073223E-2</v>
      </c>
      <c r="L50" s="78">
        <v>0</v>
      </c>
      <c r="M50" s="78">
        <v>8.2257825644626512E-2</v>
      </c>
      <c r="N50" s="78">
        <v>3.0766220726488369E-4</v>
      </c>
      <c r="O50" s="78">
        <v>1.228090085185992E-3</v>
      </c>
      <c r="P50" s="78">
        <v>2.6346200842104311E-4</v>
      </c>
      <c r="Q50" s="78">
        <v>3.1283452608671142E-4</v>
      </c>
      <c r="R50" s="78">
        <v>1.4193407051945022E-4</v>
      </c>
      <c r="S50" s="78">
        <v>0.16564753849228675</v>
      </c>
      <c r="T50" s="78">
        <v>0</v>
      </c>
    </row>
    <row r="51" spans="1:20" ht="15.75" thickBot="1" x14ac:dyDescent="0.3">
      <c r="A51" s="69" t="s">
        <v>46</v>
      </c>
      <c r="B51" s="75" t="s">
        <v>191</v>
      </c>
      <c r="C51" s="78">
        <v>0</v>
      </c>
      <c r="D51" s="78">
        <v>0.24183794816587376</v>
      </c>
      <c r="E51" s="78">
        <v>0.39558703712758514</v>
      </c>
      <c r="F51" s="78">
        <v>0</v>
      </c>
      <c r="G51" s="78">
        <v>1.6648593625350791E-3</v>
      </c>
      <c r="H51" s="78">
        <v>6.1159327984538353E-4</v>
      </c>
      <c r="I51" s="78">
        <v>0.40812329611170084</v>
      </c>
      <c r="J51" s="78">
        <v>0.39648673579631138</v>
      </c>
      <c r="K51" s="78">
        <v>0.27428304719755658</v>
      </c>
      <c r="L51" s="78">
        <v>0</v>
      </c>
      <c r="M51" s="78">
        <v>0</v>
      </c>
      <c r="N51" s="78">
        <v>1.2503066793034712E-3</v>
      </c>
      <c r="O51" s="78">
        <v>4.7375576675980245E-3</v>
      </c>
      <c r="P51" s="78">
        <v>2.6988022159039719E-3</v>
      </c>
      <c r="Q51" s="78">
        <v>1.2713264360942379E-3</v>
      </c>
      <c r="R51" s="78">
        <v>5.7680505502715937E-4</v>
      </c>
      <c r="S51" s="78">
        <v>0</v>
      </c>
      <c r="T51" s="78">
        <v>0</v>
      </c>
    </row>
    <row r="52" spans="1:20" x14ac:dyDescent="0.25">
      <c r="A52" s="69" t="s">
        <v>48</v>
      </c>
      <c r="B52" s="75" t="s">
        <v>198</v>
      </c>
      <c r="C52" s="79">
        <v>0</v>
      </c>
      <c r="D52" s="79">
        <v>15.923664278690369</v>
      </c>
      <c r="E52" s="79">
        <v>16.167058682039794</v>
      </c>
      <c r="F52" s="79">
        <v>10.692900280109855</v>
      </c>
      <c r="G52" s="79">
        <v>4.5515564368296423E-2</v>
      </c>
      <c r="H52" s="79">
        <v>2.9015036732003573E-2</v>
      </c>
      <c r="I52" s="79">
        <v>14.390010689052239</v>
      </c>
      <c r="J52" s="79">
        <v>16.121141447403794</v>
      </c>
      <c r="K52" s="79">
        <v>15.045833907228474</v>
      </c>
      <c r="L52" s="79">
        <v>8.3151925603840127</v>
      </c>
      <c r="M52" s="79">
        <v>14.485931468258554</v>
      </c>
      <c r="N52" s="79">
        <v>2.2912094785170149E-2</v>
      </c>
      <c r="O52" s="79">
        <v>9.6460830338313736E-2</v>
      </c>
      <c r="P52" s="79">
        <v>5.0291672251711397E-2</v>
      </c>
      <c r="Q52" s="79">
        <v>2.3320893110310888E-2</v>
      </c>
      <c r="R52" s="79">
        <v>2.8841108457356605E-2</v>
      </c>
      <c r="S52" s="79">
        <v>13.945837338102148</v>
      </c>
      <c r="T52" s="79">
        <v>1.3911275892907828</v>
      </c>
    </row>
    <row r="53" spans="1:20" x14ac:dyDescent="0.25">
      <c r="A53" s="69" t="s">
        <v>50</v>
      </c>
    </row>
    <row r="54" spans="1:20" ht="15.75" x14ac:dyDescent="0.25">
      <c r="A54" s="69" t="s">
        <v>52</v>
      </c>
      <c r="B54" s="71" t="s">
        <v>164</v>
      </c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</row>
    <row r="55" spans="1:20" x14ac:dyDescent="0.25">
      <c r="A55" s="69" t="s">
        <v>54</v>
      </c>
      <c r="B55" s="73" t="s">
        <v>176</v>
      </c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</row>
    <row r="56" spans="1:20" x14ac:dyDescent="0.25">
      <c r="A56" s="69" t="s">
        <v>56</v>
      </c>
      <c r="B56" s="75" t="s">
        <v>177</v>
      </c>
      <c r="C56" s="72">
        <v>142265.35492552054</v>
      </c>
      <c r="D56" s="72">
        <v>3534.2588151010036</v>
      </c>
      <c r="E56" s="72">
        <v>134.80639309654509</v>
      </c>
      <c r="F56" s="72">
        <v>1939.6371475367919</v>
      </c>
      <c r="G56" s="72">
        <v>7934.911897567501</v>
      </c>
      <c r="H56" s="72">
        <v>93.327104373348263</v>
      </c>
      <c r="I56" s="72">
        <v>34273.930158846189</v>
      </c>
      <c r="J56" s="72">
        <v>13914.913100817692</v>
      </c>
      <c r="K56" s="72">
        <v>3309.8868527036047</v>
      </c>
      <c r="L56" s="72">
        <v>222.21283424148203</v>
      </c>
      <c r="M56" s="72">
        <v>118.50266494474906</v>
      </c>
      <c r="N56" s="72">
        <v>130.33870278438874</v>
      </c>
      <c r="O56" s="72">
        <v>13.995108100848515</v>
      </c>
      <c r="P56" s="72">
        <v>75724.945074379473</v>
      </c>
      <c r="Q56" s="72">
        <v>744.905074130294</v>
      </c>
      <c r="R56" s="72">
        <v>43.534064929398461</v>
      </c>
      <c r="S56" s="72">
        <v>15.397223057958904</v>
      </c>
      <c r="T56" s="72">
        <v>115.85270890928362</v>
      </c>
    </row>
    <row r="57" spans="1:20" x14ac:dyDescent="0.25">
      <c r="A57" s="69" t="s">
        <v>58</v>
      </c>
      <c r="B57" s="75" t="s">
        <v>178</v>
      </c>
      <c r="C57" s="72">
        <v>578876.10830967431</v>
      </c>
      <c r="D57" s="72">
        <v>14381.05057001362</v>
      </c>
      <c r="E57" s="72">
        <v>548.51922252276131</v>
      </c>
      <c r="F57" s="72">
        <v>7892.4429750062582</v>
      </c>
      <c r="G57" s="72">
        <v>32286.539469070711</v>
      </c>
      <c r="H57" s="72">
        <v>379.73149380108885</v>
      </c>
      <c r="I57" s="72">
        <v>139460.09815891177</v>
      </c>
      <c r="J57" s="72">
        <v>56621.346033939692</v>
      </c>
      <c r="K57" s="72">
        <v>13468.280273970171</v>
      </c>
      <c r="L57" s="72">
        <v>904.21395895912963</v>
      </c>
      <c r="M57" s="72">
        <v>482.18145037935017</v>
      </c>
      <c r="N57" s="72">
        <v>530.33354584041376</v>
      </c>
      <c r="O57" s="72">
        <v>56.948674195401516</v>
      </c>
      <c r="P57" s="72">
        <v>308122.25172114256</v>
      </c>
      <c r="Q57" s="72">
        <v>3031.0306339831091</v>
      </c>
      <c r="R57" s="72">
        <v>177.13214238638449</v>
      </c>
      <c r="S57" s="72">
        <v>62.65125262701423</v>
      </c>
      <c r="T57" s="72">
        <v>471.35673292477998</v>
      </c>
    </row>
    <row r="58" spans="1:20" x14ac:dyDescent="0.25">
      <c r="A58" s="69" t="s">
        <v>59</v>
      </c>
      <c r="B58" s="75" t="s">
        <v>179</v>
      </c>
      <c r="C58" s="72">
        <v>549110.36735469254</v>
      </c>
      <c r="D58" s="72">
        <v>13640.985522972502</v>
      </c>
      <c r="E58" s="72">
        <v>520.34769892621625</v>
      </c>
      <c r="F58" s="72">
        <v>7486.5528370595312</v>
      </c>
      <c r="G58" s="72">
        <v>30628.768755023902</v>
      </c>
      <c r="H58" s="72">
        <v>360.28566630302311</v>
      </c>
      <c r="I58" s="72">
        <v>132289.77089066381</v>
      </c>
      <c r="J58" s="72">
        <v>53703.507653503388</v>
      </c>
      <c r="K58" s="72">
        <v>12774.27960288796</v>
      </c>
      <c r="L58" s="72">
        <v>857.52865087431144</v>
      </c>
      <c r="M58" s="72">
        <v>457.4108599049141</v>
      </c>
      <c r="N58" s="72">
        <v>503.11890397307081</v>
      </c>
      <c r="O58" s="72">
        <v>54.008722723197394</v>
      </c>
      <c r="P58" s="72">
        <v>292283.96881943214</v>
      </c>
      <c r="Q58" s="72">
        <v>2874.9496917798829</v>
      </c>
      <c r="R58" s="72">
        <v>168.06359474791319</v>
      </c>
      <c r="S58" s="72">
        <v>59.428314905149954</v>
      </c>
      <c r="T58" s="72">
        <v>447.39116901166057</v>
      </c>
    </row>
    <row r="59" spans="1:20" ht="15.75" thickBot="1" x14ac:dyDescent="0.3">
      <c r="A59" s="69" t="s">
        <v>60</v>
      </c>
      <c r="B59" s="75" t="s">
        <v>199</v>
      </c>
      <c r="C59" s="72">
        <v>-229.0264496529509</v>
      </c>
      <c r="D59" s="72">
        <v>0</v>
      </c>
      <c r="E59" s="72">
        <v>0</v>
      </c>
      <c r="F59" s="72">
        <v>0</v>
      </c>
      <c r="G59" s="72">
        <v>-20.753064801541367</v>
      </c>
      <c r="H59" s="72">
        <v>0</v>
      </c>
      <c r="I59" s="72">
        <v>-19.676380440586517</v>
      </c>
      <c r="J59" s="72">
        <v>-1.0662374165048263</v>
      </c>
      <c r="K59" s="72">
        <v>0</v>
      </c>
      <c r="L59" s="72">
        <v>0</v>
      </c>
      <c r="M59" s="72">
        <v>0</v>
      </c>
      <c r="N59" s="72">
        <v>-1.3985216969617857</v>
      </c>
      <c r="O59" s="72">
        <v>0</v>
      </c>
      <c r="P59" s="72">
        <v>-180.32389680863363</v>
      </c>
      <c r="Q59" s="72">
        <v>-5.8083484887227588</v>
      </c>
      <c r="R59" s="72">
        <v>0</v>
      </c>
      <c r="S59" s="72">
        <v>0</v>
      </c>
      <c r="T59" s="72">
        <v>0</v>
      </c>
    </row>
    <row r="60" spans="1:20" x14ac:dyDescent="0.25">
      <c r="A60" s="69" t="s">
        <v>61</v>
      </c>
      <c r="B60" s="76" t="s">
        <v>192</v>
      </c>
      <c r="C60" s="77">
        <v>1270022.8041402344</v>
      </c>
      <c r="D60" s="77">
        <v>31556.294908087126</v>
      </c>
      <c r="E60" s="77">
        <v>1203.6733145455228</v>
      </c>
      <c r="F60" s="77">
        <v>17318.632959602579</v>
      </c>
      <c r="G60" s="77">
        <v>70829.467056860565</v>
      </c>
      <c r="H60" s="77">
        <v>833.34426447746023</v>
      </c>
      <c r="I60" s="77">
        <v>306004.12282798119</v>
      </c>
      <c r="J60" s="77">
        <v>124238.70055084427</v>
      </c>
      <c r="K60" s="77">
        <v>29552.44672956174</v>
      </c>
      <c r="L60" s="77">
        <v>1983.9554440749232</v>
      </c>
      <c r="M60" s="77">
        <v>1058.0949752290132</v>
      </c>
      <c r="N60" s="77">
        <v>1162.3926309009119</v>
      </c>
      <c r="O60" s="77">
        <v>124.95250501944743</v>
      </c>
      <c r="P60" s="77">
        <v>675950.84171814553</v>
      </c>
      <c r="Q60" s="77">
        <v>6645.0770514045626</v>
      </c>
      <c r="R60" s="77">
        <v>388.72980206369613</v>
      </c>
      <c r="S60" s="77">
        <v>137.4767905901231</v>
      </c>
      <c r="T60" s="77">
        <v>1034.6006108457241</v>
      </c>
    </row>
    <row r="61" spans="1:20" x14ac:dyDescent="0.25">
      <c r="A61" s="69" t="s">
        <v>63</v>
      </c>
    </row>
    <row r="62" spans="1:20" x14ac:dyDescent="0.25">
      <c r="A62" s="69" t="s">
        <v>64</v>
      </c>
      <c r="B62" s="73" t="s">
        <v>193</v>
      </c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</row>
    <row r="63" spans="1:20" ht="15.75" thickBot="1" x14ac:dyDescent="0.3">
      <c r="A63" s="69" t="s">
        <v>65</v>
      </c>
      <c r="B63" s="75" t="s">
        <v>200</v>
      </c>
      <c r="C63" s="72">
        <v>107246477186</v>
      </c>
      <c r="D63" s="72">
        <v>2687420391</v>
      </c>
      <c r="E63" s="72">
        <v>101623502</v>
      </c>
      <c r="F63" s="72">
        <v>1508335314</v>
      </c>
      <c r="G63" s="72">
        <v>5968792122</v>
      </c>
      <c r="H63" s="72">
        <v>70241818</v>
      </c>
      <c r="I63" s="72">
        <v>25825428784</v>
      </c>
      <c r="J63" s="72">
        <v>10507497706</v>
      </c>
      <c r="K63" s="72">
        <v>2515470925</v>
      </c>
      <c r="L63" s="72">
        <v>172992260</v>
      </c>
      <c r="M63" s="72">
        <v>91208296</v>
      </c>
      <c r="N63" s="72">
        <v>97899984</v>
      </c>
      <c r="O63" s="72">
        <v>10793313</v>
      </c>
      <c r="P63" s="72">
        <v>56993678507</v>
      </c>
      <c r="Q63" s="72">
        <v>560806958</v>
      </c>
      <c r="R63" s="72">
        <v>32762626</v>
      </c>
      <c r="S63" s="72">
        <v>11856926</v>
      </c>
      <c r="T63" s="72">
        <v>89667754</v>
      </c>
    </row>
    <row r="64" spans="1:20" x14ac:dyDescent="0.25">
      <c r="A64" s="69" t="s">
        <v>67</v>
      </c>
      <c r="B64" s="76" t="s">
        <v>196</v>
      </c>
      <c r="C64" s="77">
        <v>107246477186</v>
      </c>
      <c r="D64" s="77">
        <v>2687420391</v>
      </c>
      <c r="E64" s="77">
        <v>101623502</v>
      </c>
      <c r="F64" s="77">
        <v>1508335314</v>
      </c>
      <c r="G64" s="77">
        <v>5968792122</v>
      </c>
      <c r="H64" s="77">
        <v>70241818</v>
      </c>
      <c r="I64" s="77">
        <v>25825428784</v>
      </c>
      <c r="J64" s="77">
        <v>10507497706</v>
      </c>
      <c r="K64" s="77">
        <v>2515470925</v>
      </c>
      <c r="L64" s="77">
        <v>172992260</v>
      </c>
      <c r="M64" s="77">
        <v>91208296</v>
      </c>
      <c r="N64" s="77">
        <v>97899984</v>
      </c>
      <c r="O64" s="77">
        <v>10793313</v>
      </c>
      <c r="P64" s="77">
        <v>56993678507</v>
      </c>
      <c r="Q64" s="77">
        <v>560806958</v>
      </c>
      <c r="R64" s="77">
        <v>32762626</v>
      </c>
      <c r="S64" s="77">
        <v>11856926</v>
      </c>
      <c r="T64" s="77">
        <v>89667754</v>
      </c>
    </row>
    <row r="65" spans="1:20" x14ac:dyDescent="0.25">
      <c r="A65" s="69" t="s">
        <v>69</v>
      </c>
    </row>
    <row r="66" spans="1:20" x14ac:dyDescent="0.25">
      <c r="A66" s="69" t="s">
        <v>71</v>
      </c>
      <c r="B66" s="73" t="s">
        <v>197</v>
      </c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</row>
    <row r="67" spans="1:20" x14ac:dyDescent="0.25">
      <c r="A67" s="69" t="s">
        <v>73</v>
      </c>
      <c r="B67" s="75" t="s">
        <v>177</v>
      </c>
      <c r="C67" s="78">
        <v>0</v>
      </c>
      <c r="D67" s="78">
        <v>1.3151120036660479E-3</v>
      </c>
      <c r="E67" s="78">
        <v>1.3265277267904534E-3</v>
      </c>
      <c r="F67" s="78">
        <v>1.2859455914965019E-3</v>
      </c>
      <c r="G67" s="78">
        <v>1.32939994145896E-3</v>
      </c>
      <c r="H67" s="78">
        <v>1.3286544544355082E-3</v>
      </c>
      <c r="I67" s="78">
        <v>1.3271388616819563E-3</v>
      </c>
      <c r="J67" s="78">
        <v>1.324284191170652E-3</v>
      </c>
      <c r="K67" s="78">
        <v>1.3158120095161127E-3</v>
      </c>
      <c r="L67" s="78">
        <v>1.2845247194382108E-3</v>
      </c>
      <c r="M67" s="78">
        <v>1.2992531397006809E-3</v>
      </c>
      <c r="N67" s="78">
        <v>1.3313454962810692E-3</v>
      </c>
      <c r="O67" s="78">
        <v>1.2966461827659881E-3</v>
      </c>
      <c r="P67" s="78">
        <v>1.328655160678546E-3</v>
      </c>
      <c r="Q67" s="78">
        <v>1.3282735948691529E-3</v>
      </c>
      <c r="R67" s="78">
        <v>1.3287721481604821E-3</v>
      </c>
      <c r="S67" s="78">
        <v>1.2985847308112494E-3</v>
      </c>
      <c r="T67" s="78">
        <v>1.2920219782608096E-3</v>
      </c>
    </row>
    <row r="68" spans="1:20" x14ac:dyDescent="0.25">
      <c r="A68" s="69" t="s">
        <v>75</v>
      </c>
      <c r="B68" s="75" t="s">
        <v>178</v>
      </c>
      <c r="C68" s="78">
        <v>0</v>
      </c>
      <c r="D68" s="78">
        <v>5.351247098583773E-3</v>
      </c>
      <c r="E68" s="78">
        <v>5.3975626870520687E-3</v>
      </c>
      <c r="F68" s="78">
        <v>5.2325520073358556E-3</v>
      </c>
      <c r="G68" s="78">
        <v>5.4092249837396347E-3</v>
      </c>
      <c r="H68" s="78">
        <v>5.4060601592215169E-3</v>
      </c>
      <c r="I68" s="78">
        <v>5.4001077513692042E-3</v>
      </c>
      <c r="J68" s="78">
        <v>5.3886612796125305E-3</v>
      </c>
      <c r="K68" s="78">
        <v>5.3541784721563308E-3</v>
      </c>
      <c r="L68" s="78">
        <v>5.2269041340874418E-3</v>
      </c>
      <c r="M68" s="78">
        <v>5.2865964120122379E-3</v>
      </c>
      <c r="N68" s="78">
        <v>5.4170953270065271E-3</v>
      </c>
      <c r="O68" s="78">
        <v>5.2762922927743795E-3</v>
      </c>
      <c r="P68" s="78">
        <v>5.4062531107427775E-3</v>
      </c>
      <c r="Q68" s="78">
        <v>5.4047664543832377E-3</v>
      </c>
      <c r="R68" s="78">
        <v>5.406530672675154E-3</v>
      </c>
      <c r="S68" s="78">
        <v>5.2839372217566537E-3</v>
      </c>
      <c r="T68" s="78">
        <v>5.2567027933450861E-3</v>
      </c>
    </row>
    <row r="69" spans="1:20" x14ac:dyDescent="0.25">
      <c r="A69" s="69" t="s">
        <v>77</v>
      </c>
      <c r="B69" s="75" t="s">
        <v>179</v>
      </c>
      <c r="C69" s="78">
        <v>0</v>
      </c>
      <c r="D69" s="78">
        <v>5.0758659004952467E-3</v>
      </c>
      <c r="E69" s="78">
        <v>5.120348036482902E-3</v>
      </c>
      <c r="F69" s="78">
        <v>4.9634539267039476E-3</v>
      </c>
      <c r="G69" s="78">
        <v>5.1314852534621253E-3</v>
      </c>
      <c r="H69" s="78">
        <v>5.1292189832419077E-3</v>
      </c>
      <c r="I69" s="78">
        <v>5.1224617409885249E-3</v>
      </c>
      <c r="J69" s="78">
        <v>5.1109702001493245E-3</v>
      </c>
      <c r="K69" s="78">
        <v>5.0782855313217185E-3</v>
      </c>
      <c r="L69" s="78">
        <v>4.9570347879975179E-3</v>
      </c>
      <c r="M69" s="78">
        <v>5.01501376481054E-3</v>
      </c>
      <c r="N69" s="78">
        <v>5.1391111971281914E-3</v>
      </c>
      <c r="O69" s="78">
        <v>5.0039059112987269E-3</v>
      </c>
      <c r="P69" s="78">
        <v>5.1283576788877317E-3</v>
      </c>
      <c r="Q69" s="78">
        <v>5.1264515369652073E-3</v>
      </c>
      <c r="R69" s="78">
        <v>5.1297351667693907E-3</v>
      </c>
      <c r="S69" s="78">
        <v>5.0121182256809187E-3</v>
      </c>
      <c r="T69" s="78">
        <v>4.9894320873885229E-3</v>
      </c>
    </row>
    <row r="70" spans="1:20" ht="15.75" thickBot="1" x14ac:dyDescent="0.3">
      <c r="A70" s="69" t="s">
        <v>79</v>
      </c>
      <c r="B70" s="75" t="s">
        <v>199</v>
      </c>
      <c r="C70" s="78">
        <v>0</v>
      </c>
      <c r="D70" s="78">
        <v>0</v>
      </c>
      <c r="E70" s="78">
        <v>0</v>
      </c>
      <c r="F70" s="78">
        <v>0</v>
      </c>
      <c r="G70" s="78">
        <v>-3.4769287281842061E-6</v>
      </c>
      <c r="H70" s="78">
        <v>0</v>
      </c>
      <c r="I70" s="78">
        <v>-7.618994675812278E-7</v>
      </c>
      <c r="J70" s="78">
        <v>-1.0147396138816025E-7</v>
      </c>
      <c r="K70" s="78">
        <v>0</v>
      </c>
      <c r="L70" s="78">
        <v>0</v>
      </c>
      <c r="M70" s="78">
        <v>0</v>
      </c>
      <c r="N70" s="78">
        <v>-1.4285208636620265E-5</v>
      </c>
      <c r="O70" s="78">
        <v>0</v>
      </c>
      <c r="P70" s="78">
        <v>-3.163928027324752E-6</v>
      </c>
      <c r="Q70" s="78">
        <v>-1.0357126290724016E-5</v>
      </c>
      <c r="R70" s="78">
        <v>0</v>
      </c>
      <c r="S70" s="78">
        <v>0</v>
      </c>
      <c r="T70" s="78">
        <v>0</v>
      </c>
    </row>
    <row r="71" spans="1:20" x14ac:dyDescent="0.25">
      <c r="A71" s="69" t="s">
        <v>80</v>
      </c>
      <c r="B71" s="75" t="s">
        <v>198</v>
      </c>
      <c r="C71" s="79">
        <v>0</v>
      </c>
      <c r="D71" s="79">
        <v>1.1742225002745067E-2</v>
      </c>
      <c r="E71" s="79">
        <v>1.1844438450325425E-2</v>
      </c>
      <c r="F71" s="79">
        <v>1.1481951525536306E-2</v>
      </c>
      <c r="G71" s="79">
        <v>1.1866633249932538E-2</v>
      </c>
      <c r="H71" s="79">
        <v>1.1863933596898933E-2</v>
      </c>
      <c r="I71" s="79">
        <v>1.1848946454572105E-2</v>
      </c>
      <c r="J71" s="79">
        <v>1.182381419697112E-2</v>
      </c>
      <c r="K71" s="79">
        <v>1.1748276012994163E-2</v>
      </c>
      <c r="L71" s="79">
        <v>1.146846364152317E-2</v>
      </c>
      <c r="M71" s="79">
        <v>1.160086331652346E-2</v>
      </c>
      <c r="N71" s="79">
        <v>1.1873266811779169E-2</v>
      </c>
      <c r="O71" s="79">
        <v>1.1576844386839095E-2</v>
      </c>
      <c r="P71" s="79">
        <v>1.1860102022281729E-2</v>
      </c>
      <c r="Q71" s="79">
        <v>1.1849134459926875E-2</v>
      </c>
      <c r="R71" s="79">
        <v>1.1865037987605027E-2</v>
      </c>
      <c r="S71" s="79">
        <v>1.1594640178248822E-2</v>
      </c>
      <c r="T71" s="79">
        <v>1.1538156858994418E-2</v>
      </c>
    </row>
    <row r="72" spans="1:20" x14ac:dyDescent="0.25">
      <c r="A72" s="69"/>
      <c r="B72" s="75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</row>
    <row r="73" spans="1:20" x14ac:dyDescent="0.25">
      <c r="A73" s="69" t="s">
        <v>82</v>
      </c>
    </row>
    <row r="74" spans="1:20" ht="15.75" x14ac:dyDescent="0.25">
      <c r="A74" s="69" t="s">
        <v>84</v>
      </c>
      <c r="B74" s="71" t="s">
        <v>165</v>
      </c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</row>
    <row r="75" spans="1:20" x14ac:dyDescent="0.25">
      <c r="A75" s="69" t="s">
        <v>86</v>
      </c>
      <c r="B75" s="73" t="s">
        <v>176</v>
      </c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</row>
    <row r="76" spans="1:20" x14ac:dyDescent="0.25">
      <c r="A76" s="69" t="s">
        <v>87</v>
      </c>
      <c r="B76" s="75" t="s">
        <v>201</v>
      </c>
      <c r="C76" s="72">
        <v>1204.5579505205656</v>
      </c>
      <c r="D76" s="72">
        <v>0</v>
      </c>
      <c r="E76" s="72">
        <v>0</v>
      </c>
      <c r="F76" s="72">
        <v>537.6788806747104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  <c r="L76" s="72">
        <v>220.98548613369746</v>
      </c>
      <c r="M76" s="72">
        <v>0</v>
      </c>
      <c r="N76" s="72">
        <v>0</v>
      </c>
      <c r="O76" s="72">
        <v>0</v>
      </c>
      <c r="P76" s="72">
        <v>0</v>
      </c>
      <c r="Q76" s="72">
        <v>0</v>
      </c>
      <c r="R76" s="72">
        <v>0</v>
      </c>
      <c r="S76" s="72">
        <v>0</v>
      </c>
      <c r="T76" s="72">
        <v>445.89358371215769</v>
      </c>
    </row>
    <row r="77" spans="1:20" x14ac:dyDescent="0.25">
      <c r="A77" s="69" t="s">
        <v>89</v>
      </c>
      <c r="B77" s="75" t="s">
        <v>202</v>
      </c>
      <c r="C77" s="72">
        <v>153384.31089933251</v>
      </c>
      <c r="D77" s="72">
        <v>736.95656942813457</v>
      </c>
      <c r="E77" s="72">
        <v>77.280493250267952</v>
      </c>
      <c r="F77" s="72">
        <v>109.69477442836092</v>
      </c>
      <c r="G77" s="72">
        <v>15872.165596236826</v>
      </c>
      <c r="H77" s="72">
        <v>191.39284869862811</v>
      </c>
      <c r="I77" s="72">
        <v>13802.238405787954</v>
      </c>
      <c r="J77" s="72">
        <v>1661.5646183295441</v>
      </c>
      <c r="K77" s="72">
        <v>450.99263209643482</v>
      </c>
      <c r="L77" s="72">
        <v>36.072052995165592</v>
      </c>
      <c r="M77" s="72">
        <v>177.39993205719816</v>
      </c>
      <c r="N77" s="72">
        <v>0</v>
      </c>
      <c r="O77" s="72">
        <v>151.63669009811909</v>
      </c>
      <c r="P77" s="72">
        <v>120042.15940386339</v>
      </c>
      <c r="Q77" s="72">
        <v>0</v>
      </c>
      <c r="R77" s="72">
        <v>0</v>
      </c>
      <c r="S77" s="72">
        <v>19.51223301435072</v>
      </c>
      <c r="T77" s="72">
        <v>55.24464904813518</v>
      </c>
    </row>
    <row r="78" spans="1:20" x14ac:dyDescent="0.25">
      <c r="A78" s="69" t="s">
        <v>91</v>
      </c>
      <c r="B78" s="75" t="s">
        <v>203</v>
      </c>
      <c r="C78" s="72">
        <v>2265.0927728093693</v>
      </c>
      <c r="D78" s="72">
        <v>0.12677759696809496</v>
      </c>
      <c r="E78" s="72">
        <v>2.8272466515503015E-2</v>
      </c>
      <c r="F78" s="72">
        <v>0</v>
      </c>
      <c r="G78" s="72">
        <v>196.63324023337199</v>
      </c>
      <c r="H78" s="72">
        <v>4.9614809560057953</v>
      </c>
      <c r="I78" s="72">
        <v>48.734335334481457</v>
      </c>
      <c r="J78" s="72">
        <v>1.411434136922787</v>
      </c>
      <c r="K78" s="72">
        <v>7.184632372042242E-2</v>
      </c>
      <c r="L78" s="72">
        <v>0</v>
      </c>
      <c r="M78" s="72">
        <v>1.2314599401338328E-2</v>
      </c>
      <c r="N78" s="72">
        <v>26.240374309528143</v>
      </c>
      <c r="O78" s="72">
        <v>8.299575947869535E-2</v>
      </c>
      <c r="P78" s="72">
        <v>1986.7869643126971</v>
      </c>
      <c r="Q78" s="72">
        <v>0</v>
      </c>
      <c r="R78" s="72">
        <v>0</v>
      </c>
      <c r="S78" s="72">
        <v>2.7367802786100689E-3</v>
      </c>
      <c r="T78" s="72">
        <v>0</v>
      </c>
    </row>
    <row r="79" spans="1:20" x14ac:dyDescent="0.25">
      <c r="A79" s="69" t="s">
        <v>34</v>
      </c>
      <c r="B79" s="75" t="s">
        <v>204</v>
      </c>
      <c r="C79" s="72">
        <v>180251.55390252382</v>
      </c>
      <c r="D79" s="72">
        <v>107.53142579396271</v>
      </c>
      <c r="E79" s="72">
        <v>3.416281305402125</v>
      </c>
      <c r="F79" s="72">
        <v>0</v>
      </c>
      <c r="G79" s="72">
        <v>15784.915540874663</v>
      </c>
      <c r="H79" s="72">
        <v>398.85113299594047</v>
      </c>
      <c r="I79" s="72">
        <v>4102.4037937860485</v>
      </c>
      <c r="J79" s="72">
        <v>235.69583437211674</v>
      </c>
      <c r="K79" s="72">
        <v>70.851704265772995</v>
      </c>
      <c r="L79" s="72">
        <v>0</v>
      </c>
      <c r="M79" s="72">
        <v>45.032076328938373</v>
      </c>
      <c r="N79" s="72">
        <v>0</v>
      </c>
      <c r="O79" s="72">
        <v>97.304233352138553</v>
      </c>
      <c r="P79" s="72">
        <v>159395.55183908207</v>
      </c>
      <c r="Q79" s="72">
        <v>0</v>
      </c>
      <c r="R79" s="72">
        <v>0</v>
      </c>
      <c r="S79" s="72">
        <v>10.000040366758592</v>
      </c>
      <c r="T79" s="72">
        <v>0</v>
      </c>
    </row>
    <row r="80" spans="1:20" x14ac:dyDescent="0.25">
      <c r="A80" s="69" t="s">
        <v>36</v>
      </c>
      <c r="B80" s="75" t="s">
        <v>205</v>
      </c>
      <c r="C80" s="72">
        <v>21916.527557112528</v>
      </c>
      <c r="D80" s="72">
        <v>68.318885782395796</v>
      </c>
      <c r="E80" s="72">
        <v>10.803946010794549</v>
      </c>
      <c r="F80" s="72">
        <v>4.36376010026662</v>
      </c>
      <c r="G80" s="72">
        <v>4358.6614031161889</v>
      </c>
      <c r="H80" s="72">
        <v>22.025631290729677</v>
      </c>
      <c r="I80" s="72">
        <v>3154.8052538815191</v>
      </c>
      <c r="J80" s="72">
        <v>379.20565255482222</v>
      </c>
      <c r="K80" s="72">
        <v>61.492123809737912</v>
      </c>
      <c r="L80" s="72">
        <v>1.5997604363928304</v>
      </c>
      <c r="M80" s="72">
        <v>7.8579397719883755</v>
      </c>
      <c r="N80" s="72">
        <v>0</v>
      </c>
      <c r="O80" s="72">
        <v>20.322528069256801</v>
      </c>
      <c r="P80" s="72">
        <v>13823.720978062678</v>
      </c>
      <c r="Q80" s="72">
        <v>0</v>
      </c>
      <c r="R80" s="72">
        <v>0</v>
      </c>
      <c r="S80" s="72">
        <v>0.87296825704524361</v>
      </c>
      <c r="T80" s="72">
        <v>2.4767259687115986</v>
      </c>
    </row>
    <row r="81" spans="1:20" x14ac:dyDescent="0.25">
      <c r="A81" s="69" t="s">
        <v>38</v>
      </c>
      <c r="B81" s="75" t="s">
        <v>206</v>
      </c>
      <c r="C81" s="72">
        <v>194305.7133747059</v>
      </c>
      <c r="D81" s="72">
        <v>10.965535275869259</v>
      </c>
      <c r="E81" s="72">
        <v>2.4462760573641549</v>
      </c>
      <c r="F81" s="72">
        <v>0.67055826320099532</v>
      </c>
      <c r="G81" s="72">
        <v>17014.595676708719</v>
      </c>
      <c r="H81" s="72">
        <v>429.50229615219592</v>
      </c>
      <c r="I81" s="72">
        <v>4215.9731232460326</v>
      </c>
      <c r="J81" s="72">
        <v>122.05085072161562</v>
      </c>
      <c r="K81" s="72">
        <v>6.2128645882280376</v>
      </c>
      <c r="L81" s="72">
        <v>0.27608372970829803</v>
      </c>
      <c r="M81" s="72">
        <v>1.0654774420502418</v>
      </c>
      <c r="N81" s="72">
        <v>214.01554156963874</v>
      </c>
      <c r="O81" s="72">
        <v>7.1747410919933676</v>
      </c>
      <c r="P81" s="72">
        <v>171884.03265747847</v>
      </c>
      <c r="Q81" s="72">
        <v>359.82698074714017</v>
      </c>
      <c r="R81" s="72">
        <v>36.114888134375015</v>
      </c>
      <c r="S81" s="72">
        <v>0.23673802477229594</v>
      </c>
      <c r="T81" s="72">
        <v>0.55308547456554202</v>
      </c>
    </row>
    <row r="82" spans="1:20" x14ac:dyDescent="0.25">
      <c r="A82" s="69" t="s">
        <v>40</v>
      </c>
      <c r="B82" s="75" t="s">
        <v>207</v>
      </c>
      <c r="C82" s="72">
        <v>-61644.212343623352</v>
      </c>
      <c r="D82" s="72">
        <v>-71.727259187467681</v>
      </c>
      <c r="E82" s="72">
        <v>-4.6896710258647065</v>
      </c>
      <c r="F82" s="72">
        <v>0</v>
      </c>
      <c r="G82" s="72">
        <v>-4442.8009761070016</v>
      </c>
      <c r="H82" s="72">
        <v>-52.958576790618444</v>
      </c>
      <c r="I82" s="72">
        <v>-3809.0114298347639</v>
      </c>
      <c r="J82" s="72">
        <v>-534.10360609832344</v>
      </c>
      <c r="K82" s="72">
        <v>-130.63233827909028</v>
      </c>
      <c r="L82" s="72">
        <v>-2.2358443838639475</v>
      </c>
      <c r="M82" s="72">
        <v>0</v>
      </c>
      <c r="N82" s="72">
        <v>-577.25355636852601</v>
      </c>
      <c r="O82" s="72">
        <v>-5.2430830721066968E-2</v>
      </c>
      <c r="P82" s="72">
        <v>-51950.950553905917</v>
      </c>
      <c r="Q82" s="72">
        <v>-57.308470380943525</v>
      </c>
      <c r="R82" s="72">
        <v>-1.5363131857124142</v>
      </c>
      <c r="S82" s="72">
        <v>-1.6874338832802689</v>
      </c>
      <c r="T82" s="72">
        <v>-7.2638833612552052</v>
      </c>
    </row>
    <row r="83" spans="1:20" x14ac:dyDescent="0.25">
      <c r="A83" s="69" t="s">
        <v>42</v>
      </c>
      <c r="B83" s="75" t="s">
        <v>208</v>
      </c>
      <c r="C83" s="72">
        <v>-1687.310585539557</v>
      </c>
      <c r="D83" s="72">
        <v>-6.7918715654275735E-2</v>
      </c>
      <c r="E83" s="72">
        <v>0</v>
      </c>
      <c r="F83" s="72">
        <v>0</v>
      </c>
      <c r="G83" s="72">
        <v>-452.42138160926226</v>
      </c>
      <c r="H83" s="72">
        <v>0</v>
      </c>
      <c r="I83" s="72">
        <v>-50.859149099846228</v>
      </c>
      <c r="J83" s="72">
        <v>-1.0189616989079318</v>
      </c>
      <c r="K83" s="72">
        <v>-3.3963657059150755E-2</v>
      </c>
      <c r="L83" s="72">
        <v>0</v>
      </c>
      <c r="M83" s="72">
        <v>0</v>
      </c>
      <c r="N83" s="72">
        <v>0</v>
      </c>
      <c r="O83" s="72">
        <v>0</v>
      </c>
      <c r="P83" s="72">
        <v>-1182.9092107588272</v>
      </c>
      <c r="Q83" s="72">
        <v>0</v>
      </c>
      <c r="R83" s="72">
        <v>0</v>
      </c>
      <c r="S83" s="72">
        <v>0</v>
      </c>
      <c r="T83" s="72">
        <v>0</v>
      </c>
    </row>
    <row r="84" spans="1:20" x14ac:dyDescent="0.25">
      <c r="A84" s="69" t="s">
        <v>44</v>
      </c>
      <c r="B84" s="75" t="s">
        <v>209</v>
      </c>
      <c r="C84" s="72">
        <v>-14185.767899450004</v>
      </c>
      <c r="D84" s="72">
        <v>-4.7709785283875136E-2</v>
      </c>
      <c r="E84" s="72">
        <v>-2.3856723184483456E-2</v>
      </c>
      <c r="F84" s="72">
        <v>0</v>
      </c>
      <c r="G84" s="72">
        <v>-720.14455947536612</v>
      </c>
      <c r="H84" s="72">
        <v>0</v>
      </c>
      <c r="I84" s="72">
        <v>-82.922676959404896</v>
      </c>
      <c r="J84" s="72">
        <v>-1.1693221456783445</v>
      </c>
      <c r="K84" s="72">
        <v>-1.1930591067056493E-2</v>
      </c>
      <c r="L84" s="72">
        <v>0</v>
      </c>
      <c r="M84" s="72">
        <v>0</v>
      </c>
      <c r="N84" s="72">
        <v>0</v>
      </c>
      <c r="O84" s="72">
        <v>0</v>
      </c>
      <c r="P84" s="72">
        <v>-13381.44784377002</v>
      </c>
      <c r="Q84" s="72">
        <v>0</v>
      </c>
      <c r="R84" s="72">
        <v>0</v>
      </c>
      <c r="S84" s="72">
        <v>0</v>
      </c>
      <c r="T84" s="72">
        <v>0</v>
      </c>
    </row>
    <row r="85" spans="1:20" x14ac:dyDescent="0.25">
      <c r="A85" s="69" t="s">
        <v>46</v>
      </c>
      <c r="B85" s="75" t="s">
        <v>210</v>
      </c>
      <c r="C85" s="72">
        <v>-10849.443034525848</v>
      </c>
      <c r="D85" s="72">
        <v>0</v>
      </c>
      <c r="E85" s="72">
        <v>0</v>
      </c>
      <c r="F85" s="72">
        <v>0</v>
      </c>
      <c r="G85" s="72">
        <v>-559.44806285369566</v>
      </c>
      <c r="H85" s="72">
        <v>0</v>
      </c>
      <c r="I85" s="72">
        <v>-22.993618609942882</v>
      </c>
      <c r="J85" s="72">
        <v>0</v>
      </c>
      <c r="K85" s="72">
        <v>0</v>
      </c>
      <c r="L85" s="72">
        <v>0</v>
      </c>
      <c r="M85" s="72">
        <v>0</v>
      </c>
      <c r="N85" s="72">
        <v>0</v>
      </c>
      <c r="O85" s="72">
        <v>0</v>
      </c>
      <c r="P85" s="72">
        <v>-10267.001353062209</v>
      </c>
      <c r="Q85" s="72">
        <v>0</v>
      </c>
      <c r="R85" s="72">
        <v>0</v>
      </c>
      <c r="S85" s="72">
        <v>0</v>
      </c>
      <c r="T85" s="72">
        <v>0</v>
      </c>
    </row>
    <row r="86" spans="1:20" x14ac:dyDescent="0.25">
      <c r="A86" s="69" t="s">
        <v>48</v>
      </c>
      <c r="B86" s="75" t="s">
        <v>211</v>
      </c>
      <c r="C86" s="72">
        <v>-6059.7305574624761</v>
      </c>
      <c r="D86" s="72">
        <v>-3.6060863450692056</v>
      </c>
      <c r="E86" s="72">
        <v>0</v>
      </c>
      <c r="F86" s="72">
        <v>0</v>
      </c>
      <c r="G86" s="72">
        <v>-267.03492754994903</v>
      </c>
      <c r="H86" s="72">
        <v>0</v>
      </c>
      <c r="I86" s="72">
        <v>-155.38016685902755</v>
      </c>
      <c r="J86" s="72">
        <v>-10.150730189999821</v>
      </c>
      <c r="K86" s="72">
        <v>0</v>
      </c>
      <c r="L86" s="72">
        <v>0</v>
      </c>
      <c r="M86" s="72">
        <v>0</v>
      </c>
      <c r="N86" s="72">
        <v>-9.2788369998616638</v>
      </c>
      <c r="O86" s="72">
        <v>0</v>
      </c>
      <c r="P86" s="72">
        <v>-5613.9721437547551</v>
      </c>
      <c r="Q86" s="72">
        <v>-0.30766576381445382</v>
      </c>
      <c r="R86" s="72">
        <v>0</v>
      </c>
      <c r="S86" s="72">
        <v>0</v>
      </c>
      <c r="T86" s="72">
        <v>0</v>
      </c>
    </row>
    <row r="87" spans="1:20" x14ac:dyDescent="0.25">
      <c r="A87" s="69" t="s">
        <v>50</v>
      </c>
      <c r="B87" s="75" t="s">
        <v>212</v>
      </c>
      <c r="C87" s="72">
        <v>-2185.4512319273076</v>
      </c>
      <c r="D87" s="72">
        <v>0</v>
      </c>
      <c r="E87" s="72">
        <v>0</v>
      </c>
      <c r="F87" s="72">
        <v>0</v>
      </c>
      <c r="G87" s="72">
        <v>-48.427204347594667</v>
      </c>
      <c r="H87" s="72">
        <v>0</v>
      </c>
      <c r="I87" s="72">
        <v>-18.094741693887883</v>
      </c>
      <c r="J87" s="72">
        <v>-2.4659441981431156</v>
      </c>
      <c r="K87" s="72">
        <v>0</v>
      </c>
      <c r="L87" s="72">
        <v>0</v>
      </c>
      <c r="M87" s="72">
        <v>0</v>
      </c>
      <c r="N87" s="72">
        <v>0</v>
      </c>
      <c r="O87" s="72">
        <v>0</v>
      </c>
      <c r="P87" s="72">
        <v>-2116.4633416876823</v>
      </c>
      <c r="Q87" s="72">
        <v>0</v>
      </c>
      <c r="R87" s="72">
        <v>0</v>
      </c>
      <c r="S87" s="72">
        <v>0</v>
      </c>
      <c r="T87" s="72">
        <v>0</v>
      </c>
    </row>
    <row r="88" spans="1:20" x14ac:dyDescent="0.25">
      <c r="A88" s="69" t="s">
        <v>52</v>
      </c>
      <c r="B88" s="75" t="s">
        <v>213</v>
      </c>
      <c r="C88" s="72">
        <v>-2125.9792362960661</v>
      </c>
      <c r="D88" s="72">
        <v>-0.12002676612136781</v>
      </c>
      <c r="E88" s="72">
        <v>-2.6769973661638587E-2</v>
      </c>
      <c r="F88" s="72">
        <v>-7.3394069542544061E-3</v>
      </c>
      <c r="G88" s="72">
        <v>-186.13902185386857</v>
      </c>
      <c r="H88" s="72">
        <v>-4.6984607563039322</v>
      </c>
      <c r="I88" s="72">
        <v>-46.137119132397906</v>
      </c>
      <c r="J88" s="72">
        <v>-1.3361057282236779</v>
      </c>
      <c r="K88" s="72">
        <v>-6.8013120156088611E-2</v>
      </c>
      <c r="L88" s="72">
        <v>-3.0228822246062582E-3</v>
      </c>
      <c r="M88" s="72">
        <v>-1.165969153129196E-2</v>
      </c>
      <c r="N88" s="72">
        <v>-2.3407416808505155</v>
      </c>
      <c r="O88" s="72">
        <v>-7.8558995623457917E-2</v>
      </c>
      <c r="P88" s="72">
        <v>-1880.6711261823741</v>
      </c>
      <c r="Q88" s="72">
        <v>-3.9375712593171728</v>
      </c>
      <c r="R88" s="72">
        <v>-0.39506205639243447</v>
      </c>
      <c r="S88" s="72">
        <v>-2.5910430793581701E-3</v>
      </c>
      <c r="T88" s="72">
        <v>-6.0457669860041656E-3</v>
      </c>
    </row>
    <row r="89" spans="1:20" ht="15.75" thickBot="1" x14ac:dyDescent="0.3">
      <c r="A89" s="69" t="s">
        <v>54</v>
      </c>
      <c r="B89" s="75" t="s">
        <v>214</v>
      </c>
      <c r="C89" s="72">
        <v>1429.2007013888083</v>
      </c>
      <c r="D89" s="72">
        <v>0.14925278232422762</v>
      </c>
      <c r="E89" s="72">
        <v>4.975400664532794E-2</v>
      </c>
      <c r="F89" s="72">
        <v>0</v>
      </c>
      <c r="G89" s="72">
        <v>208.41257198962433</v>
      </c>
      <c r="H89" s="72">
        <v>2.5627953223468625</v>
      </c>
      <c r="I89" s="72">
        <v>49.899097280561669</v>
      </c>
      <c r="J89" s="72">
        <v>1.1819370746020166</v>
      </c>
      <c r="K89" s="72">
        <v>7.4642260743237168E-2</v>
      </c>
      <c r="L89" s="72">
        <v>0</v>
      </c>
      <c r="M89" s="72">
        <v>0</v>
      </c>
      <c r="N89" s="72">
        <v>2.9442127103176481</v>
      </c>
      <c r="O89" s="72">
        <v>9.9526045536839067E-2</v>
      </c>
      <c r="P89" s="72">
        <v>1159.0916767787239</v>
      </c>
      <c r="Q89" s="72">
        <v>4.2998087974825303</v>
      </c>
      <c r="R89" s="72">
        <v>0.43542633989949586</v>
      </c>
      <c r="S89" s="72">
        <v>0</v>
      </c>
      <c r="T89" s="72">
        <v>0</v>
      </c>
    </row>
    <row r="90" spans="1:20" x14ac:dyDescent="0.25">
      <c r="A90" s="69" t="s">
        <v>56</v>
      </c>
      <c r="B90" s="76" t="s">
        <v>192</v>
      </c>
      <c r="C90" s="77">
        <v>456019.06226956897</v>
      </c>
      <c r="D90" s="77">
        <v>848.47944586005826</v>
      </c>
      <c r="E90" s="77">
        <v>89.284725374278793</v>
      </c>
      <c r="F90" s="77">
        <v>652.40063405958483</v>
      </c>
      <c r="G90" s="77">
        <v>46758.96789536265</v>
      </c>
      <c r="H90" s="77">
        <v>991.6391478689244</v>
      </c>
      <c r="I90" s="77">
        <v>21188.655107127324</v>
      </c>
      <c r="J90" s="77">
        <v>1850.8656571303472</v>
      </c>
      <c r="K90" s="77">
        <v>458.94956769726497</v>
      </c>
      <c r="L90" s="77">
        <v>256.69451602887568</v>
      </c>
      <c r="M90" s="77">
        <v>231.35608050804518</v>
      </c>
      <c r="N90" s="77">
        <v>-345.67300645975354</v>
      </c>
      <c r="O90" s="77">
        <v>276.48972459017887</v>
      </c>
      <c r="P90" s="77">
        <v>381897.92794645624</v>
      </c>
      <c r="Q90" s="77">
        <v>302.57308214054757</v>
      </c>
      <c r="R90" s="77">
        <v>34.618939232169666</v>
      </c>
      <c r="S90" s="77">
        <v>28.934691516845838</v>
      </c>
      <c r="T90" s="77">
        <v>496.8981150753288</v>
      </c>
    </row>
    <row r="91" spans="1:20" x14ac:dyDescent="0.25">
      <c r="A91" s="69" t="s">
        <v>58</v>
      </c>
    </row>
    <row r="92" spans="1:20" x14ac:dyDescent="0.25">
      <c r="A92" s="69" t="s">
        <v>59</v>
      </c>
      <c r="B92" s="73" t="s">
        <v>193</v>
      </c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</row>
    <row r="93" spans="1:20" x14ac:dyDescent="0.25">
      <c r="A93" s="69" t="s">
        <v>60</v>
      </c>
      <c r="B93" s="75" t="s">
        <v>215</v>
      </c>
      <c r="C93" s="72">
        <v>58819235</v>
      </c>
      <c r="D93" s="72">
        <v>3336</v>
      </c>
      <c r="E93" s="72">
        <v>744</v>
      </c>
      <c r="F93" s="72">
        <v>204</v>
      </c>
      <c r="G93" s="72">
        <v>5165476</v>
      </c>
      <c r="H93" s="72">
        <v>130561</v>
      </c>
      <c r="I93" s="72">
        <v>1281531</v>
      </c>
      <c r="J93" s="72">
        <v>37126</v>
      </c>
      <c r="K93" s="72">
        <v>1890</v>
      </c>
      <c r="L93" s="72">
        <v>84</v>
      </c>
      <c r="M93" s="72">
        <v>324</v>
      </c>
      <c r="N93" s="72">
        <v>0</v>
      </c>
      <c r="O93" s="72">
        <v>2183</v>
      </c>
      <c r="P93" s="72">
        <v>52195536</v>
      </c>
      <c r="Q93" s="72">
        <v>0</v>
      </c>
      <c r="R93" s="72">
        <v>0</v>
      </c>
      <c r="S93" s="72">
        <v>72</v>
      </c>
      <c r="T93" s="72">
        <v>168</v>
      </c>
    </row>
    <row r="94" spans="1:20" ht="15.75" thickBot="1" x14ac:dyDescent="0.3">
      <c r="A94" s="69" t="s">
        <v>61</v>
      </c>
      <c r="B94" s="75" t="s">
        <v>216</v>
      </c>
      <c r="C94" s="72">
        <v>691469568</v>
      </c>
      <c r="D94" s="72">
        <v>0</v>
      </c>
      <c r="E94" s="72">
        <v>0</v>
      </c>
      <c r="F94" s="72">
        <v>0</v>
      </c>
      <c r="G94" s="72">
        <v>0</v>
      </c>
      <c r="H94" s="72">
        <v>0</v>
      </c>
      <c r="I94" s="72">
        <v>0</v>
      </c>
      <c r="J94" s="72">
        <v>0</v>
      </c>
      <c r="K94" s="72">
        <v>0</v>
      </c>
      <c r="L94" s="72">
        <v>0</v>
      </c>
      <c r="M94" s="72">
        <v>0</v>
      </c>
      <c r="N94" s="72">
        <v>97899984</v>
      </c>
      <c r="O94" s="72">
        <v>0</v>
      </c>
      <c r="P94" s="72">
        <v>0</v>
      </c>
      <c r="Q94" s="72">
        <v>560806958</v>
      </c>
      <c r="R94" s="72">
        <v>32762626</v>
      </c>
      <c r="S94" s="72">
        <v>0</v>
      </c>
      <c r="T94" s="72">
        <v>0</v>
      </c>
    </row>
    <row r="95" spans="1:20" x14ac:dyDescent="0.25">
      <c r="A95" s="69" t="s">
        <v>63</v>
      </c>
      <c r="B95" s="76" t="s">
        <v>196</v>
      </c>
      <c r="C95" s="77">
        <v>750288803</v>
      </c>
      <c r="D95" s="77">
        <v>3336</v>
      </c>
      <c r="E95" s="77">
        <v>744</v>
      </c>
      <c r="F95" s="77">
        <v>204</v>
      </c>
      <c r="G95" s="77">
        <v>5165476</v>
      </c>
      <c r="H95" s="77">
        <v>130561</v>
      </c>
      <c r="I95" s="77">
        <v>1281531</v>
      </c>
      <c r="J95" s="77">
        <v>37126</v>
      </c>
      <c r="K95" s="77">
        <v>1890</v>
      </c>
      <c r="L95" s="77">
        <v>84</v>
      </c>
      <c r="M95" s="77">
        <v>324</v>
      </c>
      <c r="N95" s="77">
        <v>97899984</v>
      </c>
      <c r="O95" s="77">
        <v>2183</v>
      </c>
      <c r="P95" s="77">
        <v>52195536</v>
      </c>
      <c r="Q95" s="77">
        <v>560806958</v>
      </c>
      <c r="R95" s="77">
        <v>32762626</v>
      </c>
      <c r="S95" s="77">
        <v>72</v>
      </c>
      <c r="T95" s="77">
        <v>168</v>
      </c>
    </row>
    <row r="96" spans="1:20" x14ac:dyDescent="0.25">
      <c r="A96" s="69" t="s">
        <v>64</v>
      </c>
    </row>
    <row r="97" spans="1:20" x14ac:dyDescent="0.25">
      <c r="A97" s="69" t="s">
        <v>65</v>
      </c>
      <c r="B97" s="73" t="s">
        <v>197</v>
      </c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</row>
    <row r="98" spans="1:20" x14ac:dyDescent="0.25">
      <c r="A98" s="69" t="s">
        <v>67</v>
      </c>
      <c r="B98" s="75" t="s">
        <v>201</v>
      </c>
      <c r="C98" s="78">
        <v>0</v>
      </c>
      <c r="D98" s="78">
        <v>0</v>
      </c>
      <c r="E98" s="78">
        <v>0</v>
      </c>
      <c r="F98" s="78">
        <v>2635.6807876211292</v>
      </c>
      <c r="G98" s="78">
        <v>0</v>
      </c>
      <c r="H98" s="78">
        <v>0</v>
      </c>
      <c r="I98" s="78">
        <v>0</v>
      </c>
      <c r="J98" s="78">
        <v>0</v>
      </c>
      <c r="K98" s="78">
        <v>0</v>
      </c>
      <c r="L98" s="78">
        <v>2630.7795968297319</v>
      </c>
      <c r="M98" s="78">
        <v>0</v>
      </c>
      <c r="N98" s="78">
        <v>0</v>
      </c>
      <c r="O98" s="78">
        <v>0</v>
      </c>
      <c r="P98" s="78">
        <v>0</v>
      </c>
      <c r="Q98" s="78">
        <v>0</v>
      </c>
      <c r="R98" s="78">
        <v>0</v>
      </c>
      <c r="S98" s="78">
        <v>0</v>
      </c>
      <c r="T98" s="78">
        <v>2654.1284744771292</v>
      </c>
    </row>
    <row r="99" spans="1:20" x14ac:dyDescent="0.25">
      <c r="A99" s="69" t="s">
        <v>69</v>
      </c>
      <c r="B99" s="75" t="s">
        <v>202</v>
      </c>
      <c r="C99" s="78">
        <v>0</v>
      </c>
      <c r="D99" s="78">
        <v>220.91024263433292</v>
      </c>
      <c r="E99" s="78">
        <v>103.87163071272575</v>
      </c>
      <c r="F99" s="78">
        <v>537.71948249196532</v>
      </c>
      <c r="G99" s="78">
        <v>3.0727401688124822</v>
      </c>
      <c r="H99" s="78">
        <v>1.465926645005998</v>
      </c>
      <c r="I99" s="78">
        <v>10.770116685267819</v>
      </c>
      <c r="J99" s="78">
        <v>44.754743800289397</v>
      </c>
      <c r="K99" s="78">
        <v>238.62044026266392</v>
      </c>
      <c r="L99" s="78">
        <v>429.42920232339992</v>
      </c>
      <c r="M99" s="78">
        <v>547.53065449752523</v>
      </c>
      <c r="N99" s="78">
        <v>0</v>
      </c>
      <c r="O99" s="78">
        <v>69.462524094420104</v>
      </c>
      <c r="P99" s="78">
        <v>2.2998549033745603</v>
      </c>
      <c r="Q99" s="78">
        <v>0</v>
      </c>
      <c r="R99" s="78">
        <v>0</v>
      </c>
      <c r="S99" s="78">
        <v>271.0032363104267</v>
      </c>
      <c r="T99" s="78">
        <v>328.83719671509033</v>
      </c>
    </row>
    <row r="100" spans="1:20" x14ac:dyDescent="0.25">
      <c r="A100" s="69" t="s">
        <v>71</v>
      </c>
      <c r="B100" s="75" t="s">
        <v>203</v>
      </c>
      <c r="C100" s="78">
        <v>0</v>
      </c>
      <c r="D100" s="78">
        <v>3.8002876788997296E-2</v>
      </c>
      <c r="E100" s="78">
        <v>3.8000627036966418E-2</v>
      </c>
      <c r="F100" s="78">
        <v>0</v>
      </c>
      <c r="G100" s="78">
        <v>3.8066819056631375E-2</v>
      </c>
      <c r="H100" s="78">
        <v>3.800124812161209E-2</v>
      </c>
      <c r="I100" s="78">
        <v>3.8028214170770319E-2</v>
      </c>
      <c r="J100" s="78">
        <v>3.8017403892764833E-2</v>
      </c>
      <c r="K100" s="78">
        <v>3.8013927894403395E-2</v>
      </c>
      <c r="L100" s="78">
        <v>0</v>
      </c>
      <c r="M100" s="78">
        <v>3.8008022843636816E-2</v>
      </c>
      <c r="N100" s="78">
        <v>2.6803246780436802E-4</v>
      </c>
      <c r="O100" s="78">
        <v>3.8019129399310743E-2</v>
      </c>
      <c r="P100" s="78">
        <v>3.8064308110806584E-2</v>
      </c>
      <c r="Q100" s="78">
        <v>0</v>
      </c>
      <c r="R100" s="78">
        <v>0</v>
      </c>
      <c r="S100" s="78">
        <v>3.8010837202917619E-2</v>
      </c>
      <c r="T100" s="78">
        <v>0</v>
      </c>
    </row>
    <row r="101" spans="1:20" x14ac:dyDescent="0.25">
      <c r="A101" s="69" t="s">
        <v>73</v>
      </c>
      <c r="B101" s="75" t="s">
        <v>204</v>
      </c>
      <c r="C101" s="78">
        <v>0</v>
      </c>
      <c r="D101" s="78">
        <v>32.23364082552839</v>
      </c>
      <c r="E101" s="78">
        <v>4.5917759481211355</v>
      </c>
      <c r="F101" s="78">
        <v>0</v>
      </c>
      <c r="G101" s="78">
        <v>3.0558491687648273</v>
      </c>
      <c r="H101" s="78">
        <v>3.0549025589260226</v>
      </c>
      <c r="I101" s="78">
        <v>3.2011740596099889</v>
      </c>
      <c r="J101" s="78">
        <v>6.3485383389569776</v>
      </c>
      <c r="K101" s="78">
        <v>37.487674214694707</v>
      </c>
      <c r="L101" s="78">
        <v>0</v>
      </c>
      <c r="M101" s="78">
        <v>138.98788990413078</v>
      </c>
      <c r="N101" s="78">
        <v>0</v>
      </c>
      <c r="O101" s="78">
        <v>44.573629570379552</v>
      </c>
      <c r="P101" s="78">
        <v>3.0538157868343774</v>
      </c>
      <c r="Q101" s="78">
        <v>0</v>
      </c>
      <c r="R101" s="78">
        <v>0</v>
      </c>
      <c r="S101" s="78">
        <v>138.88944953831378</v>
      </c>
      <c r="T101" s="78">
        <v>0</v>
      </c>
    </row>
    <row r="102" spans="1:20" x14ac:dyDescent="0.25">
      <c r="A102" s="69" t="s">
        <v>75</v>
      </c>
      <c r="B102" s="75" t="s">
        <v>205</v>
      </c>
      <c r="C102" s="78">
        <v>0</v>
      </c>
      <c r="D102" s="78">
        <v>20.479282308871642</v>
      </c>
      <c r="E102" s="78">
        <v>14.521432810207727</v>
      </c>
      <c r="F102" s="78">
        <v>21.3909808836599</v>
      </c>
      <c r="G102" s="78">
        <v>0.84380634100636398</v>
      </c>
      <c r="H102" s="78">
        <v>0.16869992793199867</v>
      </c>
      <c r="I102" s="78">
        <v>2.4617471242455462</v>
      </c>
      <c r="J102" s="78">
        <v>10.214018546431671</v>
      </c>
      <c r="K102" s="78">
        <v>32.535515243247573</v>
      </c>
      <c r="L102" s="78">
        <v>19.044767099914647</v>
      </c>
      <c r="M102" s="78">
        <v>24.25290053082832</v>
      </c>
      <c r="N102" s="78">
        <v>0</v>
      </c>
      <c r="O102" s="78">
        <v>9.3094494133104906</v>
      </c>
      <c r="P102" s="78">
        <v>0.26484488976342113</v>
      </c>
      <c r="Q102" s="78">
        <v>0</v>
      </c>
      <c r="R102" s="78">
        <v>0</v>
      </c>
      <c r="S102" s="78">
        <v>12.124559125628384</v>
      </c>
      <c r="T102" s="78">
        <v>14.742416480426181</v>
      </c>
    </row>
    <row r="103" spans="1:20" x14ac:dyDescent="0.25">
      <c r="A103" s="69"/>
      <c r="B103" s="75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</row>
    <row r="104" spans="1:20" x14ac:dyDescent="0.25">
      <c r="A104" s="69" t="s">
        <v>77</v>
      </c>
      <c r="B104" s="75" t="s">
        <v>206</v>
      </c>
      <c r="C104" s="78">
        <v>0</v>
      </c>
      <c r="D104" s="78">
        <v>3.2870309579943822</v>
      </c>
      <c r="E104" s="78">
        <v>3.2880054534464449</v>
      </c>
      <c r="F104" s="78">
        <v>3.2870503098088002</v>
      </c>
      <c r="G104" s="78">
        <v>3.2939066364278378</v>
      </c>
      <c r="H104" s="78">
        <v>3.2896676354515968</v>
      </c>
      <c r="I104" s="78">
        <v>3.2897941003737192</v>
      </c>
      <c r="J104" s="78">
        <v>3.287476451048204</v>
      </c>
      <c r="K104" s="78">
        <v>3.2872299408613959</v>
      </c>
      <c r="L104" s="78">
        <v>3.2867110679559293</v>
      </c>
      <c r="M104" s="78">
        <v>3.2885106236118573</v>
      </c>
      <c r="N104" s="78">
        <v>2.1860630903641283E-3</v>
      </c>
      <c r="O104" s="78">
        <v>3.2866427356817991</v>
      </c>
      <c r="P104" s="78">
        <v>3.293079175534829</v>
      </c>
      <c r="Q104" s="78">
        <v>6.4162360258579422E-4</v>
      </c>
      <c r="R104" s="78">
        <v>1.1023197021623058E-3</v>
      </c>
      <c r="S104" s="78">
        <v>3.2880281218374439</v>
      </c>
      <c r="T104" s="78">
        <v>3.2921754438425119</v>
      </c>
    </row>
    <row r="105" spans="1:20" x14ac:dyDescent="0.25">
      <c r="A105" s="69" t="s">
        <v>79</v>
      </c>
      <c r="B105" s="75" t="s">
        <v>207</v>
      </c>
      <c r="C105" s="78">
        <v>0</v>
      </c>
      <c r="D105" s="78">
        <v>-21.500976974660578</v>
      </c>
      <c r="E105" s="78">
        <v>-6.3033212713235303</v>
      </c>
      <c r="F105" s="78">
        <v>0</v>
      </c>
      <c r="G105" s="78">
        <v>-0.86009517343745301</v>
      </c>
      <c r="H105" s="78">
        <v>-0.40562324729910493</v>
      </c>
      <c r="I105" s="78">
        <v>-2.9722351077225317</v>
      </c>
      <c r="J105" s="78">
        <v>-14.386241612301985</v>
      </c>
      <c r="K105" s="78">
        <v>-69.117639301105967</v>
      </c>
      <c r="L105" s="78">
        <v>-26.617195045999374</v>
      </c>
      <c r="M105" s="78">
        <v>0</v>
      </c>
      <c r="N105" s="78">
        <v>-5.8963600685422576E-3</v>
      </c>
      <c r="O105" s="78">
        <v>-2.4017787778775522E-2</v>
      </c>
      <c r="P105" s="78">
        <v>-0.99531405432652165</v>
      </c>
      <c r="Q105" s="78">
        <v>-1.0218929983558357E-4</v>
      </c>
      <c r="R105" s="78">
        <v>-4.689224806681901E-5</v>
      </c>
      <c r="S105" s="78">
        <v>-23.436581712225959</v>
      </c>
      <c r="T105" s="78">
        <v>-43.237400959852415</v>
      </c>
    </row>
    <row r="106" spans="1:20" x14ac:dyDescent="0.25">
      <c r="A106" s="69" t="s">
        <v>80</v>
      </c>
      <c r="B106" s="75" t="s">
        <v>208</v>
      </c>
      <c r="C106" s="78">
        <v>0</v>
      </c>
      <c r="D106" s="78">
        <v>-2.0359327234495121E-2</v>
      </c>
      <c r="E106" s="72">
        <v>0</v>
      </c>
      <c r="F106" s="78">
        <v>0</v>
      </c>
      <c r="G106" s="78">
        <v>-8.7585612944337032E-2</v>
      </c>
      <c r="H106" s="78">
        <v>0</v>
      </c>
      <c r="I106" s="78">
        <v>-3.9686241768514555E-2</v>
      </c>
      <c r="J106" s="78">
        <v>-2.744604048127813E-2</v>
      </c>
      <c r="K106" s="78">
        <v>-1.7970188920185586E-2</v>
      </c>
      <c r="L106" s="78">
        <v>0</v>
      </c>
      <c r="M106" s="78">
        <v>0</v>
      </c>
      <c r="N106" s="78">
        <v>0</v>
      </c>
      <c r="O106" s="78">
        <v>0</v>
      </c>
      <c r="P106" s="78">
        <v>-2.266303407170351E-2</v>
      </c>
      <c r="Q106" s="78">
        <v>0</v>
      </c>
      <c r="R106" s="78">
        <v>0</v>
      </c>
      <c r="S106" s="78">
        <v>0</v>
      </c>
      <c r="T106" s="78">
        <v>0</v>
      </c>
    </row>
    <row r="107" spans="1:20" x14ac:dyDescent="0.25">
      <c r="A107" s="69" t="s">
        <v>82</v>
      </c>
      <c r="B107" s="75" t="s">
        <v>209</v>
      </c>
      <c r="C107" s="78">
        <v>0</v>
      </c>
      <c r="D107" s="78">
        <v>-1.430149438965082E-2</v>
      </c>
      <c r="E107" s="78">
        <v>-3.2065488151187441E-2</v>
      </c>
      <c r="F107" s="78">
        <v>0</v>
      </c>
      <c r="G107" s="78">
        <v>-0.13941494636222609</v>
      </c>
      <c r="H107" s="78">
        <v>0</v>
      </c>
      <c r="I107" s="78">
        <v>-6.4705946995745639E-2</v>
      </c>
      <c r="J107" s="78">
        <v>-3.1496044434583433E-2</v>
      </c>
      <c r="K107" s="78">
        <v>-6.3124820460616366E-3</v>
      </c>
      <c r="L107" s="78">
        <v>0</v>
      </c>
      <c r="M107" s="78">
        <v>0</v>
      </c>
      <c r="N107" s="78">
        <v>0</v>
      </c>
      <c r="O107" s="78">
        <v>0</v>
      </c>
      <c r="P107" s="78">
        <v>-0.2563714997345754</v>
      </c>
      <c r="Q107" s="78">
        <v>0</v>
      </c>
      <c r="R107" s="78">
        <v>0</v>
      </c>
      <c r="S107" s="78">
        <v>0</v>
      </c>
      <c r="T107" s="78">
        <v>0</v>
      </c>
    </row>
    <row r="108" spans="1:20" x14ac:dyDescent="0.25">
      <c r="A108" s="69" t="s">
        <v>84</v>
      </c>
      <c r="B108" s="75" t="s">
        <v>210</v>
      </c>
      <c r="C108" s="78">
        <v>0</v>
      </c>
      <c r="D108" s="78">
        <v>0</v>
      </c>
      <c r="E108" s="78">
        <v>0</v>
      </c>
      <c r="F108" s="78">
        <v>0</v>
      </c>
      <c r="G108" s="78">
        <v>-0.10830522934453586</v>
      </c>
      <c r="H108" s="78">
        <v>0</v>
      </c>
      <c r="I108" s="78">
        <v>-1.7942303861508524E-2</v>
      </c>
      <c r="J108" s="78">
        <v>0</v>
      </c>
      <c r="K108" s="78">
        <v>0</v>
      </c>
      <c r="L108" s="78">
        <v>0</v>
      </c>
      <c r="M108" s="78">
        <v>0</v>
      </c>
      <c r="N108" s="78">
        <v>0</v>
      </c>
      <c r="O108" s="78">
        <v>0</v>
      </c>
      <c r="P108" s="78">
        <v>-0.19670267114532952</v>
      </c>
      <c r="Q108" s="78">
        <v>0</v>
      </c>
      <c r="R108" s="78">
        <v>0</v>
      </c>
      <c r="S108" s="78">
        <v>0</v>
      </c>
      <c r="T108" s="78">
        <v>0</v>
      </c>
    </row>
    <row r="109" spans="1:20" x14ac:dyDescent="0.25">
      <c r="A109" s="69" t="s">
        <v>86</v>
      </c>
      <c r="B109" s="75" t="s">
        <v>211</v>
      </c>
      <c r="C109" s="78">
        <v>0</v>
      </c>
      <c r="D109" s="78">
        <v>-1.0809611346130712</v>
      </c>
      <c r="E109" s="78">
        <v>0</v>
      </c>
      <c r="F109" s="78">
        <v>0</v>
      </c>
      <c r="G109" s="78">
        <v>-5.1696092973803197E-2</v>
      </c>
      <c r="H109" s="78">
        <v>0</v>
      </c>
      <c r="I109" s="78">
        <v>-0.12124573409385146</v>
      </c>
      <c r="J109" s="78">
        <v>-0.27341297715885959</v>
      </c>
      <c r="K109" s="78">
        <v>0</v>
      </c>
      <c r="L109" s="78">
        <v>0</v>
      </c>
      <c r="M109" s="78">
        <v>0</v>
      </c>
      <c r="N109" s="78">
        <v>-9.4778738675398185E-5</v>
      </c>
      <c r="O109" s="78">
        <v>0</v>
      </c>
      <c r="P109" s="78">
        <v>-0.10755655701580984</v>
      </c>
      <c r="Q109" s="78">
        <v>-5.4861260087014445E-7</v>
      </c>
      <c r="R109" s="78">
        <v>0</v>
      </c>
      <c r="S109" s="78">
        <v>0</v>
      </c>
      <c r="T109" s="78">
        <v>0</v>
      </c>
    </row>
    <row r="110" spans="1:20" x14ac:dyDescent="0.25">
      <c r="A110" s="69" t="s">
        <v>87</v>
      </c>
      <c r="B110" s="75" t="s">
        <v>212</v>
      </c>
      <c r="C110" s="78">
        <v>0</v>
      </c>
      <c r="D110" s="78">
        <v>0</v>
      </c>
      <c r="E110" s="78">
        <v>0</v>
      </c>
      <c r="F110" s="78">
        <v>0</v>
      </c>
      <c r="G110" s="78">
        <v>-9.3751678156271893E-3</v>
      </c>
      <c r="H110" s="78">
        <v>0</v>
      </c>
      <c r="I110" s="78">
        <v>-1.4119628548890258E-2</v>
      </c>
      <c r="J110" s="78">
        <v>-6.6420950227417855E-2</v>
      </c>
      <c r="K110" s="78">
        <v>0</v>
      </c>
      <c r="L110" s="78">
        <v>0</v>
      </c>
      <c r="M110" s="78">
        <v>0</v>
      </c>
      <c r="N110" s="78">
        <v>0</v>
      </c>
      <c r="O110" s="78">
        <v>0</v>
      </c>
      <c r="P110" s="78">
        <v>-4.0548742361562917E-2</v>
      </c>
      <c r="Q110" s="78">
        <v>0</v>
      </c>
      <c r="R110" s="78">
        <v>0</v>
      </c>
      <c r="S110" s="78">
        <v>0</v>
      </c>
      <c r="T110" s="78">
        <v>0</v>
      </c>
    </row>
    <row r="111" spans="1:20" x14ac:dyDescent="0.25">
      <c r="A111" s="69" t="s">
        <v>89</v>
      </c>
      <c r="B111" s="75" t="s">
        <v>213</v>
      </c>
      <c r="C111" s="78">
        <v>0</v>
      </c>
      <c r="D111" s="78">
        <v>-3.5979246439258934E-2</v>
      </c>
      <c r="E111" s="78">
        <v>-3.5981147394675519E-2</v>
      </c>
      <c r="F111" s="78">
        <v>-3.597748506987454E-2</v>
      </c>
      <c r="G111" s="78">
        <v>-3.6035211828274599E-2</v>
      </c>
      <c r="H111" s="78">
        <v>-3.598670932593908E-2</v>
      </c>
      <c r="I111" s="78">
        <v>-3.6001563077598518E-2</v>
      </c>
      <c r="J111" s="78">
        <v>-3.5988410500018261E-2</v>
      </c>
      <c r="K111" s="78">
        <v>-3.5985777860364339E-2</v>
      </c>
      <c r="L111" s="78">
        <v>-3.5986693150074502E-2</v>
      </c>
      <c r="M111" s="78">
        <v>-3.5986702257073955E-2</v>
      </c>
      <c r="N111" s="78">
        <v>-2.3909520565912609E-5</v>
      </c>
      <c r="O111" s="78">
        <v>-3.5986713524259237E-2</v>
      </c>
      <c r="P111" s="78">
        <v>-3.6031263788197786E-2</v>
      </c>
      <c r="Q111" s="78">
        <v>-7.0212596387172018E-6</v>
      </c>
      <c r="R111" s="78">
        <v>-1.205831475146206E-5</v>
      </c>
      <c r="S111" s="78">
        <v>-3.5986709435530145E-2</v>
      </c>
      <c r="T111" s="78">
        <v>-3.5986708250024799E-2</v>
      </c>
    </row>
    <row r="112" spans="1:20" ht="15.75" thickBot="1" x14ac:dyDescent="0.3">
      <c r="A112" s="69" t="s">
        <v>34</v>
      </c>
      <c r="B112" s="75" t="s">
        <v>214</v>
      </c>
      <c r="C112" s="78">
        <v>0</v>
      </c>
      <c r="D112" s="78">
        <v>4.4740042663137775E-2</v>
      </c>
      <c r="E112" s="78">
        <v>6.6873664845870887E-2</v>
      </c>
      <c r="F112" s="78">
        <v>0</v>
      </c>
      <c r="G112" s="78">
        <v>4.0347215240110361E-2</v>
      </c>
      <c r="H112" s="78">
        <v>1.9629103042615042E-2</v>
      </c>
      <c r="I112" s="78">
        <v>3.8937097331677245E-2</v>
      </c>
      <c r="J112" s="78">
        <v>3.1835831347358096E-2</v>
      </c>
      <c r="K112" s="78">
        <v>3.9493259652506441E-2</v>
      </c>
      <c r="L112" s="78">
        <v>0</v>
      </c>
      <c r="M112" s="78">
        <v>0</v>
      </c>
      <c r="N112" s="78">
        <v>3.0073679177696781E-5</v>
      </c>
      <c r="O112" s="78">
        <v>4.5591408857919867E-2</v>
      </c>
      <c r="P112" s="78">
        <v>2.220672045170154E-2</v>
      </c>
      <c r="Q112" s="78">
        <v>7.667181614181274E-6</v>
      </c>
      <c r="R112" s="78">
        <v>1.3290336980298707E-5</v>
      </c>
      <c r="S112" s="78">
        <v>0</v>
      </c>
      <c r="T112" s="78">
        <v>0</v>
      </c>
    </row>
    <row r="113" spans="1:20" x14ac:dyDescent="0.25">
      <c r="A113" s="69" t="s">
        <v>36</v>
      </c>
      <c r="B113" s="75" t="s">
        <v>198</v>
      </c>
      <c r="C113" s="79">
        <v>0</v>
      </c>
      <c r="D113" s="79">
        <v>254.34036146884242</v>
      </c>
      <c r="E113" s="79">
        <v>120.0063513095145</v>
      </c>
      <c r="F113" s="79">
        <v>3198.042323821493</v>
      </c>
      <c r="G113" s="79">
        <v>9.0522089146019979</v>
      </c>
      <c r="H113" s="79">
        <v>7.5952171618547988</v>
      </c>
      <c r="I113" s="79">
        <v>16.533860754930881</v>
      </c>
      <c r="J113" s="79">
        <v>49.853624336862232</v>
      </c>
      <c r="K113" s="79">
        <v>242.83045909908193</v>
      </c>
      <c r="L113" s="79">
        <v>3055.8870955818529</v>
      </c>
      <c r="M113" s="79">
        <v>714.06197687668271</v>
      </c>
      <c r="N113" s="79">
        <v>-3.5308790904373748E-3</v>
      </c>
      <c r="O113" s="79">
        <v>126.65585185074615</v>
      </c>
      <c r="P113" s="79">
        <v>7.316677961625996</v>
      </c>
      <c r="Q113" s="79">
        <v>5.3953161212480462E-4</v>
      </c>
      <c r="R113" s="79">
        <v>1.0566594763243235E-3</v>
      </c>
      <c r="S113" s="79">
        <v>401.87071551174773</v>
      </c>
      <c r="T113" s="79">
        <v>2957.7268754483853</v>
      </c>
    </row>
    <row r="114" spans="1:20" x14ac:dyDescent="0.25">
      <c r="A114" s="69" t="s">
        <v>38</v>
      </c>
    </row>
    <row r="115" spans="1:20" ht="15.75" x14ac:dyDescent="0.25">
      <c r="A115" s="69" t="s">
        <v>40</v>
      </c>
      <c r="B115" s="71" t="s">
        <v>166</v>
      </c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</row>
    <row r="116" spans="1:20" x14ac:dyDescent="0.25">
      <c r="A116" s="69" t="s">
        <v>42</v>
      </c>
      <c r="B116" s="73" t="s">
        <v>176</v>
      </c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</row>
    <row r="117" spans="1:20" x14ac:dyDescent="0.25">
      <c r="A117" s="69" t="s">
        <v>44</v>
      </c>
      <c r="B117" s="75" t="s">
        <v>217</v>
      </c>
      <c r="C117" s="72">
        <v>78202.714329702663</v>
      </c>
      <c r="D117" s="72">
        <v>0</v>
      </c>
      <c r="E117" s="72">
        <v>0</v>
      </c>
      <c r="F117" s="72">
        <v>0</v>
      </c>
      <c r="G117" s="72">
        <v>0</v>
      </c>
      <c r="H117" s="72">
        <v>0</v>
      </c>
      <c r="I117" s="72">
        <v>0</v>
      </c>
      <c r="J117" s="72">
        <v>0</v>
      </c>
      <c r="K117" s="72">
        <v>0</v>
      </c>
      <c r="L117" s="72">
        <v>0</v>
      </c>
      <c r="M117" s="72">
        <v>0</v>
      </c>
      <c r="N117" s="72">
        <v>0</v>
      </c>
      <c r="O117" s="72">
        <v>0</v>
      </c>
      <c r="P117" s="72">
        <v>0</v>
      </c>
      <c r="Q117" s="72">
        <v>78167.011858246682</v>
      </c>
      <c r="R117" s="72">
        <v>35.702471455970304</v>
      </c>
      <c r="S117" s="72">
        <v>0</v>
      </c>
      <c r="T117" s="72">
        <v>0</v>
      </c>
    </row>
    <row r="118" spans="1:20" ht="15.75" thickBot="1" x14ac:dyDescent="0.3">
      <c r="A118" s="69" t="s">
        <v>46</v>
      </c>
      <c r="B118" s="75" t="s">
        <v>218</v>
      </c>
      <c r="C118" s="72">
        <v>9875.6427101460267</v>
      </c>
      <c r="D118" s="72">
        <v>0</v>
      </c>
      <c r="E118" s="72">
        <v>0</v>
      </c>
      <c r="F118" s="72">
        <v>0</v>
      </c>
      <c r="G118" s="72">
        <v>0</v>
      </c>
      <c r="H118" s="72">
        <v>0</v>
      </c>
      <c r="I118" s="72">
        <v>0</v>
      </c>
      <c r="J118" s="72">
        <v>0</v>
      </c>
      <c r="K118" s="72">
        <v>0</v>
      </c>
      <c r="L118" s="72">
        <v>0</v>
      </c>
      <c r="M118" s="72">
        <v>0</v>
      </c>
      <c r="N118" s="72">
        <v>9875.6427101460267</v>
      </c>
      <c r="O118" s="72">
        <v>0</v>
      </c>
      <c r="P118" s="72">
        <v>0</v>
      </c>
      <c r="Q118" s="72">
        <v>0</v>
      </c>
      <c r="R118" s="72">
        <v>0</v>
      </c>
      <c r="S118" s="72">
        <v>0</v>
      </c>
      <c r="T118" s="72">
        <v>0</v>
      </c>
    </row>
    <row r="119" spans="1:20" x14ac:dyDescent="0.25">
      <c r="A119" s="69" t="s">
        <v>48</v>
      </c>
      <c r="B119" s="76" t="s">
        <v>192</v>
      </c>
      <c r="C119" s="77">
        <v>88078.357039848692</v>
      </c>
      <c r="D119" s="77">
        <v>0</v>
      </c>
      <c r="E119" s="77">
        <v>0</v>
      </c>
      <c r="F119" s="77">
        <v>0</v>
      </c>
      <c r="G119" s="77">
        <v>0</v>
      </c>
      <c r="H119" s="77">
        <v>0</v>
      </c>
      <c r="I119" s="77">
        <v>0</v>
      </c>
      <c r="J119" s="77">
        <v>0</v>
      </c>
      <c r="K119" s="77">
        <v>0</v>
      </c>
      <c r="L119" s="77">
        <v>0</v>
      </c>
      <c r="M119" s="77">
        <v>0</v>
      </c>
      <c r="N119" s="77">
        <v>9875.6427101460267</v>
      </c>
      <c r="O119" s="77">
        <v>0</v>
      </c>
      <c r="P119" s="77">
        <v>0</v>
      </c>
      <c r="Q119" s="77">
        <v>78167.011858246682</v>
      </c>
      <c r="R119" s="77">
        <v>35.702471455970304</v>
      </c>
      <c r="S119" s="77">
        <v>0</v>
      </c>
      <c r="T119" s="77">
        <v>0</v>
      </c>
    </row>
    <row r="120" spans="1:20" x14ac:dyDescent="0.25">
      <c r="A120" s="69" t="s">
        <v>50</v>
      </c>
    </row>
    <row r="121" spans="1:20" x14ac:dyDescent="0.25">
      <c r="A121" s="69" t="s">
        <v>52</v>
      </c>
      <c r="B121" s="73" t="s">
        <v>193</v>
      </c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</row>
    <row r="122" spans="1:20" ht="15.75" thickBot="1" x14ac:dyDescent="0.3">
      <c r="A122" s="69" t="s">
        <v>54</v>
      </c>
      <c r="B122" s="75" t="s">
        <v>219</v>
      </c>
      <c r="C122" s="72">
        <v>9535124</v>
      </c>
      <c r="D122" s="72">
        <v>0</v>
      </c>
      <c r="E122" s="72">
        <v>0</v>
      </c>
      <c r="F122" s="72">
        <v>0</v>
      </c>
      <c r="G122" s="72">
        <v>0</v>
      </c>
      <c r="H122" s="72">
        <v>0</v>
      </c>
      <c r="I122" s="72">
        <v>0</v>
      </c>
      <c r="J122" s="72">
        <v>0</v>
      </c>
      <c r="K122" s="72">
        <v>0</v>
      </c>
      <c r="L122" s="72">
        <v>0</v>
      </c>
      <c r="M122" s="72">
        <v>0</v>
      </c>
      <c r="N122" s="72">
        <v>2395776</v>
      </c>
      <c r="O122" s="72">
        <v>0</v>
      </c>
      <c r="P122" s="72">
        <v>0</v>
      </c>
      <c r="Q122" s="72">
        <v>7136090</v>
      </c>
      <c r="R122" s="72">
        <v>3258</v>
      </c>
      <c r="S122" s="72">
        <v>0</v>
      </c>
      <c r="T122" s="72">
        <v>0</v>
      </c>
    </row>
    <row r="123" spans="1:20" x14ac:dyDescent="0.25">
      <c r="A123" s="69" t="s">
        <v>56</v>
      </c>
      <c r="B123" s="76" t="s">
        <v>196</v>
      </c>
      <c r="C123" s="77">
        <v>9535124</v>
      </c>
      <c r="D123" s="77">
        <v>0</v>
      </c>
      <c r="E123" s="77">
        <v>0</v>
      </c>
      <c r="F123" s="77">
        <v>0</v>
      </c>
      <c r="G123" s="77">
        <v>0</v>
      </c>
      <c r="H123" s="77">
        <v>0</v>
      </c>
      <c r="I123" s="77">
        <v>0</v>
      </c>
      <c r="J123" s="77">
        <v>0</v>
      </c>
      <c r="K123" s="77">
        <v>0</v>
      </c>
      <c r="L123" s="77">
        <v>0</v>
      </c>
      <c r="M123" s="77">
        <v>0</v>
      </c>
      <c r="N123" s="77">
        <v>2395776</v>
      </c>
      <c r="O123" s="77">
        <v>0</v>
      </c>
      <c r="P123" s="77">
        <v>0</v>
      </c>
      <c r="Q123" s="77">
        <v>7136090</v>
      </c>
      <c r="R123" s="77">
        <v>3258</v>
      </c>
      <c r="S123" s="77">
        <v>0</v>
      </c>
      <c r="T123" s="77">
        <v>0</v>
      </c>
    </row>
    <row r="124" spans="1:20" x14ac:dyDescent="0.25">
      <c r="A124" s="69" t="s">
        <v>58</v>
      </c>
    </row>
    <row r="125" spans="1:20" x14ac:dyDescent="0.25">
      <c r="A125" s="69" t="s">
        <v>59</v>
      </c>
      <c r="B125" s="73" t="s">
        <v>197</v>
      </c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</row>
    <row r="126" spans="1:20" x14ac:dyDescent="0.25">
      <c r="A126" s="69" t="s">
        <v>60</v>
      </c>
      <c r="B126" s="75" t="s">
        <v>217</v>
      </c>
      <c r="C126" s="78">
        <v>0</v>
      </c>
      <c r="D126" s="78">
        <v>0</v>
      </c>
      <c r="E126" s="78">
        <v>0</v>
      </c>
      <c r="F126" s="78">
        <v>0</v>
      </c>
      <c r="G126" s="78">
        <v>0</v>
      </c>
      <c r="H126" s="78">
        <v>0</v>
      </c>
      <c r="I126" s="78">
        <v>0</v>
      </c>
      <c r="J126" s="78">
        <v>0</v>
      </c>
      <c r="K126" s="78">
        <v>0</v>
      </c>
      <c r="L126" s="78">
        <v>0</v>
      </c>
      <c r="M126" s="78">
        <v>0</v>
      </c>
      <c r="N126" s="78">
        <v>0</v>
      </c>
      <c r="O126" s="78">
        <v>0</v>
      </c>
      <c r="P126" s="78">
        <v>0</v>
      </c>
      <c r="Q126" s="78">
        <v>10.953759251669567</v>
      </c>
      <c r="R126" s="78">
        <v>10.958401306313784</v>
      </c>
      <c r="S126" s="78">
        <v>0</v>
      </c>
      <c r="T126" s="78">
        <v>0</v>
      </c>
    </row>
    <row r="127" spans="1:20" ht="15.75" thickBot="1" x14ac:dyDescent="0.3">
      <c r="A127" s="69" t="s">
        <v>61</v>
      </c>
      <c r="B127" s="75" t="s">
        <v>218</v>
      </c>
      <c r="C127" s="78">
        <v>0</v>
      </c>
      <c r="D127" s="78">
        <v>0</v>
      </c>
      <c r="E127" s="78">
        <v>0</v>
      </c>
      <c r="F127" s="78">
        <v>0</v>
      </c>
      <c r="G127" s="78">
        <v>0</v>
      </c>
      <c r="H127" s="78">
        <v>0</v>
      </c>
      <c r="I127" s="78">
        <v>0</v>
      </c>
      <c r="J127" s="72">
        <v>0</v>
      </c>
      <c r="K127" s="78">
        <v>0</v>
      </c>
      <c r="L127" s="78">
        <v>0</v>
      </c>
      <c r="M127" s="78">
        <v>0</v>
      </c>
      <c r="N127" s="78">
        <v>4.1221060358506083</v>
      </c>
      <c r="O127" s="78">
        <v>0</v>
      </c>
      <c r="P127" s="78">
        <v>0</v>
      </c>
      <c r="Q127" s="78">
        <v>0</v>
      </c>
      <c r="R127" s="78">
        <v>0</v>
      </c>
      <c r="S127" s="78">
        <v>0</v>
      </c>
      <c r="T127" s="78">
        <v>0</v>
      </c>
    </row>
    <row r="128" spans="1:20" x14ac:dyDescent="0.25">
      <c r="A128" s="69" t="s">
        <v>63</v>
      </c>
      <c r="B128" s="75" t="s">
        <v>198</v>
      </c>
      <c r="C128" s="79">
        <v>0</v>
      </c>
      <c r="D128" s="79">
        <v>0</v>
      </c>
      <c r="E128" s="79">
        <v>0</v>
      </c>
      <c r="F128" s="79">
        <v>0</v>
      </c>
      <c r="G128" s="79">
        <v>0</v>
      </c>
      <c r="H128" s="79">
        <v>0</v>
      </c>
      <c r="I128" s="79">
        <v>0</v>
      </c>
      <c r="J128" s="79">
        <v>0</v>
      </c>
      <c r="K128" s="79">
        <v>0</v>
      </c>
      <c r="L128" s="79">
        <v>0</v>
      </c>
      <c r="M128" s="79">
        <v>0</v>
      </c>
      <c r="N128" s="79">
        <v>4.1221060358506083</v>
      </c>
      <c r="O128" s="79">
        <v>0</v>
      </c>
      <c r="P128" s="79">
        <v>0</v>
      </c>
      <c r="Q128" s="79">
        <v>10.953759251669567</v>
      </c>
      <c r="R128" s="79">
        <v>10.958401306313784</v>
      </c>
      <c r="S128" s="79">
        <v>0</v>
      </c>
      <c r="T128" s="79">
        <v>0</v>
      </c>
    </row>
    <row r="129" spans="1:2" x14ac:dyDescent="0.25">
      <c r="A129" s="69" t="s">
        <v>64</v>
      </c>
    </row>
    <row r="130" spans="1:2" x14ac:dyDescent="0.25">
      <c r="A130" s="69" t="s">
        <v>65</v>
      </c>
      <c r="B130" s="68" t="s">
        <v>97</v>
      </c>
    </row>
    <row r="131" spans="1:2" x14ac:dyDescent="0.25">
      <c r="A131" s="69" t="s">
        <v>67</v>
      </c>
      <c r="B131" s="68" t="s">
        <v>98</v>
      </c>
    </row>
    <row r="132" spans="1:2" x14ac:dyDescent="0.25">
      <c r="A132" s="69" t="s">
        <v>69</v>
      </c>
    </row>
    <row r="133" spans="1:2" x14ac:dyDescent="0.25">
      <c r="A133" s="69" t="s">
        <v>71</v>
      </c>
    </row>
    <row r="134" spans="1:2" x14ac:dyDescent="0.25">
      <c r="A134" s="69" t="s">
        <v>73</v>
      </c>
    </row>
    <row r="135" spans="1:2" x14ac:dyDescent="0.25">
      <c r="A135" s="69" t="s">
        <v>75</v>
      </c>
    </row>
    <row r="136" spans="1:2" x14ac:dyDescent="0.25">
      <c r="A136" s="69" t="s">
        <v>77</v>
      </c>
    </row>
    <row r="137" spans="1:2" x14ac:dyDescent="0.25">
      <c r="A137" s="69" t="s">
        <v>79</v>
      </c>
    </row>
    <row r="138" spans="1:2" x14ac:dyDescent="0.25">
      <c r="A138" s="69" t="s">
        <v>80</v>
      </c>
    </row>
    <row r="139" spans="1:2" x14ac:dyDescent="0.25">
      <c r="A139" s="69" t="s">
        <v>82</v>
      </c>
    </row>
    <row r="140" spans="1:2" x14ac:dyDescent="0.25">
      <c r="A140" s="69" t="s">
        <v>84</v>
      </c>
    </row>
    <row r="141" spans="1:2" x14ac:dyDescent="0.25">
      <c r="A141" s="69" t="s">
        <v>86</v>
      </c>
    </row>
    <row r="142" spans="1:2" x14ac:dyDescent="0.25">
      <c r="A142" s="69" t="s">
        <v>87</v>
      </c>
    </row>
    <row r="143" spans="1:2" x14ac:dyDescent="0.25">
      <c r="A143" s="69" t="s">
        <v>89</v>
      </c>
    </row>
    <row r="144" spans="1:2" x14ac:dyDescent="0.25">
      <c r="A144" s="69" t="s">
        <v>91</v>
      </c>
    </row>
    <row r="145" spans="1:26" ht="15.75" thickBot="1" x14ac:dyDescent="0.3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34"/>
  <sheetViews>
    <sheetView zoomScale="80" zoomScaleNormal="80" workbookViewId="0">
      <pane xSplit="2" ySplit="10" topLeftCell="C11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5.42578125" customWidth="1"/>
    <col min="2" max="2" width="45.28515625" customWidth="1"/>
    <col min="3" max="26" width="14.85546875" customWidth="1"/>
  </cols>
  <sheetData>
    <row r="1" spans="1:26" x14ac:dyDescent="0.25">
      <c r="A1" s="40" t="s">
        <v>509</v>
      </c>
    </row>
    <row r="2" spans="1:26" x14ac:dyDescent="0.25">
      <c r="A2" s="40" t="s">
        <v>504</v>
      </c>
    </row>
    <row r="3" spans="1:26" ht="15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 spans="1:26" ht="15" customHeight="1" x14ac:dyDescent="0.25">
      <c r="A4" s="121" t="s">
        <v>174</v>
      </c>
    </row>
    <row r="5" spans="1:26" ht="15" customHeight="1" x14ac:dyDescent="0.25">
      <c r="A5" s="121" t="s">
        <v>175</v>
      </c>
    </row>
    <row r="6" spans="1:26" ht="15" customHeight="1" x14ac:dyDescent="0.25">
      <c r="A6" s="121" t="s">
        <v>1</v>
      </c>
    </row>
    <row r="7" spans="1:26" ht="15.75" thickBot="1" x14ac:dyDescent="0.3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</row>
    <row r="8" spans="1:26" x14ac:dyDescent="0.25">
      <c r="B8" s="122" t="s">
        <v>2</v>
      </c>
      <c r="C8" s="122" t="s">
        <v>3</v>
      </c>
      <c r="D8" s="122" t="s">
        <v>4</v>
      </c>
      <c r="E8" s="122" t="s">
        <v>5</v>
      </c>
      <c r="F8" s="122" t="s">
        <v>6</v>
      </c>
      <c r="G8" s="122" t="s">
        <v>7</v>
      </c>
      <c r="H8" s="122" t="s">
        <v>8</v>
      </c>
      <c r="I8" s="122" t="s">
        <v>9</v>
      </c>
      <c r="J8" s="122" t="s">
        <v>10</v>
      </c>
      <c r="K8" s="122" t="s">
        <v>3</v>
      </c>
      <c r="L8" s="122" t="s">
        <v>4</v>
      </c>
      <c r="M8" s="122" t="s">
        <v>5</v>
      </c>
      <c r="N8" s="122" t="s">
        <v>6</v>
      </c>
      <c r="O8" s="122" t="s">
        <v>7</v>
      </c>
      <c r="P8" s="122" t="s">
        <v>8</v>
      </c>
      <c r="Q8" s="122" t="s">
        <v>9</v>
      </c>
      <c r="R8" s="122" t="s">
        <v>10</v>
      </c>
      <c r="S8" s="122" t="s">
        <v>3</v>
      </c>
      <c r="T8" s="122" t="s">
        <v>4</v>
      </c>
    </row>
    <row r="9" spans="1:26" ht="15.75" thickBot="1" x14ac:dyDescent="0.3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</row>
    <row r="10" spans="1:26" ht="26.25" thickBot="1" x14ac:dyDescent="0.3">
      <c r="A10" s="123" t="s">
        <v>14</v>
      </c>
      <c r="B10" s="123" t="s">
        <v>97</v>
      </c>
      <c r="C10" s="123" t="s">
        <v>16</v>
      </c>
      <c r="D10" s="123" t="s">
        <v>17</v>
      </c>
      <c r="E10" s="123" t="s">
        <v>18</v>
      </c>
      <c r="F10" s="123" t="s">
        <v>19</v>
      </c>
      <c r="G10" s="123" t="s">
        <v>20</v>
      </c>
      <c r="H10" s="123" t="s">
        <v>21</v>
      </c>
      <c r="I10" s="123" t="s">
        <v>22</v>
      </c>
      <c r="J10" s="123" t="s">
        <v>23</v>
      </c>
      <c r="K10" s="123" t="s">
        <v>24</v>
      </c>
      <c r="L10" s="123" t="s">
        <v>25</v>
      </c>
      <c r="M10" s="123" t="s">
        <v>26</v>
      </c>
      <c r="N10" s="123" t="s">
        <v>27</v>
      </c>
      <c r="O10" s="123" t="s">
        <v>28</v>
      </c>
      <c r="P10" s="123" t="s">
        <v>29</v>
      </c>
      <c r="Q10" s="123" t="s">
        <v>30</v>
      </c>
      <c r="R10" s="123" t="s">
        <v>31</v>
      </c>
      <c r="S10" s="123" t="s">
        <v>32</v>
      </c>
      <c r="T10" s="123" t="s">
        <v>33</v>
      </c>
    </row>
    <row r="11" spans="1:26" ht="15.75" x14ac:dyDescent="0.25">
      <c r="A11" s="122" t="s">
        <v>34</v>
      </c>
      <c r="B11" s="134" t="s">
        <v>163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</row>
    <row r="12" spans="1:26" x14ac:dyDescent="0.25">
      <c r="A12" s="122" t="s">
        <v>36</v>
      </c>
      <c r="B12" s="135" t="s">
        <v>176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</row>
    <row r="13" spans="1:26" x14ac:dyDescent="0.25">
      <c r="A13" s="122" t="s">
        <v>38</v>
      </c>
      <c r="B13" s="136" t="s">
        <v>177</v>
      </c>
      <c r="C13" s="125">
        <f>+'E_6B Att 2_MDS'!C13-'E_6B Att 2_AS FILED'!C13</f>
        <v>-10.832493814319605</v>
      </c>
      <c r="D13" s="125">
        <f>+'E_6B Att 2_MDS'!D13-'E_6B Att 2_AS FILED'!D13</f>
        <v>0.83104791853475035</v>
      </c>
      <c r="E13" s="125">
        <f>+'E_6B Att 2_MDS'!E13-'E_6B Att 2_AS FILED'!E13</f>
        <v>3.3653891165158711E-2</v>
      </c>
      <c r="F13" s="125">
        <f>+'E_6B Att 2_MDS'!F13-'E_6B Att 2_AS FILED'!F13</f>
        <v>0</v>
      </c>
      <c r="G13" s="125">
        <f>+'E_6B Att 2_MDS'!G13-'E_6B Att 2_AS FILED'!G13</f>
        <v>-1.95587714159592</v>
      </c>
      <c r="H13" s="125">
        <f>+'E_6B Att 2_MDS'!H13-'E_6B Att 2_AS FILED'!H13</f>
        <v>-8.678632270449782E-2</v>
      </c>
      <c r="I13" s="125">
        <f>+'E_6B Att 2_MDS'!I13-'E_6B Att 2_AS FILED'!I13</f>
        <v>10.160914158921514</v>
      </c>
      <c r="J13" s="125">
        <f>+'E_6B Att 2_MDS'!J13-'E_6B Att 2_AS FILED'!J13</f>
        <v>-3.4799294608128548</v>
      </c>
      <c r="K13" s="125">
        <f>+'E_6B Att 2_MDS'!K13-'E_6B Att 2_AS FILED'!K13</f>
        <v>-1.6079826982859231</v>
      </c>
      <c r="L13" s="125">
        <f>+'E_6B Att 2_MDS'!L13-'E_6B Att 2_AS FILED'!L13</f>
        <v>0</v>
      </c>
      <c r="M13" s="125">
        <f>+'E_6B Att 2_MDS'!M13-'E_6B Att 2_AS FILED'!M13</f>
        <v>6.0808811421793507E-2</v>
      </c>
      <c r="N13" s="125">
        <f>+'E_6B Att 2_MDS'!N13-'E_6B Att 2_AS FILED'!N13</f>
        <v>-2.2870044273243906E-2</v>
      </c>
      <c r="O13" s="125">
        <f>+'E_6B Att 2_MDS'!O13-'E_6B Att 2_AS FILED'!O13</f>
        <v>1.0951419059376022E-2</v>
      </c>
      <c r="P13" s="125">
        <f>+'E_6B Att 2_MDS'!P13-'E_6B Att 2_AS FILED'!P13</f>
        <v>-14.818229669457651</v>
      </c>
      <c r="Q13" s="125">
        <f>+'E_6B Att 2_MDS'!Q13-'E_6B Att 2_AS FILED'!Q13</f>
        <v>1.5696993382732671E-2</v>
      </c>
      <c r="R13" s="125">
        <f>+'E_6B Att 2_MDS'!R13-'E_6B Att 2_AS FILED'!R13</f>
        <v>1.1080780976350013E-2</v>
      </c>
      <c r="S13" s="125">
        <f>+'E_6B Att 2_MDS'!S13-'E_6B Att 2_AS FILED'!S13</f>
        <v>1.5027549325996148E-2</v>
      </c>
      <c r="T13" s="125">
        <f>+'E_6B Att 2_MDS'!T13-'E_6B Att 2_AS FILED'!T13</f>
        <v>0</v>
      </c>
    </row>
    <row r="14" spans="1:26" x14ac:dyDescent="0.25">
      <c r="A14" s="122" t="s">
        <v>40</v>
      </c>
      <c r="B14" s="136" t="s">
        <v>178</v>
      </c>
      <c r="C14" s="125">
        <f>+'E_6B Att 2_MDS'!C14-'E_6B Att 2_AS FILED'!C14</f>
        <v>-5.7930919473292306</v>
      </c>
      <c r="D14" s="125">
        <f>+'E_6B Att 2_MDS'!D14-'E_6B Att 2_AS FILED'!D14</f>
        <v>4.3292024395595945</v>
      </c>
      <c r="E14" s="125">
        <f>+'E_6B Att 2_MDS'!E14-'E_6B Att 2_AS FILED'!E14</f>
        <v>0.17541872558012983</v>
      </c>
      <c r="F14" s="125">
        <f>+'E_6B Att 2_MDS'!F14-'E_6B Att 2_AS FILED'!F14</f>
        <v>0</v>
      </c>
      <c r="G14" s="125">
        <f>+'E_6B Att 2_MDS'!G14-'E_6B Att 2_AS FILED'!G14</f>
        <v>-10.196367009280948</v>
      </c>
      <c r="H14" s="125">
        <f>+'E_6B Att 2_MDS'!H14-'E_6B Att 2_AS FILED'!H14</f>
        <v>-0.45246295592943397</v>
      </c>
      <c r="I14" s="125">
        <f>+'E_6B Att 2_MDS'!I14-'E_6B Att 2_AS FILED'!I14</f>
        <v>52.957842166506452</v>
      </c>
      <c r="J14" s="125">
        <f>+'E_6B Att 2_MDS'!J14-'E_6B Att 2_AS FILED'!J14</f>
        <v>20.015070562658366</v>
      </c>
      <c r="K14" s="125">
        <f>+'E_6B Att 2_MDS'!K14-'E_6B Att 2_AS FILED'!K14</f>
        <v>4.1458996905748791</v>
      </c>
      <c r="L14" s="125">
        <f>+'E_6B Att 2_MDS'!L14-'E_6B Att 2_AS FILED'!L14</f>
        <v>0</v>
      </c>
      <c r="M14" s="125">
        <f>+'E_6B Att 2_MDS'!M14-'E_6B Att 2_AS FILED'!M14</f>
        <v>0.31696474976706668</v>
      </c>
      <c r="N14" s="125">
        <f>+'E_6B Att 2_MDS'!N14-'E_6B Att 2_AS FILED'!N14</f>
        <v>-0.11923871768117067</v>
      </c>
      <c r="O14" s="125">
        <f>+'E_6B Att 2_MDS'!O14-'E_6B Att 2_AS FILED'!O14</f>
        <v>5.7019988478771211E-2</v>
      </c>
      <c r="P14" s="125">
        <f>+'E_6B Att 2_MDS'!P14-'E_6B Att 2_AS FILED'!P14</f>
        <v>-77.240371644380502</v>
      </c>
      <c r="Q14" s="125">
        <f>+'E_6B Att 2_MDS'!Q14-'E_6B Att 2_AS FILED'!Q14</f>
        <v>8.1824942158277736E-2</v>
      </c>
      <c r="R14" s="125">
        <f>+'E_6B Att 2_MDS'!R14-'E_6B Att 2_AS FILED'!R14</f>
        <v>5.7775579635659824E-2</v>
      </c>
      <c r="S14" s="125">
        <f>+'E_6B Att 2_MDS'!S14-'E_6B Att 2_AS FILED'!S14</f>
        <v>7.8329534947798152E-2</v>
      </c>
      <c r="T14" s="125">
        <f>+'E_6B Att 2_MDS'!T14-'E_6B Att 2_AS FILED'!T14</f>
        <v>0</v>
      </c>
    </row>
    <row r="15" spans="1:26" x14ac:dyDescent="0.25">
      <c r="A15" s="122" t="s">
        <v>42</v>
      </c>
      <c r="B15" s="136" t="s">
        <v>179</v>
      </c>
      <c r="C15" s="125">
        <f>+'E_6B Att 2_MDS'!C15-'E_6B Att 2_AS FILED'!C15</f>
        <v>-10.457807970698923</v>
      </c>
      <c r="D15" s="125">
        <f>+'E_6B Att 2_MDS'!D15-'E_6B Att 2_AS FILED'!D15</f>
        <v>7.7875637512224785</v>
      </c>
      <c r="E15" s="125">
        <f>+'E_6B Att 2_MDS'!E15-'E_6B Att 2_AS FILED'!E15</f>
        <v>0.31565267153871446</v>
      </c>
      <c r="F15" s="125">
        <f>+'E_6B Att 2_MDS'!F15-'E_6B Att 2_AS FILED'!F15</f>
        <v>0</v>
      </c>
      <c r="G15" s="125">
        <f>+'E_6B Att 2_MDS'!G15-'E_6B Att 2_AS FILED'!G15</f>
        <v>-18.349029704593704</v>
      </c>
      <c r="H15" s="125">
        <f>+'E_6B Att 2_MDS'!H15-'E_6B Att 2_AS FILED'!H15</f>
        <v>-0.81426488363604221</v>
      </c>
      <c r="I15" s="125">
        <f>+'E_6B Att 2_MDS'!I15-'E_6B Att 2_AS FILED'!I15</f>
        <v>95.288500598515384</v>
      </c>
      <c r="J15" s="125">
        <f>+'E_6B Att 2_MDS'!J15-'E_6B Att 2_AS FILED'!J15</f>
        <v>35.996155396307586</v>
      </c>
      <c r="K15" s="125">
        <f>+'E_6B Att 2_MDS'!K15-'E_6B Att 2_AS FILED'!K15</f>
        <v>7.456590240883088</v>
      </c>
      <c r="L15" s="125">
        <f>+'E_6B Att 2_MDS'!L15-'E_6B Att 2_AS FILED'!L15</f>
        <v>0</v>
      </c>
      <c r="M15" s="125">
        <f>+'E_6B Att 2_MDS'!M15-'E_6B Att 2_AS FILED'!M15</f>
        <v>0.57035667405648383</v>
      </c>
      <c r="N15" s="125">
        <f>+'E_6B Att 2_MDS'!N15-'E_6B Att 2_AS FILED'!N15</f>
        <v>-0.21459024952346795</v>
      </c>
      <c r="O15" s="125">
        <f>+'E_6B Att 2_MDS'!O15-'E_6B Att 2_AS FILED'!O15</f>
        <v>0.10254138163611515</v>
      </c>
      <c r="P15" s="125">
        <f>+'E_6B Att 2_MDS'!P15-'E_6B Att 2_AS FILED'!P15</f>
        <v>-138.98945430398453</v>
      </c>
      <c r="Q15" s="125">
        <f>+'E_6B Att 2_MDS'!Q15-'E_6B Att 2_AS FILED'!Q15</f>
        <v>0.14724299595582124</v>
      </c>
      <c r="R15" s="125">
        <f>+'E_6B Att 2_MDS'!R15-'E_6B Att 2_AS FILED'!R15</f>
        <v>0.1039799874196774</v>
      </c>
      <c r="S15" s="125">
        <f>+'E_6B Att 2_MDS'!S15-'E_6B Att 2_AS FILED'!S15</f>
        <v>0.14094747345568237</v>
      </c>
      <c r="T15" s="125">
        <f>+'E_6B Att 2_MDS'!T15-'E_6B Att 2_AS FILED'!T15</f>
        <v>0</v>
      </c>
    </row>
    <row r="16" spans="1:26" x14ac:dyDescent="0.25">
      <c r="A16" s="122" t="s">
        <v>44</v>
      </c>
      <c r="B16" s="136" t="s">
        <v>180</v>
      </c>
      <c r="C16" s="125">
        <f>+'E_6B Att 2_MDS'!C16-'E_6B Att 2_AS FILED'!C16</f>
        <v>-1.6298207205181825E-2</v>
      </c>
      <c r="D16" s="125">
        <f>+'E_6B Att 2_MDS'!D16-'E_6B Att 2_AS FILED'!D16</f>
        <v>1.3084384697521045E-2</v>
      </c>
      <c r="E16" s="125">
        <f>+'E_6B Att 2_MDS'!E16-'E_6B Att 2_AS FILED'!E16</f>
        <v>5.268477874302846E-4</v>
      </c>
      <c r="F16" s="125">
        <f>+'E_6B Att 2_MDS'!F16-'E_6B Att 2_AS FILED'!F16</f>
        <v>0</v>
      </c>
      <c r="G16" s="125">
        <f>+'E_6B Att 2_MDS'!G16-'E_6B Att 2_AS FILED'!G16</f>
        <v>-3.0576231447412283E-2</v>
      </c>
      <c r="H16" s="125">
        <f>+'E_6B Att 2_MDS'!H16-'E_6B Att 2_AS FILED'!H16</f>
        <v>-1.3558939958819849E-3</v>
      </c>
      <c r="I16" s="125">
        <f>+'E_6B Att 2_MDS'!I16-'E_6B Att 2_AS FILED'!I16</f>
        <v>0.15921973639296993</v>
      </c>
      <c r="J16" s="125">
        <f>+'E_6B Att 2_MDS'!J16-'E_6B Att 2_AS FILED'!J16</f>
        <v>6.0750011279651517E-2</v>
      </c>
      <c r="K16" s="125">
        <f>+'E_6B Att 2_MDS'!K16-'E_6B Att 2_AS FILED'!K16</f>
        <v>1.2571031377177633E-2</v>
      </c>
      <c r="L16" s="125">
        <f>+'E_6B Att 2_MDS'!L16-'E_6B Att 2_AS FILED'!L16</f>
        <v>0</v>
      </c>
      <c r="M16" s="125">
        <f>+'E_6B Att 2_MDS'!M16-'E_6B Att 2_AS FILED'!M16</f>
        <v>9.5187525723527955E-4</v>
      </c>
      <c r="N16" s="125">
        <f>+'E_6B Att 2_MDS'!N16-'E_6B Att 2_AS FILED'!N16</f>
        <v>-3.5716008164277113E-4</v>
      </c>
      <c r="O16" s="125">
        <f>+'E_6B Att 2_MDS'!O16-'E_6B Att 2_AS FILED'!O16</f>
        <v>1.7327642739184412E-4</v>
      </c>
      <c r="P16" s="125">
        <f>+'E_6B Att 2_MDS'!P16-'E_6B Att 2_AS FILED'!P16</f>
        <v>-0.23193989309402241</v>
      </c>
      <c r="Q16" s="125">
        <f>+'E_6B Att 2_MDS'!Q16-'E_6B Att 2_AS FILED'!Q16</f>
        <v>2.4557942640335284E-4</v>
      </c>
      <c r="R16" s="125">
        <f>+'E_6B Att 2_MDS'!R16-'E_6B Att 2_AS FILED'!R16</f>
        <v>1.7295715837972736E-4</v>
      </c>
      <c r="S16" s="125">
        <f>+'E_6B Att 2_MDS'!S16-'E_6B Att 2_AS FILED'!S16</f>
        <v>2.3527161023295662E-4</v>
      </c>
      <c r="T16" s="125">
        <f>+'E_6B Att 2_MDS'!T16-'E_6B Att 2_AS FILED'!T16</f>
        <v>0</v>
      </c>
    </row>
    <row r="17" spans="1:20" x14ac:dyDescent="0.25">
      <c r="A17" s="122" t="s">
        <v>46</v>
      </c>
      <c r="B17" s="136" t="s">
        <v>181</v>
      </c>
      <c r="C17" s="125">
        <f>+'E_6B Att 2_MDS'!C17-'E_6B Att 2_AS FILED'!C17</f>
        <v>0.92617636757063337</v>
      </c>
      <c r="D17" s="125">
        <f>+'E_6B Att 2_MDS'!D17-'E_6B Att 2_AS FILED'!D17</f>
        <v>0.15770443471691387</v>
      </c>
      <c r="E17" s="125">
        <f>+'E_6B Att 2_MDS'!E17-'E_6B Att 2_AS FILED'!E17</f>
        <v>3.2621598805155916E-3</v>
      </c>
      <c r="F17" s="125">
        <f>+'E_6B Att 2_MDS'!F17-'E_6B Att 2_AS FILED'!F17</f>
        <v>0</v>
      </c>
      <c r="G17" s="125">
        <f>+'E_6B Att 2_MDS'!G17-'E_6B Att 2_AS FILED'!G17</f>
        <v>-0.14522233313589439</v>
      </c>
      <c r="H17" s="125">
        <f>+'E_6B Att 2_MDS'!H17-'E_6B Att 2_AS FILED'!H17</f>
        <v>-5.5764272325587727E-3</v>
      </c>
      <c r="I17" s="125">
        <f>+'E_6B Att 2_MDS'!I17-'E_6B Att 2_AS FILED'!I17</f>
        <v>1.1422750937385473</v>
      </c>
      <c r="J17" s="125">
        <f>+'E_6B Att 2_MDS'!J17-'E_6B Att 2_AS FILED'!J17</f>
        <v>0.97088453436435174</v>
      </c>
      <c r="K17" s="125">
        <f>+'E_6B Att 2_MDS'!K17-'E_6B Att 2_AS FILED'!K17</f>
        <v>0.18921601637905994</v>
      </c>
      <c r="L17" s="125">
        <f>+'E_6B Att 2_MDS'!L17-'E_6B Att 2_AS FILED'!L17</f>
        <v>0</v>
      </c>
      <c r="M17" s="125">
        <f>+'E_6B Att 2_MDS'!M17-'E_6B Att 2_AS FILED'!M17</f>
        <v>5.8117647491545132E-3</v>
      </c>
      <c r="N17" s="125">
        <f>+'E_6B Att 2_MDS'!N17-'E_6B Att 2_AS FILED'!N17</f>
        <v>-1.3172711690799255E-3</v>
      </c>
      <c r="O17" s="125">
        <f>+'E_6B Att 2_MDS'!O17-'E_6B Att 2_AS FILED'!O17</f>
        <v>2.9618576699787791E-3</v>
      </c>
      <c r="P17" s="125">
        <f>+'E_6B Att 2_MDS'!P17-'E_6B Att 2_AS FILED'!P17</f>
        <v>-1.3972026718829511</v>
      </c>
      <c r="Q17" s="125">
        <f>+'E_6B Att 2_MDS'!Q17-'E_6B Att 2_AS FILED'!Q17</f>
        <v>1.3606757282236814E-3</v>
      </c>
      <c r="R17" s="125">
        <f>+'E_6B Att 2_MDS'!R17-'E_6B Att 2_AS FILED'!R17</f>
        <v>5.4419230070197611E-4</v>
      </c>
      <c r="S17" s="125">
        <f>+'E_6B Att 2_MDS'!S17-'E_6B Att 2_AS FILED'!S17</f>
        <v>1.47434146380096E-3</v>
      </c>
      <c r="T17" s="125">
        <f>+'E_6B Att 2_MDS'!T17-'E_6B Att 2_AS FILED'!T17</f>
        <v>0</v>
      </c>
    </row>
    <row r="18" spans="1:20" x14ac:dyDescent="0.25">
      <c r="A18" s="122" t="s">
        <v>48</v>
      </c>
      <c r="B18" s="136" t="s">
        <v>182</v>
      </c>
      <c r="C18" s="125">
        <f>+'E_6B Att 2_MDS'!C18-'E_6B Att 2_AS FILED'!C18</f>
        <v>-4.5059831402031705</v>
      </c>
      <c r="D18" s="125">
        <f>+'E_6B Att 2_MDS'!D18-'E_6B Att 2_AS FILED'!D18</f>
        <v>3.4066266313748201</v>
      </c>
      <c r="E18" s="125">
        <f>+'E_6B Att 2_MDS'!E18-'E_6B Att 2_AS FILED'!E18</f>
        <v>0.13789147228931142</v>
      </c>
      <c r="F18" s="125">
        <f>+'E_6B Att 2_MDS'!F18-'E_6B Att 2_AS FILED'!F18</f>
        <v>0</v>
      </c>
      <c r="G18" s="125">
        <f>+'E_6B Att 2_MDS'!G18-'E_6B Att 2_AS FILED'!G18</f>
        <v>-8.0130103444607812</v>
      </c>
      <c r="H18" s="125">
        <f>+'E_6B Att 2_MDS'!H18-'E_6B Att 2_AS FILED'!H18</f>
        <v>-0.35553656521923926</v>
      </c>
      <c r="I18" s="125">
        <f>+'E_6B Att 2_MDS'!I18-'E_6B Att 2_AS FILED'!I18</f>
        <v>41.635872032027692</v>
      </c>
      <c r="J18" s="125">
        <f>+'E_6B Att 2_MDS'!J18-'E_6B Att 2_AS FILED'!J18</f>
        <v>15.760930427641142</v>
      </c>
      <c r="K18" s="125">
        <f>+'E_6B Att 2_MDS'!K18-'E_6B Att 2_AS FILED'!K18</f>
        <v>3.2641520480028703</v>
      </c>
      <c r="L18" s="125">
        <f>+'E_6B Att 2_MDS'!L18-'E_6B Att 2_AS FILED'!L18</f>
        <v>0</v>
      </c>
      <c r="M18" s="125">
        <f>+'E_6B Att 2_MDS'!M18-'E_6B Att 2_AS FILED'!M18</f>
        <v>0.24915279533030343</v>
      </c>
      <c r="N18" s="125">
        <f>+'E_6B Att 2_MDS'!N18-'E_6B Att 2_AS FILED'!N18</f>
        <v>-9.3688418109898919E-2</v>
      </c>
      <c r="O18" s="125">
        <f>+'E_6B Att 2_MDS'!O18-'E_6B Att 2_AS FILED'!O18</f>
        <v>4.4909628066903906E-2</v>
      </c>
      <c r="P18" s="125">
        <f>+'E_6B Att 2_MDS'!P18-'E_6B Att 2_AS FILED'!P18</f>
        <v>-60.714560084976256</v>
      </c>
      <c r="Q18" s="125">
        <f>+'E_6B Att 2_MDS'!Q18-'E_6B Att 2_AS FILED'!Q18</f>
        <v>6.4312725611955557E-2</v>
      </c>
      <c r="R18" s="125">
        <f>+'E_6B Att 2_MDS'!R18-'E_6B Att 2_AS FILED'!R18</f>
        <v>4.5391163344348229E-2</v>
      </c>
      <c r="S18" s="125">
        <f>+'E_6B Att 2_MDS'!S18-'E_6B Att 2_AS FILED'!S18</f>
        <v>6.1573348772839154E-2</v>
      </c>
      <c r="T18" s="125">
        <f>+'E_6B Att 2_MDS'!T18-'E_6B Att 2_AS FILED'!T18</f>
        <v>0</v>
      </c>
    </row>
    <row r="19" spans="1:20" x14ac:dyDescent="0.25">
      <c r="A19" s="122" t="s">
        <v>50</v>
      </c>
      <c r="B19" s="136" t="s">
        <v>183</v>
      </c>
      <c r="C19" s="125">
        <f>+'E_6B Att 2_MDS'!C19-'E_6B Att 2_AS FILED'!C19</f>
        <v>-0.29042288588971132</v>
      </c>
      <c r="D19" s="125">
        <f>+'E_6B Att 2_MDS'!D19-'E_6B Att 2_AS FILED'!D19</f>
        <v>0.1328204145684424</v>
      </c>
      <c r="E19" s="125">
        <f>+'E_6B Att 2_MDS'!E19-'E_6B Att 2_AS FILED'!E19</f>
        <v>5.3400744778100417E-3</v>
      </c>
      <c r="F19" s="125">
        <f>+'E_6B Att 2_MDS'!F19-'E_6B Att 2_AS FILED'!F19</f>
        <v>0</v>
      </c>
      <c r="G19" s="125">
        <f>+'E_6B Att 2_MDS'!G19-'E_6B Att 2_AS FILED'!G19</f>
        <v>-0.36028617877229863</v>
      </c>
      <c r="H19" s="125">
        <f>+'E_6B Att 2_MDS'!H19-'E_6B Att 2_AS FILED'!H19</f>
        <v>-1.3543544628931592E-2</v>
      </c>
      <c r="I19" s="125">
        <f>+'E_6B Att 2_MDS'!I19-'E_6B Att 2_AS FILED'!I19</f>
        <v>1.745732807020886</v>
      </c>
      <c r="J19" s="125">
        <f>+'E_6B Att 2_MDS'!J19-'E_6B Att 2_AS FILED'!J19</f>
        <v>0.67894304785625081</v>
      </c>
      <c r="K19" s="125">
        <f>+'E_6B Att 2_MDS'!K19-'E_6B Att 2_AS FILED'!K19</f>
        <v>0.13443768240412624</v>
      </c>
      <c r="L19" s="125">
        <f>+'E_6B Att 2_MDS'!L19-'E_6B Att 2_AS FILED'!L19</f>
        <v>0</v>
      </c>
      <c r="M19" s="125">
        <f>+'E_6B Att 2_MDS'!M19-'E_6B Att 2_AS FILED'!M19</f>
        <v>1.0648073419247339E-2</v>
      </c>
      <c r="N19" s="125">
        <f>+'E_6B Att 2_MDS'!N19-'E_6B Att 2_AS FILED'!N19</f>
        <v>-4.8000124725472659E-2</v>
      </c>
      <c r="O19" s="125">
        <f>+'E_6B Att 2_MDS'!O19-'E_6B Att 2_AS FILED'!O19</f>
        <v>1.4806437955918739E-2</v>
      </c>
      <c r="P19" s="125">
        <f>+'E_6B Att 2_MDS'!P19-'E_6B Att 2_AS FILED'!P19</f>
        <v>-2.6363955983215419</v>
      </c>
      <c r="Q19" s="125">
        <f>+'E_6B Att 2_MDS'!Q19-'E_6B Att 2_AS FILED'!Q19</f>
        <v>3.2790612619379544E-2</v>
      </c>
      <c r="R19" s="125">
        <f>+'E_6B Att 2_MDS'!R19-'E_6B Att 2_AS FILED'!R19</f>
        <v>1.7031841600037012E-3</v>
      </c>
      <c r="S19" s="125">
        <f>+'E_6B Att 2_MDS'!S19-'E_6B Att 2_AS FILED'!S19</f>
        <v>1.0580226072750776E-2</v>
      </c>
      <c r="T19" s="125">
        <f>+'E_6B Att 2_MDS'!T19-'E_6B Att 2_AS FILED'!T19</f>
        <v>0</v>
      </c>
    </row>
    <row r="20" spans="1:20" x14ac:dyDescent="0.25">
      <c r="A20" s="122" t="s">
        <v>52</v>
      </c>
      <c r="B20" s="136" t="s">
        <v>184</v>
      </c>
      <c r="C20" s="125">
        <f>+'E_6B Att 2_MDS'!C20-'E_6B Att 2_AS FILED'!C20</f>
        <v>-0.32061582063397509</v>
      </c>
      <c r="D20" s="125">
        <f>+'E_6B Att 2_MDS'!D20-'E_6B Att 2_AS FILED'!D20</f>
        <v>0.13843725311005528</v>
      </c>
      <c r="E20" s="125">
        <f>+'E_6B Att 2_MDS'!E20-'E_6B Att 2_AS FILED'!E20</f>
        <v>5.6081248735626588E-3</v>
      </c>
      <c r="F20" s="125">
        <f>+'E_6B Att 2_MDS'!F20-'E_6B Att 2_AS FILED'!F20</f>
        <v>0</v>
      </c>
      <c r="G20" s="125">
        <f>+'E_6B Att 2_MDS'!G20-'E_6B Att 2_AS FILED'!G20</f>
        <v>-0.37907289217150719</v>
      </c>
      <c r="H20" s="125">
        <f>+'E_6B Att 2_MDS'!H20-'E_6B Att 2_AS FILED'!H20</f>
        <v>-1.4261407994361264E-2</v>
      </c>
      <c r="I20" s="125">
        <f>+'E_6B Att 2_MDS'!I20-'E_6B Att 2_AS FILED'!I20</f>
        <v>1.8310464002615845</v>
      </c>
      <c r="J20" s="125">
        <f>+'E_6B Att 2_MDS'!J20-'E_6B Att 2_AS FILED'!J20</f>
        <v>0.70406132786956732</v>
      </c>
      <c r="K20" s="125">
        <f>+'E_6B Att 2_MDS'!K20-'E_6B Att 2_AS FILED'!K20</f>
        <v>0.13957970252209861</v>
      </c>
      <c r="L20" s="125">
        <f>+'E_6B Att 2_MDS'!L20-'E_6B Att 2_AS FILED'!L20</f>
        <v>0</v>
      </c>
      <c r="M20" s="125">
        <f>+'E_6B Att 2_MDS'!M20-'E_6B Att 2_AS FILED'!M20</f>
        <v>1.1183804200268099E-2</v>
      </c>
      <c r="N20" s="125">
        <f>+'E_6B Att 2_MDS'!N20-'E_6B Att 2_AS FILED'!N20</f>
        <v>-5.0571861441493837E-2</v>
      </c>
      <c r="O20" s="125">
        <f>+'E_6B Att 2_MDS'!O20-'E_6B Att 2_AS FILED'!O20</f>
        <v>1.5332061523743334E-2</v>
      </c>
      <c r="P20" s="125">
        <f>+'E_6B Att 2_MDS'!P20-'E_6B Att 2_AS FILED'!P20</f>
        <v>-2.7693296643356007</v>
      </c>
      <c r="Q20" s="125">
        <f>+'E_6B Att 2_MDS'!Q20-'E_6B Att 2_AS FILED'!Q20</f>
        <v>3.4465403242933235E-2</v>
      </c>
      <c r="R20" s="125">
        <f>+'E_6B Att 2_MDS'!R20-'E_6B Att 2_AS FILED'!R20</f>
        <v>1.7956837763533073E-3</v>
      </c>
      <c r="S20" s="125">
        <f>+'E_6B Att 2_MDS'!S20-'E_6B Att 2_AS FILED'!S20</f>
        <v>1.1110243930973596E-2</v>
      </c>
      <c r="T20" s="125">
        <f>+'E_6B Att 2_MDS'!T20-'E_6B Att 2_AS FILED'!T20</f>
        <v>0</v>
      </c>
    </row>
    <row r="21" spans="1:20" x14ac:dyDescent="0.25">
      <c r="A21" s="122" t="s">
        <v>54</v>
      </c>
      <c r="B21" s="136" t="s">
        <v>185</v>
      </c>
      <c r="C21" s="125">
        <f>+'E_6B Att 2_MDS'!C21-'E_6B Att 2_AS FILED'!C21</f>
        <v>-2.9202847844862845</v>
      </c>
      <c r="D21" s="125">
        <f>+'E_6B Att 2_MDS'!D21-'E_6B Att 2_AS FILED'!D21</f>
        <v>1.2612286732319262</v>
      </c>
      <c r="E21" s="125">
        <f>+'E_6B Att 2_MDS'!E21-'E_6B Att 2_AS FILED'!E21</f>
        <v>5.1091067863211492E-2</v>
      </c>
      <c r="F21" s="125">
        <f>+'E_6B Att 2_MDS'!F21-'E_6B Att 2_AS FILED'!F21</f>
        <v>0</v>
      </c>
      <c r="G21" s="125">
        <f>+'E_6B Att 2_MDS'!G21-'E_6B Att 2_AS FILED'!G21</f>
        <v>-3.453398729518085</v>
      </c>
      <c r="H21" s="125">
        <f>+'E_6B Att 2_MDS'!H21-'E_6B Att 2_AS FILED'!H21</f>
        <v>-0.12992267187921414</v>
      </c>
      <c r="I21" s="125">
        <f>+'E_6B Att 2_MDS'!I21-'E_6B Att 2_AS FILED'!I21</f>
        <v>16.681262411751959</v>
      </c>
      <c r="J21" s="125">
        <f>+'E_6B Att 2_MDS'!J21-'E_6B Att 2_AS FILED'!J21</f>
        <v>6.4144665244457428</v>
      </c>
      <c r="K21" s="125">
        <f>+'E_6B Att 2_MDS'!K21-'E_6B Att 2_AS FILED'!K21</f>
        <v>1.2716574451433189</v>
      </c>
      <c r="L21" s="125">
        <f>+'E_6B Att 2_MDS'!L21-'E_6B Att 2_AS FILED'!L21</f>
        <v>0</v>
      </c>
      <c r="M21" s="125">
        <f>+'E_6B Att 2_MDS'!M21-'E_6B Att 2_AS FILED'!M21</f>
        <v>0.10188650422986711</v>
      </c>
      <c r="N21" s="125">
        <f>+'E_6B Att 2_MDS'!N21-'E_6B Att 2_AS FILED'!N21</f>
        <v>-0.46071304331479723</v>
      </c>
      <c r="O21" s="125">
        <f>+'E_6B Att 2_MDS'!O21-'E_6B Att 2_AS FILED'!O21</f>
        <v>0.13968610941554971</v>
      </c>
      <c r="P21" s="125">
        <f>+'E_6B Att 2_MDS'!P21-'E_6B Att 2_AS FILED'!P21</f>
        <v>-25.229089468717575</v>
      </c>
      <c r="Q21" s="125">
        <f>+'E_6B Att 2_MDS'!Q21-'E_6B Att 2_AS FILED'!Q21</f>
        <v>0.3139851971563985</v>
      </c>
      <c r="R21" s="125">
        <f>+'E_6B Att 2_MDS'!R21-'E_6B Att 2_AS FILED'!R21</f>
        <v>1.6358752821048483E-2</v>
      </c>
      <c r="S21" s="125">
        <f>+'E_6B Att 2_MDS'!S21-'E_6B Att 2_AS FILED'!S21</f>
        <v>0.10121644289723974</v>
      </c>
      <c r="T21" s="125">
        <f>+'E_6B Att 2_MDS'!T21-'E_6B Att 2_AS FILED'!T21</f>
        <v>0</v>
      </c>
    </row>
    <row r="22" spans="1:20" x14ac:dyDescent="0.25">
      <c r="A22" s="122" t="s">
        <v>56</v>
      </c>
      <c r="B22" s="136" t="s">
        <v>186</v>
      </c>
      <c r="C22" s="125">
        <f>+'E_6B Att 2_MDS'!C22-'E_6B Att 2_AS FILED'!C22</f>
        <v>-149968.56031029619</v>
      </c>
      <c r="D22" s="125">
        <f>+'E_6B Att 2_MDS'!D22-'E_6B Att 2_AS FILED'!D22</f>
        <v>-2511.3970176397797</v>
      </c>
      <c r="E22" s="125">
        <f>+'E_6B Att 2_MDS'!E22-'E_6B Att 2_AS FILED'!E22</f>
        <v>-98.484534805488067</v>
      </c>
      <c r="F22" s="125">
        <f>+'E_6B Att 2_MDS'!F22-'E_6B Att 2_AS FILED'!F22</f>
        <v>0</v>
      </c>
      <c r="G22" s="125">
        <f>+'E_6B Att 2_MDS'!G22-'E_6B Att 2_AS FILED'!G22</f>
        <v>-8860.1290945316377</v>
      </c>
      <c r="H22" s="125">
        <f>+'E_6B Att 2_MDS'!H22-'E_6B Att 2_AS FILED'!H22</f>
        <v>-60.447973161365567</v>
      </c>
      <c r="I22" s="125">
        <f>+'E_6B Att 2_MDS'!I22-'E_6B Att 2_AS FILED'!I22</f>
        <v>-31792.178404392627</v>
      </c>
      <c r="J22" s="125">
        <f>+'E_6B Att 2_MDS'!J22-'E_6B Att 2_AS FILED'!J22</f>
        <v>-13039.176163148433</v>
      </c>
      <c r="K22" s="125">
        <f>+'E_6B Att 2_MDS'!K22-'E_6B Att 2_AS FILED'!K22</f>
        <v>-2472.0163247548835</v>
      </c>
      <c r="L22" s="125">
        <f>+'E_6B Att 2_MDS'!L22-'E_6B Att 2_AS FILED'!L22</f>
        <v>0</v>
      </c>
      <c r="M22" s="125">
        <f>+'E_6B Att 2_MDS'!M22-'E_6B Att 2_AS FILED'!M22</f>
        <v>-112.31522377032921</v>
      </c>
      <c r="N22" s="125">
        <f>+'E_6B Att 2_MDS'!N22-'E_6B Att 2_AS FILED'!N22</f>
        <v>-179.96089107897609</v>
      </c>
      <c r="O22" s="125">
        <f>+'E_6B Att 2_MDS'!O22-'E_6B Att 2_AS FILED'!O22</f>
        <v>-78.917754581536315</v>
      </c>
      <c r="P22" s="125">
        <f>+'E_6B Att 2_MDS'!P22-'E_6B Att 2_AS FILED'!P22</f>
        <v>-89635.128143840353</v>
      </c>
      <c r="Q22" s="125">
        <f>+'E_6B Att 2_MDS'!Q22-'E_6B Att 2_AS FILED'!Q22</f>
        <v>-1046.9653474598422</v>
      </c>
      <c r="R22" s="125">
        <f>+'E_6B Att 2_MDS'!R22-'E_6B Att 2_AS FILED'!R22</f>
        <v>-27.756488007082503</v>
      </c>
      <c r="S22" s="125">
        <f>+'E_6B Att 2_MDS'!S22-'E_6B Att 2_AS FILED'!S22</f>
        <v>-53.686949123844627</v>
      </c>
      <c r="T22" s="125">
        <f>+'E_6B Att 2_MDS'!T22-'E_6B Att 2_AS FILED'!T22</f>
        <v>0</v>
      </c>
    </row>
    <row r="23" spans="1:20" x14ac:dyDescent="0.25">
      <c r="A23" s="122" t="s">
        <v>58</v>
      </c>
      <c r="B23" s="136" t="s">
        <v>187</v>
      </c>
      <c r="C23" s="125">
        <f>+'E_6B Att 2_MDS'!C23-'E_6B Att 2_AS FILED'!C23</f>
        <v>-29886.61627823778</v>
      </c>
      <c r="D23" s="125">
        <f>+'E_6B Att 2_MDS'!D23-'E_6B Att 2_AS FILED'!D23</f>
        <v>-396.49615028333938</v>
      </c>
      <c r="E23" s="125">
        <f>+'E_6B Att 2_MDS'!E23-'E_6B Att 2_AS FILED'!E23</f>
        <v>-19.606024917679861</v>
      </c>
      <c r="F23" s="125">
        <f>+'E_6B Att 2_MDS'!F23-'E_6B Att 2_AS FILED'!F23</f>
        <v>0</v>
      </c>
      <c r="G23" s="125">
        <f>+'E_6B Att 2_MDS'!G23-'E_6B Att 2_AS FILED'!G23</f>
        <v>-1785.3047197022206</v>
      </c>
      <c r="H23" s="125">
        <f>+'E_6B Att 2_MDS'!H23-'E_6B Att 2_AS FILED'!H23</f>
        <v>-12.281709973286098</v>
      </c>
      <c r="I23" s="125">
        <f>+'E_6B Att 2_MDS'!I23-'E_6B Att 2_AS FILED'!I23</f>
        <v>-6368.4928025309928</v>
      </c>
      <c r="J23" s="125">
        <f>+'E_6B Att 2_MDS'!J23-'E_6B Att 2_AS FILED'!J23</f>
        <v>-2561.6210695984773</v>
      </c>
      <c r="K23" s="125">
        <f>+'E_6B Att 2_MDS'!K23-'E_6B Att 2_AS FILED'!K23</f>
        <v>-408.54713690961398</v>
      </c>
      <c r="L23" s="125">
        <f>+'E_6B Att 2_MDS'!L23-'E_6B Att 2_AS FILED'!L23</f>
        <v>0</v>
      </c>
      <c r="M23" s="125">
        <f>+'E_6B Att 2_MDS'!M23-'E_6B Att 2_AS FILED'!M23</f>
        <v>-9.9785467559383392</v>
      </c>
      <c r="N23" s="125">
        <f>+'E_6B Att 2_MDS'!N23-'E_6B Att 2_AS FILED'!N23</f>
        <v>-36.642123590184838</v>
      </c>
      <c r="O23" s="125">
        <f>+'E_6B Att 2_MDS'!O23-'E_6B Att 2_AS FILED'!O23</f>
        <v>-13.591858768013481</v>
      </c>
      <c r="P23" s="125">
        <f>+'E_6B Att 2_MDS'!P23-'E_6B Att 2_AS FILED'!P23</f>
        <v>-18053.45900802713</v>
      </c>
      <c r="Q23" s="125">
        <f>+'E_6B Att 2_MDS'!Q23-'E_6B Att 2_AS FILED'!Q23</f>
        <v>-210.30245450585426</v>
      </c>
      <c r="R23" s="125">
        <f>+'E_6B Att 2_MDS'!R23-'E_6B Att 2_AS FILED'!R23</f>
        <v>-5.565048022717292</v>
      </c>
      <c r="S23" s="125">
        <f>+'E_6B Att 2_MDS'!S23-'E_6B Att 2_AS FILED'!S23</f>
        <v>-4.7276246524133114</v>
      </c>
      <c r="T23" s="125">
        <f>+'E_6B Att 2_MDS'!T23-'E_6B Att 2_AS FILED'!T23</f>
        <v>0</v>
      </c>
    </row>
    <row r="24" spans="1:20" x14ac:dyDescent="0.25">
      <c r="A24" s="122" t="s">
        <v>59</v>
      </c>
      <c r="B24" s="136" t="s">
        <v>188</v>
      </c>
      <c r="C24" s="125">
        <f>+'E_6B Att 2_MDS'!C24-'E_6B Att 2_AS FILED'!C24</f>
        <v>-7354.9153030060115</v>
      </c>
      <c r="D24" s="125">
        <f>+'E_6B Att 2_MDS'!D24-'E_6B Att 2_AS FILED'!D24</f>
        <v>-511.76753247552097</v>
      </c>
      <c r="E24" s="125">
        <f>+'E_6B Att 2_MDS'!E24-'E_6B Att 2_AS FILED'!E24</f>
        <v>-4.6506539713006703</v>
      </c>
      <c r="F24" s="125">
        <f>+'E_6B Att 2_MDS'!F24-'E_6B Att 2_AS FILED'!F24</f>
        <v>0</v>
      </c>
      <c r="G24" s="125">
        <f>+'E_6B Att 2_MDS'!G24-'E_6B Att 2_AS FILED'!G24</f>
        <v>-374.98491079953419</v>
      </c>
      <c r="H24" s="125">
        <f>+'E_6B Att 2_MDS'!H24-'E_6B Att 2_AS FILED'!H24</f>
        <v>-2.6688777765413221</v>
      </c>
      <c r="I24" s="125">
        <f>+'E_6B Att 2_MDS'!I24-'E_6B Att 2_AS FILED'!I24</f>
        <v>-1352.7211868018348</v>
      </c>
      <c r="J24" s="125">
        <f>+'E_6B Att 2_MDS'!J24-'E_6B Att 2_AS FILED'!J24</f>
        <v>-749.59317076927255</v>
      </c>
      <c r="K24" s="125">
        <f>+'E_6B Att 2_MDS'!K24-'E_6B Att 2_AS FILED'!K24</f>
        <v>-434.39803340052504</v>
      </c>
      <c r="L24" s="125">
        <f>+'E_6B Att 2_MDS'!L24-'E_6B Att 2_AS FILED'!L24</f>
        <v>0</v>
      </c>
      <c r="M24" s="125">
        <f>+'E_6B Att 2_MDS'!M24-'E_6B Att 2_AS FILED'!M24</f>
        <v>-52.152367888542969</v>
      </c>
      <c r="N24" s="125">
        <f>+'E_6B Att 2_MDS'!N24-'E_6B Att 2_AS FILED'!N24</f>
        <v>-8.0196740456630664</v>
      </c>
      <c r="O24" s="125">
        <f>+'E_6B Att 2_MDS'!O24-'E_6B Att 2_AS FILED'!O24</f>
        <v>-11.347612963944684</v>
      </c>
      <c r="P24" s="125">
        <f>+'E_6B Att 2_MDS'!P24-'E_6B Att 2_AS FILED'!P24</f>
        <v>-3783.0149560344144</v>
      </c>
      <c r="Q24" s="125">
        <f>+'E_6B Att 2_MDS'!Q24-'E_6B Att 2_AS FILED'!Q24</f>
        <v>-43.549122724304425</v>
      </c>
      <c r="R24" s="125">
        <f>+'E_6B Att 2_MDS'!R24-'E_6B Att 2_AS FILED'!R24</f>
        <v>-1.1471813161748088</v>
      </c>
      <c r="S24" s="125">
        <f>+'E_6B Att 2_MDS'!S24-'E_6B Att 2_AS FILED'!S24</f>
        <v>-24.900022038381493</v>
      </c>
      <c r="T24" s="125">
        <f>+'E_6B Att 2_MDS'!T24-'E_6B Att 2_AS FILED'!T24</f>
        <v>0</v>
      </c>
    </row>
    <row r="25" spans="1:20" x14ac:dyDescent="0.25">
      <c r="A25" s="122" t="s">
        <v>60</v>
      </c>
      <c r="B25" s="136" t="s">
        <v>189</v>
      </c>
      <c r="C25" s="125">
        <f>+'E_6B Att 2_MDS'!C25-'E_6B Att 2_AS FILED'!C25</f>
        <v>-16783.955117693229</v>
      </c>
      <c r="D25" s="125">
        <f>+'E_6B Att 2_MDS'!D25-'E_6B Att 2_AS FILED'!D25</f>
        <v>-582.72485595914986</v>
      </c>
      <c r="E25" s="125">
        <f>+'E_6B Att 2_MDS'!E25-'E_6B Att 2_AS FILED'!E25</f>
        <v>-10.855852273731614</v>
      </c>
      <c r="F25" s="125">
        <f>+'E_6B Att 2_MDS'!F25-'E_6B Att 2_AS FILED'!F25</f>
        <v>0</v>
      </c>
      <c r="G25" s="125">
        <f>+'E_6B Att 2_MDS'!G25-'E_6B Att 2_AS FILED'!G25</f>
        <v>-946.76973807327158</v>
      </c>
      <c r="H25" s="125">
        <f>+'E_6B Att 2_MDS'!H25-'E_6B Att 2_AS FILED'!H25</f>
        <v>-6.5957051569660621</v>
      </c>
      <c r="I25" s="125">
        <f>+'E_6B Att 2_MDS'!I25-'E_6B Att 2_AS FILED'!I25</f>
        <v>-3389.0496544226116</v>
      </c>
      <c r="J25" s="125">
        <f>+'E_6B Att 2_MDS'!J25-'E_6B Att 2_AS FILED'!J25</f>
        <v>-1541.9747717613573</v>
      </c>
      <c r="K25" s="125">
        <f>+'E_6B Att 2_MDS'!K25-'E_6B Att 2_AS FILED'!K25</f>
        <v>-519.68199241127422</v>
      </c>
      <c r="L25" s="125">
        <f>+'E_6B Att 2_MDS'!L25-'E_6B Att 2_AS FILED'!L25</f>
        <v>0</v>
      </c>
      <c r="M25" s="125">
        <f>+'E_6B Att 2_MDS'!M25-'E_6B Att 2_AS FILED'!M25</f>
        <v>-48.801428968365713</v>
      </c>
      <c r="N25" s="125">
        <f>+'E_6B Att 2_MDS'!N25-'E_6B Att 2_AS FILED'!N25</f>
        <v>-19.732575190413741</v>
      </c>
      <c r="O25" s="125">
        <f>+'E_6B Att 2_MDS'!O25-'E_6B Att 2_AS FILED'!O25</f>
        <v>-14.586270993425842</v>
      </c>
      <c r="P25" s="125">
        <f>+'E_6B Att 2_MDS'!P25-'E_6B Att 2_AS FILED'!P25</f>
        <v>-9566.0086940605252</v>
      </c>
      <c r="Q25" s="125">
        <f>+'E_6B Att 2_MDS'!Q25-'E_6B Att 2_AS FILED'!Q25</f>
        <v>-110.95621454362959</v>
      </c>
      <c r="R25" s="125">
        <f>+'E_6B Att 2_MDS'!R25-'E_6B Att 2_AS FILED'!R25</f>
        <v>-2.9307288775210409</v>
      </c>
      <c r="S25" s="125">
        <f>+'E_6B Att 2_MDS'!S25-'E_6B Att 2_AS FILED'!S25</f>
        <v>-23.286635001101388</v>
      </c>
      <c r="T25" s="125">
        <f>+'E_6B Att 2_MDS'!T25-'E_6B Att 2_AS FILED'!T25</f>
        <v>0</v>
      </c>
    </row>
    <row r="26" spans="1:20" x14ac:dyDescent="0.25">
      <c r="A26" s="122" t="s">
        <v>61</v>
      </c>
      <c r="B26" s="136" t="s">
        <v>190</v>
      </c>
      <c r="C26" s="125">
        <f>+'E_6B Att 2_MDS'!C26-'E_6B Att 2_AS FILED'!C26</f>
        <v>7015.5539754563215</v>
      </c>
      <c r="D26" s="125">
        <f>+'E_6B Att 2_MDS'!D26-'E_6B Att 2_AS FILED'!D26</f>
        <v>117.98226943108307</v>
      </c>
      <c r="E26" s="125">
        <f>+'E_6B Att 2_MDS'!E26-'E_6B Att 2_AS FILED'!E26</f>
        <v>4.6146912942212062</v>
      </c>
      <c r="F26" s="125">
        <f>+'E_6B Att 2_MDS'!F26-'E_6B Att 2_AS FILED'!F26</f>
        <v>0</v>
      </c>
      <c r="G26" s="125">
        <f>+'E_6B Att 2_MDS'!G26-'E_6B Att 2_AS FILED'!G26</f>
        <v>413.90496921250315</v>
      </c>
      <c r="H26" s="125">
        <f>+'E_6B Att 2_MDS'!H26-'E_6B Att 2_AS FILED'!H26</f>
        <v>2.8074768680252689</v>
      </c>
      <c r="I26" s="125">
        <f>+'E_6B Att 2_MDS'!I26-'E_6B Att 2_AS FILED'!I26</f>
        <v>1489.6943175282768</v>
      </c>
      <c r="J26" s="125">
        <f>+'E_6B Att 2_MDS'!J26-'E_6B Att 2_AS FILED'!J26</f>
        <v>611.14904886344038</v>
      </c>
      <c r="K26" s="125">
        <f>+'E_6B Att 2_MDS'!K26-'E_6B Att 2_AS FILED'!K26</f>
        <v>116.09322011144013</v>
      </c>
      <c r="L26" s="125">
        <f>+'E_6B Att 2_MDS'!L26-'E_6B Att 2_AS FILED'!L26</f>
        <v>0</v>
      </c>
      <c r="M26" s="125">
        <f>+'E_6B Att 2_MDS'!M26-'E_6B Att 2_AS FILED'!M26</f>
        <v>5.304790527176749</v>
      </c>
      <c r="N26" s="125">
        <f>+'E_6B Att 2_MDS'!N26-'E_6B Att 2_AS FILED'!N26</f>
        <v>8.3480520227410793</v>
      </c>
      <c r="O26" s="125">
        <f>+'E_6B Att 2_MDS'!O26-'E_6B Att 2_AS FILED'!O26</f>
        <v>3.7195903282448537</v>
      </c>
      <c r="P26" s="125">
        <f>+'E_6B Att 2_MDS'!P26-'E_6B Att 2_AS FILED'!P26</f>
        <v>4189.065811627901</v>
      </c>
      <c r="Q26" s="125">
        <f>+'E_6B Att 2_MDS'!Q26-'E_6B Att 2_AS FILED'!Q26</f>
        <v>49.025549736173645</v>
      </c>
      <c r="R26" s="125">
        <f>+'E_6B Att 2_MDS'!R26-'E_6B Att 2_AS FILED'!R26</f>
        <v>1.300525285932725</v>
      </c>
      <c r="S26" s="125">
        <f>+'E_6B Att 2_MDS'!S26-'E_6B Att 2_AS FILED'!S26</f>
        <v>2.5436626191552278</v>
      </c>
      <c r="T26" s="125">
        <f>+'E_6B Att 2_MDS'!T26-'E_6B Att 2_AS FILED'!T26</f>
        <v>0</v>
      </c>
    </row>
    <row r="27" spans="1:20" ht="15.75" thickBot="1" x14ac:dyDescent="0.3">
      <c r="A27" s="122" t="s">
        <v>63</v>
      </c>
      <c r="B27" s="136" t="s">
        <v>191</v>
      </c>
      <c r="C27" s="125">
        <f>+'E_6B Att 2_MDS'!C27-'E_6B Att 2_AS FILED'!C27</f>
        <v>-65784.910771455558</v>
      </c>
      <c r="D27" s="125">
        <f>+'E_6B Att 2_MDS'!D27-'E_6B Att 2_AS FILED'!D27</f>
        <v>-399.4967100250459</v>
      </c>
      <c r="E27" s="125">
        <f>+'E_6B Att 2_MDS'!E27-'E_6B Att 2_AS FILED'!E27</f>
        <v>-25.739958682045923</v>
      </c>
      <c r="F27" s="125">
        <f>+'E_6B Att 2_MDS'!F27-'E_6B Att 2_AS FILED'!F27</f>
        <v>0</v>
      </c>
      <c r="G27" s="125">
        <f>+'E_6B Att 2_MDS'!G27-'E_6B Att 2_AS FILED'!G27</f>
        <v>-3169.7843090400029</v>
      </c>
      <c r="H27" s="125">
        <f>+'E_6B Att 2_MDS'!H27-'E_6B Att 2_AS FILED'!H27</f>
        <v>-13.735438253814422</v>
      </c>
      <c r="I27" s="125">
        <f>+'E_6B Att 2_MDS'!I27-'E_6B Att 2_AS FILED'!I27</f>
        <v>-9168.8780366833598</v>
      </c>
      <c r="J27" s="125">
        <f>+'E_6B Att 2_MDS'!J27-'E_6B Att 2_AS FILED'!J27</f>
        <v>-3204.6083941048882</v>
      </c>
      <c r="K27" s="125">
        <f>+'E_6B Att 2_MDS'!K27-'E_6B Att 2_AS FILED'!K27</f>
        <v>-457.03895889279306</v>
      </c>
      <c r="L27" s="125">
        <f>+'E_6B Att 2_MDS'!L27-'E_6B Att 2_AS FILED'!L27</f>
        <v>0</v>
      </c>
      <c r="M27" s="125">
        <f>+'E_6B Att 2_MDS'!M27-'E_6B Att 2_AS FILED'!M27</f>
        <v>0</v>
      </c>
      <c r="N27" s="125">
        <f>+'E_6B Att 2_MDS'!N27-'E_6B Att 2_AS FILED'!N27</f>
        <v>-39.158009548780043</v>
      </c>
      <c r="O27" s="125">
        <f>+'E_6B Att 2_MDS'!O27-'E_6B Att 2_AS FILED'!O27</f>
        <v>-16.263918342762693</v>
      </c>
      <c r="P27" s="125">
        <f>+'E_6B Att 2_MDS'!P27-'E_6B Att 2_AS FILED'!P27</f>
        <v>-49056.972008276993</v>
      </c>
      <c r="Q27" s="125">
        <f>+'E_6B Att 2_MDS'!Q27-'E_6B Att 2_AS FILED'!Q27</f>
        <v>-227.21489311501784</v>
      </c>
      <c r="R27" s="125">
        <f>+'E_6B Att 2_MDS'!R27-'E_6B Att 2_AS FILED'!R27</f>
        <v>-6.0201364900625727</v>
      </c>
      <c r="S27" s="125">
        <f>+'E_6B Att 2_MDS'!S27-'E_6B Att 2_AS FILED'!S27</f>
        <v>0</v>
      </c>
      <c r="T27" s="125">
        <f>+'E_6B Att 2_MDS'!T27-'E_6B Att 2_AS FILED'!T27</f>
        <v>0</v>
      </c>
    </row>
    <row r="28" spans="1:20" x14ac:dyDescent="0.25">
      <c r="A28" s="122" t="s">
        <v>64</v>
      </c>
      <c r="B28" s="135" t="s">
        <v>192</v>
      </c>
      <c r="C28" s="128">
        <f>+'E_6B Att 2_MDS'!C28-'E_6B Att 2_AS FILED'!C28</f>
        <v>-262797.61462743394</v>
      </c>
      <c r="D28" s="128">
        <f>+'E_6B Att 2_MDS'!D28-'E_6B Att 2_AS FILED'!D28</f>
        <v>-4265.8422810507327</v>
      </c>
      <c r="E28" s="128">
        <f>+'E_6B Att 2_MDS'!E28-'E_6B Att 2_AS FILED'!E28</f>
        <v>-153.99388832056957</v>
      </c>
      <c r="F28" s="128">
        <f>+'E_6B Att 2_MDS'!F28-'E_6B Att 2_AS FILED'!F28</f>
        <v>0</v>
      </c>
      <c r="G28" s="128">
        <f>+'E_6B Att 2_MDS'!G28-'E_6B Att 2_AS FILED'!G28</f>
        <v>-14765.95064349912</v>
      </c>
      <c r="H28" s="128">
        <f>+'E_6B Att 2_MDS'!H28-'E_6B Att 2_AS FILED'!H28</f>
        <v>-94.795938127167801</v>
      </c>
      <c r="I28" s="128">
        <f>+'E_6B Att 2_MDS'!I28-'E_6B Att 2_AS FILED'!I28</f>
        <v>-50360.023101898143</v>
      </c>
      <c r="J28" s="128">
        <f>+'E_6B Att 2_MDS'!J28-'E_6B Att 2_AS FILED'!J28</f>
        <v>-20408.703188147396</v>
      </c>
      <c r="K28" s="128">
        <f>+'E_6B Att 2_MDS'!K28-'E_6B Att 2_AS FILED'!K28</f>
        <v>-4160.5831050986599</v>
      </c>
      <c r="L28" s="128">
        <f>+'E_6B Att 2_MDS'!L28-'E_6B Att 2_AS FILED'!L28</f>
        <v>0</v>
      </c>
      <c r="M28" s="128">
        <f>+'E_6B Att 2_MDS'!M28-'E_6B Att 2_AS FILED'!M28</f>
        <v>-216.61501180356754</v>
      </c>
      <c r="N28" s="128">
        <f>+'E_6B Att 2_MDS'!N28-'E_6B Att 2_AS FILED'!N28</f>
        <v>-276.17656832159719</v>
      </c>
      <c r="O28" s="128">
        <f>+'E_6B Att 2_MDS'!O28-'E_6B Att 2_AS FILED'!O28</f>
        <v>-130.59944316120459</v>
      </c>
      <c r="P28" s="128">
        <f>+'E_6B Att 2_MDS'!P28-'E_6B Att 2_AS FILED'!P28</f>
        <v>-166229.54357161047</v>
      </c>
      <c r="Q28" s="128">
        <f>+'E_6B Att 2_MDS'!Q28-'E_6B Att 2_AS FILED'!Q28</f>
        <v>-1589.2705574871907</v>
      </c>
      <c r="R28" s="128">
        <f>+'E_6B Att 2_MDS'!R28-'E_6B Att 2_AS FILED'!R28</f>
        <v>-41.880255146032823</v>
      </c>
      <c r="S28" s="128">
        <f>+'E_6B Att 2_MDS'!S28-'E_6B Att 2_AS FILED'!S28</f>
        <v>-103.63707376410832</v>
      </c>
      <c r="T28" s="128">
        <f>+'E_6B Att 2_MDS'!T28-'E_6B Att 2_AS FILED'!T28</f>
        <v>0</v>
      </c>
    </row>
    <row r="29" spans="1:20" x14ac:dyDescent="0.25">
      <c r="A29" s="122" t="s">
        <v>65</v>
      </c>
      <c r="C29">
        <f>+'E_6B Att 2_MDS'!C29-'E_6B Att 2_AS FILED'!C29</f>
        <v>0</v>
      </c>
      <c r="D29">
        <f>+'E_6B Att 2_MDS'!D29-'E_6B Att 2_AS FILED'!D29</f>
        <v>0</v>
      </c>
      <c r="E29">
        <f>+'E_6B Att 2_MDS'!E29-'E_6B Att 2_AS FILED'!E29</f>
        <v>0</v>
      </c>
      <c r="F29">
        <f>+'E_6B Att 2_MDS'!F29-'E_6B Att 2_AS FILED'!F29</f>
        <v>0</v>
      </c>
      <c r="G29">
        <f>+'E_6B Att 2_MDS'!G29-'E_6B Att 2_AS FILED'!G29</f>
        <v>0</v>
      </c>
      <c r="H29">
        <f>+'E_6B Att 2_MDS'!H29-'E_6B Att 2_AS FILED'!H29</f>
        <v>0</v>
      </c>
      <c r="I29">
        <f>+'E_6B Att 2_MDS'!I29-'E_6B Att 2_AS FILED'!I29</f>
        <v>0</v>
      </c>
      <c r="J29">
        <f>+'E_6B Att 2_MDS'!J29-'E_6B Att 2_AS FILED'!J29</f>
        <v>0</v>
      </c>
      <c r="K29">
        <f>+'E_6B Att 2_MDS'!K29-'E_6B Att 2_AS FILED'!K29</f>
        <v>0</v>
      </c>
      <c r="L29">
        <f>+'E_6B Att 2_MDS'!L29-'E_6B Att 2_AS FILED'!L29</f>
        <v>0</v>
      </c>
      <c r="M29">
        <f>+'E_6B Att 2_MDS'!M29-'E_6B Att 2_AS FILED'!M29</f>
        <v>0</v>
      </c>
      <c r="N29">
        <f>+'E_6B Att 2_MDS'!N29-'E_6B Att 2_AS FILED'!N29</f>
        <v>0</v>
      </c>
      <c r="O29">
        <f>+'E_6B Att 2_MDS'!O29-'E_6B Att 2_AS FILED'!O29</f>
        <v>0</v>
      </c>
      <c r="P29">
        <f>+'E_6B Att 2_MDS'!P29-'E_6B Att 2_AS FILED'!P29</f>
        <v>0</v>
      </c>
      <c r="Q29">
        <f>+'E_6B Att 2_MDS'!Q29-'E_6B Att 2_AS FILED'!Q29</f>
        <v>0</v>
      </c>
      <c r="R29">
        <f>+'E_6B Att 2_MDS'!R29-'E_6B Att 2_AS FILED'!R29</f>
        <v>0</v>
      </c>
      <c r="S29">
        <f>+'E_6B Att 2_MDS'!S29-'E_6B Att 2_AS FILED'!S29</f>
        <v>0</v>
      </c>
      <c r="T29">
        <f>+'E_6B Att 2_MDS'!T29-'E_6B Att 2_AS FILED'!T29</f>
        <v>0</v>
      </c>
    </row>
    <row r="30" spans="1:20" x14ac:dyDescent="0.25">
      <c r="A30" s="122" t="s">
        <v>67</v>
      </c>
      <c r="B30" s="135" t="s">
        <v>193</v>
      </c>
      <c r="C30" s="116">
        <f>+'E_6B Att 2_MDS'!C30-'E_6B Att 2_AS FILED'!C30</f>
        <v>0</v>
      </c>
      <c r="D30" s="116">
        <f>+'E_6B Att 2_MDS'!D30-'E_6B Att 2_AS FILED'!D30</f>
        <v>0</v>
      </c>
      <c r="E30" s="116">
        <f>+'E_6B Att 2_MDS'!E30-'E_6B Att 2_AS FILED'!E30</f>
        <v>0</v>
      </c>
      <c r="F30" s="116">
        <f>+'E_6B Att 2_MDS'!F30-'E_6B Att 2_AS FILED'!F30</f>
        <v>0</v>
      </c>
      <c r="G30" s="116">
        <f>+'E_6B Att 2_MDS'!G30-'E_6B Att 2_AS FILED'!G30</f>
        <v>0</v>
      </c>
      <c r="H30" s="116">
        <f>+'E_6B Att 2_MDS'!H30-'E_6B Att 2_AS FILED'!H30</f>
        <v>0</v>
      </c>
      <c r="I30" s="116">
        <f>+'E_6B Att 2_MDS'!I30-'E_6B Att 2_AS FILED'!I30</f>
        <v>0</v>
      </c>
      <c r="J30" s="116">
        <f>+'E_6B Att 2_MDS'!J30-'E_6B Att 2_AS FILED'!J30</f>
        <v>0</v>
      </c>
      <c r="K30" s="116">
        <f>+'E_6B Att 2_MDS'!K30-'E_6B Att 2_AS FILED'!K30</f>
        <v>0</v>
      </c>
      <c r="L30" s="116">
        <f>+'E_6B Att 2_MDS'!L30-'E_6B Att 2_AS FILED'!L30</f>
        <v>0</v>
      </c>
      <c r="M30" s="116">
        <f>+'E_6B Att 2_MDS'!M30-'E_6B Att 2_AS FILED'!M30</f>
        <v>0</v>
      </c>
      <c r="N30" s="116">
        <f>+'E_6B Att 2_MDS'!N30-'E_6B Att 2_AS FILED'!N30</f>
        <v>0</v>
      </c>
      <c r="O30" s="116">
        <f>+'E_6B Att 2_MDS'!O30-'E_6B Att 2_AS FILED'!O30</f>
        <v>0</v>
      </c>
      <c r="P30" s="116">
        <f>+'E_6B Att 2_MDS'!P30-'E_6B Att 2_AS FILED'!P30</f>
        <v>0</v>
      </c>
      <c r="Q30" s="116">
        <f>+'E_6B Att 2_MDS'!Q30-'E_6B Att 2_AS FILED'!Q30</f>
        <v>0</v>
      </c>
      <c r="R30" s="116">
        <f>+'E_6B Att 2_MDS'!R30-'E_6B Att 2_AS FILED'!R30</f>
        <v>0</v>
      </c>
      <c r="S30" s="116">
        <f>+'E_6B Att 2_MDS'!S30-'E_6B Att 2_AS FILED'!S30</f>
        <v>0</v>
      </c>
      <c r="T30" s="116">
        <f>+'E_6B Att 2_MDS'!T30-'E_6B Att 2_AS FILED'!T30</f>
        <v>0</v>
      </c>
    </row>
    <row r="31" spans="1:20" x14ac:dyDescent="0.25">
      <c r="A31" s="122" t="s">
        <v>69</v>
      </c>
      <c r="B31" s="136" t="s">
        <v>194</v>
      </c>
      <c r="C31" s="116">
        <f>+'E_6B Att 2_MDS'!C31-'E_6B Att 2_AS FILED'!C31</f>
        <v>0</v>
      </c>
      <c r="D31" s="116">
        <f>+'E_6B Att 2_MDS'!D31-'E_6B Att 2_AS FILED'!D31</f>
        <v>0</v>
      </c>
      <c r="E31" s="116">
        <f>+'E_6B Att 2_MDS'!E31-'E_6B Att 2_AS FILED'!E31</f>
        <v>0</v>
      </c>
      <c r="F31" s="116">
        <f>+'E_6B Att 2_MDS'!F31-'E_6B Att 2_AS FILED'!F31</f>
        <v>0</v>
      </c>
      <c r="G31" s="116">
        <f>+'E_6B Att 2_MDS'!G31-'E_6B Att 2_AS FILED'!G31</f>
        <v>0</v>
      </c>
      <c r="H31" s="116">
        <f>+'E_6B Att 2_MDS'!H31-'E_6B Att 2_AS FILED'!H31</f>
        <v>0</v>
      </c>
      <c r="I31" s="116">
        <f>+'E_6B Att 2_MDS'!I31-'E_6B Att 2_AS FILED'!I31</f>
        <v>0</v>
      </c>
      <c r="J31" s="116">
        <f>+'E_6B Att 2_MDS'!J31-'E_6B Att 2_AS FILED'!J31</f>
        <v>0</v>
      </c>
      <c r="K31" s="116">
        <f>+'E_6B Att 2_MDS'!K31-'E_6B Att 2_AS FILED'!K31</f>
        <v>0</v>
      </c>
      <c r="L31" s="116">
        <f>+'E_6B Att 2_MDS'!L31-'E_6B Att 2_AS FILED'!L31</f>
        <v>0</v>
      </c>
      <c r="M31" s="116">
        <f>+'E_6B Att 2_MDS'!M31-'E_6B Att 2_AS FILED'!M31</f>
        <v>0</v>
      </c>
      <c r="N31" s="116">
        <f>+'E_6B Att 2_MDS'!N31-'E_6B Att 2_AS FILED'!N31</f>
        <v>0</v>
      </c>
      <c r="O31" s="116">
        <f>+'E_6B Att 2_MDS'!O31-'E_6B Att 2_AS FILED'!O31</f>
        <v>0</v>
      </c>
      <c r="P31" s="116">
        <f>+'E_6B Att 2_MDS'!P31-'E_6B Att 2_AS FILED'!P31</f>
        <v>0</v>
      </c>
      <c r="Q31" s="116">
        <f>+'E_6B Att 2_MDS'!Q31-'E_6B Att 2_AS FILED'!Q31</f>
        <v>0</v>
      </c>
      <c r="R31" s="116">
        <f>+'E_6B Att 2_MDS'!R31-'E_6B Att 2_AS FILED'!R31</f>
        <v>0</v>
      </c>
      <c r="S31" s="116">
        <f>+'E_6B Att 2_MDS'!S31-'E_6B Att 2_AS FILED'!S31</f>
        <v>0</v>
      </c>
      <c r="T31" s="116">
        <f>+'E_6B Att 2_MDS'!T31-'E_6B Att 2_AS FILED'!T31</f>
        <v>0</v>
      </c>
    </row>
    <row r="32" spans="1:20" ht="15.75" thickBot="1" x14ac:dyDescent="0.3">
      <c r="A32" s="122" t="s">
        <v>71</v>
      </c>
      <c r="B32" s="136" t="s">
        <v>195</v>
      </c>
      <c r="C32" s="116">
        <f>+'E_6B Att 2_MDS'!C32-'E_6B Att 2_AS FILED'!C32</f>
        <v>0</v>
      </c>
      <c r="D32" s="116">
        <f>+'E_6B Att 2_MDS'!D32-'E_6B Att 2_AS FILED'!D32</f>
        <v>0</v>
      </c>
      <c r="E32" s="116">
        <f>+'E_6B Att 2_MDS'!E32-'E_6B Att 2_AS FILED'!E32</f>
        <v>0</v>
      </c>
      <c r="F32" s="116">
        <f>+'E_6B Att 2_MDS'!F32-'E_6B Att 2_AS FILED'!F32</f>
        <v>0</v>
      </c>
      <c r="G32" s="116">
        <f>+'E_6B Att 2_MDS'!G32-'E_6B Att 2_AS FILED'!G32</f>
        <v>0</v>
      </c>
      <c r="H32" s="116">
        <f>+'E_6B Att 2_MDS'!H32-'E_6B Att 2_AS FILED'!H32</f>
        <v>0</v>
      </c>
      <c r="I32" s="116">
        <f>+'E_6B Att 2_MDS'!I32-'E_6B Att 2_AS FILED'!I32</f>
        <v>0</v>
      </c>
      <c r="J32" s="116">
        <f>+'E_6B Att 2_MDS'!J32-'E_6B Att 2_AS FILED'!J32</f>
        <v>0</v>
      </c>
      <c r="K32" s="116">
        <f>+'E_6B Att 2_MDS'!K32-'E_6B Att 2_AS FILED'!K32</f>
        <v>0</v>
      </c>
      <c r="L32" s="116">
        <f>+'E_6B Att 2_MDS'!L32-'E_6B Att 2_AS FILED'!L32</f>
        <v>0</v>
      </c>
      <c r="M32" s="116">
        <f>+'E_6B Att 2_MDS'!M32-'E_6B Att 2_AS FILED'!M32</f>
        <v>0</v>
      </c>
      <c r="N32" s="116">
        <f>+'E_6B Att 2_MDS'!N32-'E_6B Att 2_AS FILED'!N32</f>
        <v>0</v>
      </c>
      <c r="O32" s="116">
        <f>+'E_6B Att 2_MDS'!O32-'E_6B Att 2_AS FILED'!O32</f>
        <v>0</v>
      </c>
      <c r="P32" s="116">
        <f>+'E_6B Att 2_MDS'!P32-'E_6B Att 2_AS FILED'!P32</f>
        <v>0</v>
      </c>
      <c r="Q32" s="116">
        <f>+'E_6B Att 2_MDS'!Q32-'E_6B Att 2_AS FILED'!Q32</f>
        <v>0</v>
      </c>
      <c r="R32" s="116">
        <f>+'E_6B Att 2_MDS'!R32-'E_6B Att 2_AS FILED'!R32</f>
        <v>0</v>
      </c>
      <c r="S32" s="116">
        <f>+'E_6B Att 2_MDS'!S32-'E_6B Att 2_AS FILED'!S32</f>
        <v>0</v>
      </c>
      <c r="T32" s="116">
        <f>+'E_6B Att 2_MDS'!T32-'E_6B Att 2_AS FILED'!T32</f>
        <v>0</v>
      </c>
    </row>
    <row r="33" spans="1:26" x14ac:dyDescent="0.25">
      <c r="A33" s="122" t="s">
        <v>73</v>
      </c>
      <c r="B33" s="135" t="s">
        <v>196</v>
      </c>
      <c r="C33" s="137">
        <f>+'E_6B Att 2_MDS'!C33-'E_6B Att 2_AS FILED'!C33</f>
        <v>0</v>
      </c>
      <c r="D33" s="137">
        <f>+'E_6B Att 2_MDS'!D33-'E_6B Att 2_AS FILED'!D33</f>
        <v>0</v>
      </c>
      <c r="E33" s="137">
        <f>+'E_6B Att 2_MDS'!E33-'E_6B Att 2_AS FILED'!E33</f>
        <v>0</v>
      </c>
      <c r="F33" s="137">
        <f>+'E_6B Att 2_MDS'!F33-'E_6B Att 2_AS FILED'!F33</f>
        <v>0</v>
      </c>
      <c r="G33" s="137">
        <f>+'E_6B Att 2_MDS'!G33-'E_6B Att 2_AS FILED'!G33</f>
        <v>0</v>
      </c>
      <c r="H33" s="137">
        <f>+'E_6B Att 2_MDS'!H33-'E_6B Att 2_AS FILED'!H33</f>
        <v>0</v>
      </c>
      <c r="I33" s="137">
        <f>+'E_6B Att 2_MDS'!I33-'E_6B Att 2_AS FILED'!I33</f>
        <v>0</v>
      </c>
      <c r="J33" s="137">
        <f>+'E_6B Att 2_MDS'!J33-'E_6B Att 2_AS FILED'!J33</f>
        <v>0</v>
      </c>
      <c r="K33" s="137">
        <f>+'E_6B Att 2_MDS'!K33-'E_6B Att 2_AS FILED'!K33</f>
        <v>0</v>
      </c>
      <c r="L33" s="137">
        <f>+'E_6B Att 2_MDS'!L33-'E_6B Att 2_AS FILED'!L33</f>
        <v>0</v>
      </c>
      <c r="M33" s="137">
        <f>+'E_6B Att 2_MDS'!M33-'E_6B Att 2_AS FILED'!M33</f>
        <v>0</v>
      </c>
      <c r="N33" s="137">
        <f>+'E_6B Att 2_MDS'!N33-'E_6B Att 2_AS FILED'!N33</f>
        <v>0</v>
      </c>
      <c r="O33" s="137">
        <f>+'E_6B Att 2_MDS'!O33-'E_6B Att 2_AS FILED'!O33</f>
        <v>0</v>
      </c>
      <c r="P33" s="137">
        <f>+'E_6B Att 2_MDS'!P33-'E_6B Att 2_AS FILED'!P33</f>
        <v>0</v>
      </c>
      <c r="Q33" s="137">
        <f>+'E_6B Att 2_MDS'!Q33-'E_6B Att 2_AS FILED'!Q33</f>
        <v>0</v>
      </c>
      <c r="R33" s="137">
        <f>+'E_6B Att 2_MDS'!R33-'E_6B Att 2_AS FILED'!R33</f>
        <v>0</v>
      </c>
      <c r="S33" s="137">
        <f>+'E_6B Att 2_MDS'!S33-'E_6B Att 2_AS FILED'!S33</f>
        <v>0</v>
      </c>
      <c r="T33" s="137">
        <f>+'E_6B Att 2_MDS'!T33-'E_6B Att 2_AS FILED'!T33</f>
        <v>0</v>
      </c>
    </row>
    <row r="34" spans="1:26" x14ac:dyDescent="0.25">
      <c r="A34" s="122" t="s">
        <v>75</v>
      </c>
      <c r="C34">
        <f>+'E_6B Att 2_MDS'!C34-'E_6B Att 2_AS FILED'!C34</f>
        <v>0</v>
      </c>
      <c r="D34">
        <f>+'E_6B Att 2_MDS'!D34-'E_6B Att 2_AS FILED'!D34</f>
        <v>0</v>
      </c>
      <c r="E34">
        <f>+'E_6B Att 2_MDS'!E34-'E_6B Att 2_AS FILED'!E34</f>
        <v>0</v>
      </c>
      <c r="F34">
        <f>+'E_6B Att 2_MDS'!F34-'E_6B Att 2_AS FILED'!F34</f>
        <v>0</v>
      </c>
      <c r="G34">
        <f>+'E_6B Att 2_MDS'!G34-'E_6B Att 2_AS FILED'!G34</f>
        <v>0</v>
      </c>
      <c r="H34">
        <f>+'E_6B Att 2_MDS'!H34-'E_6B Att 2_AS FILED'!H34</f>
        <v>0</v>
      </c>
      <c r="I34">
        <f>+'E_6B Att 2_MDS'!I34-'E_6B Att 2_AS FILED'!I34</f>
        <v>0</v>
      </c>
      <c r="J34">
        <f>+'E_6B Att 2_MDS'!J34-'E_6B Att 2_AS FILED'!J34</f>
        <v>0</v>
      </c>
      <c r="K34">
        <f>+'E_6B Att 2_MDS'!K34-'E_6B Att 2_AS FILED'!K34</f>
        <v>0</v>
      </c>
      <c r="L34">
        <f>+'E_6B Att 2_MDS'!L34-'E_6B Att 2_AS FILED'!L34</f>
        <v>0</v>
      </c>
      <c r="M34">
        <f>+'E_6B Att 2_MDS'!M34-'E_6B Att 2_AS FILED'!M34</f>
        <v>0</v>
      </c>
      <c r="N34">
        <f>+'E_6B Att 2_MDS'!N34-'E_6B Att 2_AS FILED'!N34</f>
        <v>0</v>
      </c>
      <c r="O34">
        <f>+'E_6B Att 2_MDS'!O34-'E_6B Att 2_AS FILED'!O34</f>
        <v>0</v>
      </c>
      <c r="P34">
        <f>+'E_6B Att 2_MDS'!P34-'E_6B Att 2_AS FILED'!P34</f>
        <v>0</v>
      </c>
      <c r="Q34">
        <f>+'E_6B Att 2_MDS'!Q34-'E_6B Att 2_AS FILED'!Q34</f>
        <v>0</v>
      </c>
      <c r="R34">
        <f>+'E_6B Att 2_MDS'!R34-'E_6B Att 2_AS FILED'!R34</f>
        <v>0</v>
      </c>
      <c r="S34">
        <f>+'E_6B Att 2_MDS'!S34-'E_6B Att 2_AS FILED'!S34</f>
        <v>0</v>
      </c>
      <c r="T34">
        <f>+'E_6B Att 2_MDS'!T34-'E_6B Att 2_AS FILED'!T34</f>
        <v>0</v>
      </c>
    </row>
    <row r="35" spans="1:26" x14ac:dyDescent="0.25">
      <c r="A35" s="122" t="s">
        <v>77</v>
      </c>
      <c r="B35" s="135" t="s">
        <v>197</v>
      </c>
      <c r="C35" s="138">
        <f>+'E_6B Att 2_MDS'!C35-'E_6B Att 2_AS FILED'!C35</f>
        <v>0</v>
      </c>
      <c r="D35" s="138">
        <f>+'E_6B Att 2_MDS'!D35-'E_6B Att 2_AS FILED'!D35</f>
        <v>0</v>
      </c>
      <c r="E35" s="138">
        <f>+'E_6B Att 2_MDS'!E35-'E_6B Att 2_AS FILED'!E35</f>
        <v>0</v>
      </c>
      <c r="F35" s="138">
        <f>+'E_6B Att 2_MDS'!F35-'E_6B Att 2_AS FILED'!F35</f>
        <v>0</v>
      </c>
      <c r="G35" s="138">
        <f>+'E_6B Att 2_MDS'!G35-'E_6B Att 2_AS FILED'!G35</f>
        <v>0</v>
      </c>
      <c r="H35" s="138">
        <f>+'E_6B Att 2_MDS'!H35-'E_6B Att 2_AS FILED'!H35</f>
        <v>0</v>
      </c>
      <c r="I35" s="138">
        <f>+'E_6B Att 2_MDS'!I35-'E_6B Att 2_AS FILED'!I35</f>
        <v>0</v>
      </c>
      <c r="J35" s="138">
        <f>+'E_6B Att 2_MDS'!J35-'E_6B Att 2_AS FILED'!J35</f>
        <v>0</v>
      </c>
      <c r="K35" s="138">
        <f>+'E_6B Att 2_MDS'!K35-'E_6B Att 2_AS FILED'!K35</f>
        <v>0</v>
      </c>
      <c r="L35" s="138">
        <f>+'E_6B Att 2_MDS'!L35-'E_6B Att 2_AS FILED'!L35</f>
        <v>0</v>
      </c>
      <c r="M35" s="138">
        <f>+'E_6B Att 2_MDS'!M35-'E_6B Att 2_AS FILED'!M35</f>
        <v>0</v>
      </c>
      <c r="N35" s="138">
        <f>+'E_6B Att 2_MDS'!N35-'E_6B Att 2_AS FILED'!N35</f>
        <v>0</v>
      </c>
      <c r="O35" s="138">
        <f>+'E_6B Att 2_MDS'!O35-'E_6B Att 2_AS FILED'!O35</f>
        <v>0</v>
      </c>
      <c r="P35" s="138">
        <f>+'E_6B Att 2_MDS'!P35-'E_6B Att 2_AS FILED'!P35</f>
        <v>0</v>
      </c>
      <c r="Q35" s="138">
        <f>+'E_6B Att 2_MDS'!Q35-'E_6B Att 2_AS FILED'!Q35</f>
        <v>0</v>
      </c>
      <c r="R35" s="138">
        <f>+'E_6B Att 2_MDS'!R35-'E_6B Att 2_AS FILED'!R35</f>
        <v>0</v>
      </c>
      <c r="S35" s="138">
        <f>+'E_6B Att 2_MDS'!S35-'E_6B Att 2_AS FILED'!S35</f>
        <v>0</v>
      </c>
      <c r="T35" s="138">
        <f>+'E_6B Att 2_MDS'!T35-'E_6B Att 2_AS FILED'!T35</f>
        <v>0</v>
      </c>
    </row>
    <row r="36" spans="1:26" x14ac:dyDescent="0.25">
      <c r="A36" s="122" t="s">
        <v>79</v>
      </c>
      <c r="B36" s="136" t="s">
        <v>177</v>
      </c>
      <c r="C36" s="139">
        <f>+'E_6B Att 2_MDS'!C36-'E_6B Att 2_AS FILED'!C36</f>
        <v>0</v>
      </c>
      <c r="D36" s="139">
        <f>+'E_6B Att 2_MDS'!D36-'E_6B Att 2_AS FILED'!D36</f>
        <v>1.6028288249880784E-4</v>
      </c>
      <c r="E36" s="139">
        <f>+'E_6B Att 2_MDS'!E36-'E_6B Att 2_AS FILED'!E36</f>
        <v>1.6478171560851962E-4</v>
      </c>
      <c r="F36" s="139">
        <f>+'E_6B Att 2_MDS'!F36-'E_6B Att 2_AS FILED'!F36</f>
        <v>0</v>
      </c>
      <c r="G36" s="139">
        <f>+'E_6B Att 2_MDS'!G36-'E_6B Att 2_AS FILED'!G36</f>
        <v>-3.2768391018136132E-7</v>
      </c>
      <c r="H36" s="139">
        <f>+'E_6B Att 2_MDS'!H36-'E_6B Att 2_AS FILED'!H36</f>
        <v>-1.235536396630493E-6</v>
      </c>
      <c r="I36" s="139">
        <f>+'E_6B Att 2_MDS'!I36-'E_6B Att 2_AS FILED'!I36</f>
        <v>1.4409338796939064E-4</v>
      </c>
      <c r="J36" s="139">
        <f>+'E_6B Att 2_MDS'!J36-'E_6B Att 2_AS FILED'!J36</f>
        <v>-1.371763407619353E-4</v>
      </c>
      <c r="K36" s="139">
        <f>+'E_6B Att 2_MDS'!K36-'E_6B Att 2_AS FILED'!K36</f>
        <v>-3.0744663602355615E-4</v>
      </c>
      <c r="L36" s="139">
        <f>+'E_6B Att 2_MDS'!L36-'E_6B Att 2_AS FILED'!L36</f>
        <v>0</v>
      </c>
      <c r="M36" s="139">
        <f>+'E_6B Att 2_MDS'!M36-'E_6B Att 2_AS FILED'!M36</f>
        <v>2.6394586027034261E-4</v>
      </c>
      <c r="N36" s="139">
        <f>+'E_6B Att 2_MDS'!N36-'E_6B Att 2_AS FILED'!N36</f>
        <v>-2.3360621053059505E-7</v>
      </c>
      <c r="O36" s="139">
        <f>+'E_6B Att 2_MDS'!O36-'E_6B Att 2_AS FILED'!O36</f>
        <v>1.0146485198174113E-6</v>
      </c>
      <c r="P36" s="139">
        <f>+'E_6B Att 2_MDS'!P36-'E_6B Att 2_AS FILED'!P36</f>
        <v>-2.5999777620308931E-7</v>
      </c>
      <c r="Q36" s="139">
        <f>+'E_6B Att 2_MDS'!Q36-'E_6B Att 2_AS FILED'!Q36</f>
        <v>2.7990011819233182E-8</v>
      </c>
      <c r="R36" s="139">
        <f>+'E_6B Att 2_MDS'!R36-'E_6B Att 2_AS FILED'!R36</f>
        <v>3.3821406673407474E-7</v>
      </c>
      <c r="S36" s="139">
        <f>+'E_6B Att 2_MDS'!S36-'E_6B Att 2_AS FILED'!S36</f>
        <v>2.7469676111047114E-4</v>
      </c>
      <c r="T36" s="139">
        <f>+'E_6B Att 2_MDS'!T36-'E_6B Att 2_AS FILED'!T36</f>
        <v>0</v>
      </c>
    </row>
    <row r="37" spans="1:26" x14ac:dyDescent="0.25">
      <c r="A37" s="122" t="s">
        <v>80</v>
      </c>
      <c r="B37" s="136" t="s">
        <v>178</v>
      </c>
      <c r="C37" s="139">
        <f>+'E_6B Att 2_MDS'!C37-'E_6B Att 2_AS FILED'!C37</f>
        <v>0</v>
      </c>
      <c r="D37" s="139">
        <f>+'E_6B Att 2_MDS'!D37-'E_6B Att 2_AS FILED'!D37</f>
        <v>8.349663484588099E-4</v>
      </c>
      <c r="E37" s="139">
        <f>+'E_6B Att 2_MDS'!E37-'E_6B Att 2_AS FILED'!E37</f>
        <v>8.589140081634028E-4</v>
      </c>
      <c r="F37" s="139">
        <f>+'E_6B Att 2_MDS'!F37-'E_6B Att 2_AS FILED'!F37</f>
        <v>0</v>
      </c>
      <c r="G37" s="139">
        <f>+'E_6B Att 2_MDS'!G37-'E_6B Att 2_AS FILED'!G37</f>
        <v>-1.7082797994730919E-6</v>
      </c>
      <c r="H37" s="139">
        <f>+'E_6B Att 2_MDS'!H37-'E_6B Att 2_AS FILED'!H37</f>
        <v>-6.4415040614326097E-6</v>
      </c>
      <c r="I37" s="139">
        <f>+'E_6B Att 2_MDS'!I37-'E_6B Att 2_AS FILED'!I37</f>
        <v>7.5100279147832794E-4</v>
      </c>
      <c r="J37" s="139">
        <f>+'E_6B Att 2_MDS'!J37-'E_6B Att 2_AS FILED'!J37</f>
        <v>7.8897982582626369E-4</v>
      </c>
      <c r="K37" s="139">
        <f>+'E_6B Att 2_MDS'!K37-'E_6B Att 2_AS FILED'!K37</f>
        <v>7.9269690806871296E-4</v>
      </c>
      <c r="L37" s="139">
        <f>+'E_6B Att 2_MDS'!L37-'E_6B Att 2_AS FILED'!L37</f>
        <v>0</v>
      </c>
      <c r="M37" s="139">
        <f>+'E_6B Att 2_MDS'!M37-'E_6B Att 2_AS FILED'!M37</f>
        <v>1.3758126757705824E-3</v>
      </c>
      <c r="N37" s="139">
        <f>+'E_6B Att 2_MDS'!N37-'E_6B Att 2_AS FILED'!N37</f>
        <v>-1.2179646288926855E-6</v>
      </c>
      <c r="O37" s="139">
        <f>+'E_6B Att 2_MDS'!O37-'E_6B Att 2_AS FILED'!O37</f>
        <v>5.2828995581585478E-6</v>
      </c>
      <c r="P37" s="139">
        <f>+'E_6B Att 2_MDS'!P37-'E_6B Att 2_AS FILED'!P37</f>
        <v>-1.3552445405837221E-6</v>
      </c>
      <c r="Q37" s="139">
        <f>+'E_6B Att 2_MDS'!Q37-'E_6B Att 2_AS FILED'!Q37</f>
        <v>1.4590571852037167E-7</v>
      </c>
      <c r="R37" s="139">
        <f>+'E_6B Att 2_MDS'!R37-'E_6B Att 2_AS FILED'!R37</f>
        <v>1.7634599752680558E-6</v>
      </c>
      <c r="S37" s="139">
        <f>+'E_6B Att 2_MDS'!S37-'E_6B Att 2_AS FILED'!S37</f>
        <v>1.4318282430940688E-3</v>
      </c>
      <c r="T37" s="139">
        <f>+'E_6B Att 2_MDS'!T37-'E_6B Att 2_AS FILED'!T37</f>
        <v>0</v>
      </c>
    </row>
    <row r="38" spans="1:26" x14ac:dyDescent="0.25">
      <c r="A38" s="122" t="s">
        <v>82</v>
      </c>
      <c r="B38" s="136" t="s">
        <v>179</v>
      </c>
      <c r="C38" s="139">
        <f>+'E_6B Att 2_MDS'!C38-'E_6B Att 2_AS FILED'!C38</f>
        <v>0</v>
      </c>
      <c r="D38" s="139">
        <f>+'E_6B Att 2_MDS'!D38-'E_6B Att 2_AS FILED'!D38</f>
        <v>1.501974961792385E-3</v>
      </c>
      <c r="E38" s="139">
        <f>+'E_6B Att 2_MDS'!E38-'E_6B Att 2_AS FILED'!E38</f>
        <v>1.5455505129358116E-3</v>
      </c>
      <c r="F38" s="139">
        <f>+'E_6B Att 2_MDS'!F38-'E_6B Att 2_AS FILED'!F38</f>
        <v>0</v>
      </c>
      <c r="G38" s="139">
        <f>+'E_6B Att 2_MDS'!G38-'E_6B Att 2_AS FILED'!G38</f>
        <v>-3.074161292528424E-6</v>
      </c>
      <c r="H38" s="139">
        <f>+'E_6B Att 2_MDS'!H38-'E_6B Att 2_AS FILED'!H38</f>
        <v>-1.1592309351047755E-5</v>
      </c>
      <c r="I38" s="139">
        <f>+'E_6B Att 2_MDS'!I38-'E_6B Att 2_AS FILED'!I38</f>
        <v>1.3512999589417873E-3</v>
      </c>
      <c r="J38" s="139">
        <f>+'E_6B Att 2_MDS'!J38-'E_6B Att 2_AS FILED'!J38</f>
        <v>1.4189428074242727E-3</v>
      </c>
      <c r="K38" s="139">
        <f>+'E_6B Att 2_MDS'!K38-'E_6B Att 2_AS FILED'!K38</f>
        <v>1.4257016497811748E-3</v>
      </c>
      <c r="L38" s="139">
        <f>+'E_6B Att 2_MDS'!L38-'E_6B Att 2_AS FILED'!L38</f>
        <v>0</v>
      </c>
      <c r="M38" s="139">
        <f>+'E_6B Att 2_MDS'!M38-'E_6B Att 2_AS FILED'!M38</f>
        <v>2.4756820512505939E-3</v>
      </c>
      <c r="N38" s="139">
        <f>+'E_6B Att 2_MDS'!N38-'E_6B Att 2_AS FILED'!N38</f>
        <v>-2.1919334483595353E-6</v>
      </c>
      <c r="O38" s="139">
        <f>+'E_6B Att 2_MDS'!O38-'E_6B Att 2_AS FILED'!O38</f>
        <v>9.5004547386069726E-6</v>
      </c>
      <c r="P38" s="139">
        <f>+'E_6B Att 2_MDS'!P38-'E_6B Att 2_AS FILED'!P38</f>
        <v>-2.4386819371009782E-6</v>
      </c>
      <c r="Q38" s="139">
        <f>+'E_6B Att 2_MDS'!Q38-'E_6B Att 2_AS FILED'!Q38</f>
        <v>2.6255557969727047E-7</v>
      </c>
      <c r="R38" s="139">
        <f>+'E_6B Att 2_MDS'!R38-'E_6B Att 2_AS FILED'!R38</f>
        <v>3.1737378871788541E-6</v>
      </c>
      <c r="S38" s="139">
        <f>+'E_6B Att 2_MDS'!S38-'E_6B Att 2_AS FILED'!S38</f>
        <v>2.5764556552148044E-3</v>
      </c>
      <c r="T38" s="139">
        <f>+'E_6B Att 2_MDS'!T38-'E_6B Att 2_AS FILED'!T38</f>
        <v>0</v>
      </c>
    </row>
    <row r="39" spans="1:26" x14ac:dyDescent="0.25">
      <c r="A39" s="122" t="s">
        <v>84</v>
      </c>
      <c r="B39" s="136" t="s">
        <v>180</v>
      </c>
      <c r="C39" s="139">
        <f>+'E_6B Att 2_MDS'!C39-'E_6B Att 2_AS FILED'!C39</f>
        <v>0</v>
      </c>
      <c r="D39" s="139">
        <f>+'E_6B Att 2_MDS'!D39-'E_6B Att 2_AS FILED'!D39</f>
        <v>2.5235643436039012E-6</v>
      </c>
      <c r="E39" s="139">
        <f>+'E_6B Att 2_MDS'!E39-'E_6B Att 2_AS FILED'!E39</f>
        <v>2.5796387660356745E-6</v>
      </c>
      <c r="F39" s="139">
        <f>+'E_6B Att 2_MDS'!F39-'E_6B Att 2_AS FILED'!F39</f>
        <v>0</v>
      </c>
      <c r="G39" s="139">
        <f>+'E_6B Att 2_MDS'!G39-'E_6B Att 2_AS FILED'!G39</f>
        <v>-5.1226832535681806E-9</v>
      </c>
      <c r="H39" s="139">
        <f>+'E_6B Att 2_MDS'!H39-'E_6B Att 2_AS FILED'!H39</f>
        <v>-1.9303230390220493E-8</v>
      </c>
      <c r="I39" s="139">
        <f>+'E_6B Att 2_MDS'!I39-'E_6B Att 2_AS FILED'!I39</f>
        <v>2.257918026819794E-6</v>
      </c>
      <c r="J39" s="139">
        <f>+'E_6B Att 2_MDS'!J39-'E_6B Att 2_AS FILED'!J39</f>
        <v>2.3947221753847781E-6</v>
      </c>
      <c r="K39" s="139">
        <f>+'E_6B Att 2_MDS'!K39-'E_6B Att 2_AS FILED'!K39</f>
        <v>2.4035838895389294E-6</v>
      </c>
      <c r="L39" s="139">
        <f>+'E_6B Att 2_MDS'!L39-'E_6B Att 2_AS FILED'!L39</f>
        <v>2.7755575615628914E-17</v>
      </c>
      <c r="M39" s="139">
        <f>+'E_6B Att 2_MDS'!M39-'E_6B Att 2_AS FILED'!M39</f>
        <v>4.1316961763709914E-6</v>
      </c>
      <c r="N39" s="139">
        <f>+'E_6B Att 2_MDS'!N39-'E_6B Att 2_AS FILED'!N39</f>
        <v>-3.6482138918712045E-9</v>
      </c>
      <c r="O39" s="139">
        <f>+'E_6B Att 2_MDS'!O39-'E_6B Att 2_AS FILED'!O39</f>
        <v>1.6054053782345703E-8</v>
      </c>
      <c r="P39" s="139">
        <f>+'E_6B Att 2_MDS'!P39-'E_6B Att 2_AS FILED'!P39</f>
        <v>-4.0695722608029717E-9</v>
      </c>
      <c r="Q39" s="139">
        <f>+'E_6B Att 2_MDS'!Q39-'E_6B Att 2_AS FILED'!Q39</f>
        <v>4.379036723772806E-10</v>
      </c>
      <c r="R39" s="139">
        <f>+'E_6B Att 2_MDS'!R39-'E_6B Att 2_AS FILED'!R39</f>
        <v>5.2790993731674247E-9</v>
      </c>
      <c r="S39" s="139">
        <f>+'E_6B Att 2_MDS'!S39-'E_6B Att 2_AS FILED'!S39</f>
        <v>4.3006579389798238E-6</v>
      </c>
      <c r="T39" s="139">
        <f>+'E_6B Att 2_MDS'!T39-'E_6B Att 2_AS FILED'!T39</f>
        <v>0</v>
      </c>
    </row>
    <row r="40" spans="1:26" x14ac:dyDescent="0.25">
      <c r="A40" s="122" t="s">
        <v>86</v>
      </c>
      <c r="B40" s="136" t="s">
        <v>181</v>
      </c>
      <c r="C40" s="139">
        <f>+'E_6B Att 2_MDS'!C40-'E_6B Att 2_AS FILED'!C40</f>
        <v>0</v>
      </c>
      <c r="D40" s="139">
        <f>+'E_6B Att 2_MDS'!D40-'E_6B Att 2_AS FILED'!D40</f>
        <v>3.0416202020973641E-5</v>
      </c>
      <c r="E40" s="139">
        <f>+'E_6B Att 2_MDS'!E40-'E_6B Att 2_AS FILED'!E40</f>
        <v>1.5972723601642745E-5</v>
      </c>
      <c r="F40" s="139">
        <f>+'E_6B Att 2_MDS'!F40-'E_6B Att 2_AS FILED'!F40</f>
        <v>0</v>
      </c>
      <c r="G40" s="139">
        <f>+'E_6B Att 2_MDS'!G40-'E_6B Att 2_AS FILED'!G40</f>
        <v>-2.4330271547006397E-8</v>
      </c>
      <c r="H40" s="139">
        <f>+'E_6B Att 2_MDS'!H40-'E_6B Att 2_AS FILED'!H40</f>
        <v>-7.9388993498983534E-8</v>
      </c>
      <c r="I40" s="139">
        <f>+'E_6B Att 2_MDS'!I40-'E_6B Att 2_AS FILED'!I40</f>
        <v>1.6198767716716191E-5</v>
      </c>
      <c r="J40" s="139">
        <f>+'E_6B Att 2_MDS'!J40-'E_6B Att 2_AS FILED'!J40</f>
        <v>3.8271576831166044E-5</v>
      </c>
      <c r="K40" s="139">
        <f>+'E_6B Att 2_MDS'!K40-'E_6B Att 2_AS FILED'!K40</f>
        <v>3.6178142824266077E-5</v>
      </c>
      <c r="L40" s="139">
        <f>+'E_6B Att 2_MDS'!L40-'E_6B Att 2_AS FILED'!L40</f>
        <v>0</v>
      </c>
      <c r="M40" s="139">
        <f>+'E_6B Att 2_MDS'!M40-'E_6B Att 2_AS FILED'!M40</f>
        <v>2.5226463246650829E-5</v>
      </c>
      <c r="N40" s="139">
        <f>+'E_6B Att 2_MDS'!N40-'E_6B Att 2_AS FILED'!N40</f>
        <v>-1.3455274610462811E-8</v>
      </c>
      <c r="O40" s="139">
        <f>+'E_6B Att 2_MDS'!O40-'E_6B Att 2_AS FILED'!O40</f>
        <v>2.7441598978726688E-7</v>
      </c>
      <c r="P40" s="139">
        <f>+'E_6B Att 2_MDS'!P40-'E_6B Att 2_AS FILED'!P40</f>
        <v>-2.4515046378544199E-8</v>
      </c>
      <c r="Q40" s="139">
        <f>+'E_6B Att 2_MDS'!Q40-'E_6B Att 2_AS FILED'!Q40</f>
        <v>2.4262818226726088E-9</v>
      </c>
      <c r="R40" s="139">
        <f>+'E_6B Att 2_MDS'!R40-'E_6B Att 2_AS FILED'!R40</f>
        <v>1.6610155141470246E-8</v>
      </c>
      <c r="S40" s="139">
        <f>+'E_6B Att 2_MDS'!S40-'E_6B Att 2_AS FILED'!S40</f>
        <v>2.6950290835273919E-5</v>
      </c>
      <c r="T40" s="139">
        <f>+'E_6B Att 2_MDS'!T40-'E_6B Att 2_AS FILED'!T40</f>
        <v>0</v>
      </c>
    </row>
    <row r="41" spans="1:26" ht="15.75" thickBot="1" x14ac:dyDescent="0.3">
      <c r="A41" s="67"/>
      <c r="B41" s="67"/>
      <c r="C41" s="67">
        <f>+'E_6B Att 2_MDS'!C41-'E_6B Att 2_AS FILED'!C41</f>
        <v>0</v>
      </c>
      <c r="D41" s="67">
        <f>+'E_6B Att 2_MDS'!D41-'E_6B Att 2_AS FILED'!D41</f>
        <v>0</v>
      </c>
      <c r="E41" s="67">
        <f>+'E_6B Att 2_MDS'!E41-'E_6B Att 2_AS FILED'!E41</f>
        <v>0</v>
      </c>
      <c r="F41" s="67">
        <f>+'E_6B Att 2_MDS'!F41-'E_6B Att 2_AS FILED'!F41</f>
        <v>0</v>
      </c>
      <c r="G41" s="67">
        <f>+'E_6B Att 2_MDS'!G41-'E_6B Att 2_AS FILED'!G41</f>
        <v>0</v>
      </c>
      <c r="H41" s="67">
        <f>+'E_6B Att 2_MDS'!H41-'E_6B Att 2_AS FILED'!H41</f>
        <v>0</v>
      </c>
      <c r="I41" s="67">
        <f>+'E_6B Att 2_MDS'!I41-'E_6B Att 2_AS FILED'!I41</f>
        <v>0</v>
      </c>
      <c r="J41" s="67">
        <f>+'E_6B Att 2_MDS'!J41-'E_6B Att 2_AS FILED'!J41</f>
        <v>0</v>
      </c>
      <c r="K41" s="67">
        <f>+'E_6B Att 2_MDS'!K41-'E_6B Att 2_AS FILED'!K41</f>
        <v>0</v>
      </c>
      <c r="L41" s="67">
        <f>+'E_6B Att 2_MDS'!L41-'E_6B Att 2_AS FILED'!L41</f>
        <v>0</v>
      </c>
      <c r="M41" s="67">
        <f>+'E_6B Att 2_MDS'!M41-'E_6B Att 2_AS FILED'!M41</f>
        <v>0</v>
      </c>
      <c r="N41" s="67">
        <f>+'E_6B Att 2_MDS'!N41-'E_6B Att 2_AS FILED'!N41</f>
        <v>0</v>
      </c>
      <c r="O41" s="67">
        <f>+'E_6B Att 2_MDS'!O41-'E_6B Att 2_AS FILED'!O41</f>
        <v>0</v>
      </c>
      <c r="P41" s="67">
        <f>+'E_6B Att 2_MDS'!P41-'E_6B Att 2_AS FILED'!P41</f>
        <v>0</v>
      </c>
      <c r="Q41" s="67">
        <f>+'E_6B Att 2_MDS'!Q41-'E_6B Att 2_AS FILED'!Q41</f>
        <v>0</v>
      </c>
      <c r="R41" s="67">
        <f>+'E_6B Att 2_MDS'!R41-'E_6B Att 2_AS FILED'!R41</f>
        <v>0</v>
      </c>
      <c r="S41" s="67">
        <f>+'E_6B Att 2_MDS'!S41-'E_6B Att 2_AS FILED'!S41</f>
        <v>0</v>
      </c>
      <c r="T41" s="67">
        <f>+'E_6B Att 2_MDS'!T41-'E_6B Att 2_AS FILED'!T41</f>
        <v>0</v>
      </c>
      <c r="U41" s="67"/>
      <c r="V41" s="67"/>
      <c r="W41" s="67"/>
      <c r="X41" s="67"/>
      <c r="Y41" s="67"/>
      <c r="Z41" s="67"/>
    </row>
    <row r="42" spans="1:26" x14ac:dyDescent="0.25">
      <c r="A42" s="122" t="s">
        <v>34</v>
      </c>
      <c r="B42" s="136" t="s">
        <v>182</v>
      </c>
      <c r="C42" s="139">
        <f>+'E_6B Att 2_MDS'!C42-'E_6B Att 2_AS FILED'!C42</f>
        <v>0</v>
      </c>
      <c r="D42" s="139">
        <f>+'E_6B Att 2_MDS'!D42-'E_6B Att 2_AS FILED'!D42</f>
        <v>6.5703062831357073E-4</v>
      </c>
      <c r="E42" s="139">
        <f>+'E_6B Att 2_MDS'!E42-'E_6B Att 2_AS FILED'!E42</f>
        <v>6.7516690002089597E-4</v>
      </c>
      <c r="F42" s="139">
        <f>+'E_6B Att 2_MDS'!F42-'E_6B Att 2_AS FILED'!F42</f>
        <v>0</v>
      </c>
      <c r="G42" s="139">
        <f>+'E_6B Att 2_MDS'!G42-'E_6B Att 2_AS FILED'!G42</f>
        <v>-1.342484405668018E-6</v>
      </c>
      <c r="H42" s="139">
        <f>+'E_6B Att 2_MDS'!H42-'E_6B Att 2_AS FILED'!H42</f>
        <v>-5.061608246233109E-6</v>
      </c>
      <c r="I42" s="139">
        <f>+'E_6B Att 2_MDS'!I42-'E_6B Att 2_AS FILED'!I42</f>
        <v>5.9044430140042792E-4</v>
      </c>
      <c r="J42" s="139">
        <f>+'E_6B Att 2_MDS'!J42-'E_6B Att 2_AS FILED'!J42</f>
        <v>6.2128465171906733E-4</v>
      </c>
      <c r="K42" s="139">
        <f>+'E_6B Att 2_MDS'!K42-'E_6B Att 2_AS FILED'!K42</f>
        <v>6.2410657011313653E-4</v>
      </c>
      <c r="L42" s="139">
        <f>+'E_6B Att 2_MDS'!L42-'E_6B Att 2_AS FILED'!L42</f>
        <v>0</v>
      </c>
      <c r="M42" s="139">
        <f>+'E_6B Att 2_MDS'!M42-'E_6B Att 2_AS FILED'!M42</f>
        <v>1.0814690727309895E-3</v>
      </c>
      <c r="N42" s="139">
        <f>+'E_6B Att 2_MDS'!N42-'E_6B Att 2_AS FILED'!N42</f>
        <v>-9.5698093382633621E-7</v>
      </c>
      <c r="O42" s="139">
        <f>+'E_6B Att 2_MDS'!O42-'E_6B Att 2_AS FILED'!O42</f>
        <v>4.1608751702930206E-6</v>
      </c>
      <c r="P42" s="139">
        <f>+'E_6B Att 2_MDS'!P42-'E_6B Att 2_AS FILED'!P42</f>
        <v>-1.0652858645982324E-6</v>
      </c>
      <c r="Q42" s="139">
        <f>+'E_6B Att 2_MDS'!Q42-'E_6B Att 2_AS FILED'!Q42</f>
        <v>1.146789009917994E-7</v>
      </c>
      <c r="R42" s="139">
        <f>+'E_6B Att 2_MDS'!R42-'E_6B Att 2_AS FILED'!R42</f>
        <v>1.3854555902925031E-6</v>
      </c>
      <c r="S42" s="139">
        <f>+'E_6B Att 2_MDS'!S42-'E_6B Att 2_AS FILED'!S42</f>
        <v>1.1255327872633503E-3</v>
      </c>
      <c r="T42" s="139">
        <f>+'E_6B Att 2_MDS'!T42-'E_6B Att 2_AS FILED'!T42</f>
        <v>0</v>
      </c>
    </row>
    <row r="43" spans="1:26" x14ac:dyDescent="0.25">
      <c r="A43" s="122" t="s">
        <v>36</v>
      </c>
      <c r="B43" s="136" t="s">
        <v>183</v>
      </c>
      <c r="C43" s="139">
        <f>+'E_6B Att 2_MDS'!C43-'E_6B Att 2_AS FILED'!C43</f>
        <v>0</v>
      </c>
      <c r="D43" s="139">
        <f>+'E_6B Att 2_MDS'!D43-'E_6B Att 2_AS FILED'!D43</f>
        <v>2.5616860865551594E-5</v>
      </c>
      <c r="E43" s="139">
        <f>+'E_6B Att 2_MDS'!E43-'E_6B Att 2_AS FILED'!E43</f>
        <v>2.6146950722956419E-5</v>
      </c>
      <c r="F43" s="139">
        <f>+'E_6B Att 2_MDS'!F43-'E_6B Att 2_AS FILED'!F43</f>
        <v>0</v>
      </c>
      <c r="G43" s="139">
        <f>+'E_6B Att 2_MDS'!G43-'E_6B Att 2_AS FILED'!G43</f>
        <v>-6.0361656329825436E-8</v>
      </c>
      <c r="H43" s="139">
        <f>+'E_6B Att 2_MDS'!H43-'E_6B Att 2_AS FILED'!H43</f>
        <v>-1.9281312777142166E-7</v>
      </c>
      <c r="I43" s="139">
        <f>+'E_6B Att 2_MDS'!I43-'E_6B Att 2_AS FILED'!I43</f>
        <v>2.4756488512616553E-5</v>
      </c>
      <c r="J43" s="139">
        <f>+'E_6B Att 2_MDS'!J43-'E_6B Att 2_AS FILED'!J43</f>
        <v>2.6763451368636004E-5</v>
      </c>
      <c r="K43" s="139">
        <f>+'E_6B Att 2_MDS'!K43-'E_6B Att 2_AS FILED'!K43</f>
        <v>2.570451364559273E-5</v>
      </c>
      <c r="L43" s="139">
        <f>+'E_6B Att 2_MDS'!L43-'E_6B Att 2_AS FILED'!L43</f>
        <v>0</v>
      </c>
      <c r="M43" s="139">
        <f>+'E_6B Att 2_MDS'!M43-'E_6B Att 2_AS FILED'!M43</f>
        <v>4.6218875737760734E-5</v>
      </c>
      <c r="N43" s="139">
        <f>+'E_6B Att 2_MDS'!N43-'E_6B Att 2_AS FILED'!N43</f>
        <v>-4.9029757477256613E-7</v>
      </c>
      <c r="O43" s="139">
        <f>+'E_6B Att 2_MDS'!O43-'E_6B Att 2_AS FILED'!O43</f>
        <v>1.3718158600532467E-6</v>
      </c>
      <c r="P43" s="139">
        <f>+'E_6B Att 2_MDS'!P43-'E_6B Att 2_AS FILED'!P43</f>
        <v>-4.6257684490355958E-8</v>
      </c>
      <c r="Q43" s="139">
        <f>+'E_6B Att 2_MDS'!Q43-'E_6B Att 2_AS FILED'!Q43</f>
        <v>5.8470409740123911E-8</v>
      </c>
      <c r="R43" s="139">
        <f>+'E_6B Att 2_MDS'!R43-'E_6B Att 2_AS FILED'!R43</f>
        <v>5.1985581375677524E-8</v>
      </c>
      <c r="S43" s="139">
        <f>+'E_6B Att 2_MDS'!S43-'E_6B Att 2_AS FILED'!S43</f>
        <v>1.9340171647107274E-4</v>
      </c>
      <c r="T43" s="139">
        <f>+'E_6B Att 2_MDS'!T43-'E_6B Att 2_AS FILED'!T43</f>
        <v>0</v>
      </c>
    </row>
    <row r="44" spans="1:26" x14ac:dyDescent="0.25">
      <c r="A44" s="122" t="s">
        <v>38</v>
      </c>
      <c r="B44" s="136" t="s">
        <v>184</v>
      </c>
      <c r="C44" s="139">
        <f>+'E_6B Att 2_MDS'!C44-'E_6B Att 2_AS FILED'!C44</f>
        <v>0</v>
      </c>
      <c r="D44" s="139">
        <f>+'E_6B Att 2_MDS'!D44-'E_6B Att 2_AS FILED'!D44</f>
        <v>2.6700171528989958E-5</v>
      </c>
      <c r="E44" s="139">
        <f>+'E_6B Att 2_MDS'!E44-'E_6B Att 2_AS FILED'!E44</f>
        <v>2.7459423145984041E-5</v>
      </c>
      <c r="F44" s="139">
        <f>+'E_6B Att 2_MDS'!F44-'E_6B Att 2_AS FILED'!F44</f>
        <v>0</v>
      </c>
      <c r="G44" s="139">
        <f>+'E_6B Att 2_MDS'!G44-'E_6B Att 2_AS FILED'!G44</f>
        <v>-6.3509146310225225E-8</v>
      </c>
      <c r="H44" s="139">
        <f>+'E_6B Att 2_MDS'!H44-'E_6B Att 2_AS FILED'!H44</f>
        <v>-2.0303301367230594E-7</v>
      </c>
      <c r="I44" s="139">
        <f>+'E_6B Att 2_MDS'!I44-'E_6B Att 2_AS FILED'!I44</f>
        <v>2.596633287282879E-5</v>
      </c>
      <c r="J44" s="139">
        <f>+'E_6B Att 2_MDS'!J44-'E_6B Att 2_AS FILED'!J44</f>
        <v>2.7753596076235398E-5</v>
      </c>
      <c r="K44" s="139">
        <f>+'E_6B Att 2_MDS'!K44-'E_6B Att 2_AS FILED'!K44</f>
        <v>2.668766899255326E-5</v>
      </c>
      <c r="L44" s="139">
        <f>+'E_6B Att 2_MDS'!L44-'E_6B Att 2_AS FILED'!L44</f>
        <v>0</v>
      </c>
      <c r="M44" s="139">
        <f>+'E_6B Att 2_MDS'!M44-'E_6B Att 2_AS FILED'!M44</f>
        <v>4.8544261131155952E-5</v>
      </c>
      <c r="N44" s="139">
        <f>+'E_6B Att 2_MDS'!N44-'E_6B Att 2_AS FILED'!N44</f>
        <v>-5.1656659557259036E-7</v>
      </c>
      <c r="O44" s="139">
        <f>+'E_6B Att 2_MDS'!O44-'E_6B Att 2_AS FILED'!O44</f>
        <v>1.4205148617244586E-6</v>
      </c>
      <c r="P44" s="139">
        <f>+'E_6B Att 2_MDS'!P44-'E_6B Att 2_AS FILED'!P44</f>
        <v>-4.8590119762053621E-8</v>
      </c>
      <c r="Q44" s="139">
        <f>+'E_6B Att 2_MDS'!Q44-'E_6B Att 2_AS FILED'!Q44</f>
        <v>6.1456803898891129E-8</v>
      </c>
      <c r="R44" s="139">
        <f>+'E_6B Att 2_MDS'!R44-'E_6B Att 2_AS FILED'!R44</f>
        <v>5.4808908673940502E-8</v>
      </c>
      <c r="S44" s="139">
        <f>+'E_6B Att 2_MDS'!S44-'E_6B Att 2_AS FILED'!S44</f>
        <v>2.0309020165423797E-4</v>
      </c>
      <c r="T44" s="139">
        <f>+'E_6B Att 2_MDS'!T44-'E_6B Att 2_AS FILED'!T44</f>
        <v>0</v>
      </c>
    </row>
    <row r="45" spans="1:26" x14ac:dyDescent="0.25">
      <c r="A45" s="122" t="s">
        <v>40</v>
      </c>
      <c r="B45" s="136" t="s">
        <v>185</v>
      </c>
      <c r="C45" s="139">
        <f>+'E_6B Att 2_MDS'!C45-'E_6B Att 2_AS FILED'!C45</f>
        <v>0</v>
      </c>
      <c r="D45" s="139">
        <f>+'E_6B Att 2_MDS'!D45-'E_6B Att 2_AS FILED'!D45</f>
        <v>2.4325115643408779E-4</v>
      </c>
      <c r="E45" s="139">
        <f>+'E_6B Att 2_MDS'!E45-'E_6B Att 2_AS FILED'!E45</f>
        <v>2.5016048734038954E-4</v>
      </c>
      <c r="F45" s="139">
        <f>+'E_6B Att 2_MDS'!F45-'E_6B Att 2_AS FILED'!F45</f>
        <v>0</v>
      </c>
      <c r="G45" s="139">
        <f>+'E_6B Att 2_MDS'!G45-'E_6B Att 2_AS FILED'!G45</f>
        <v>-5.7857580879538614E-7</v>
      </c>
      <c r="H45" s="139">
        <f>+'E_6B Att 2_MDS'!H45-'E_6B Att 2_AS FILED'!H45</f>
        <v>-1.8496484797589884E-6</v>
      </c>
      <c r="I45" s="139">
        <f>+'E_6B Att 2_MDS'!I45-'E_6B Att 2_AS FILED'!I45</f>
        <v>2.365593861852755E-4</v>
      </c>
      <c r="J45" s="139">
        <f>+'E_6B Att 2_MDS'!J45-'E_6B Att 2_AS FILED'!J45</f>
        <v>2.528537016833754E-4</v>
      </c>
      <c r="K45" s="139">
        <f>+'E_6B Att 2_MDS'!K45-'E_6B Att 2_AS FILED'!K45</f>
        <v>2.43141175648387E-4</v>
      </c>
      <c r="L45" s="139">
        <f>+'E_6B Att 2_MDS'!L45-'E_6B Att 2_AS FILED'!L45</f>
        <v>0</v>
      </c>
      <c r="M45" s="139">
        <f>+'E_6B Att 2_MDS'!M45-'E_6B Att 2_AS FILED'!M45</f>
        <v>4.4224710827445168E-4</v>
      </c>
      <c r="N45" s="139">
        <f>+'E_6B Att 2_MDS'!N45-'E_6B Att 2_AS FILED'!N45</f>
        <v>-4.7059562677232401E-6</v>
      </c>
      <c r="O45" s="139">
        <f>+'E_6B Att 2_MDS'!O45-'E_6B Att 2_AS FILED'!O45</f>
        <v>1.2941912220610502E-5</v>
      </c>
      <c r="P45" s="139">
        <f>+'E_6B Att 2_MDS'!P45-'E_6B Att 2_AS FILED'!P45</f>
        <v>-4.4266469772851966E-7</v>
      </c>
      <c r="Q45" s="139">
        <f>+'E_6B Att 2_MDS'!Q45-'E_6B Att 2_AS FILED'!Q45</f>
        <v>5.5988106544913388E-7</v>
      </c>
      <c r="R45" s="139">
        <f>+'E_6B Att 2_MDS'!R45-'E_6B Att 2_AS FILED'!R45</f>
        <v>4.9931140504578912E-7</v>
      </c>
      <c r="S45" s="139">
        <f>+'E_6B Att 2_MDS'!S45-'E_6B Att 2_AS FILED'!S45</f>
        <v>1.8501905022463294E-3</v>
      </c>
      <c r="T45" s="139">
        <f>+'E_6B Att 2_MDS'!T45-'E_6B Att 2_AS FILED'!T45</f>
        <v>0</v>
      </c>
    </row>
    <row r="46" spans="1:26" x14ac:dyDescent="0.25">
      <c r="A46" s="122" t="s">
        <v>42</v>
      </c>
      <c r="B46" s="136" t="s">
        <v>186</v>
      </c>
      <c r="C46" s="139">
        <f>+'E_6B Att 2_MDS'!C46-'E_6B Att 2_AS FILED'!C46</f>
        <v>0</v>
      </c>
      <c r="D46" s="139">
        <f>+'E_6B Att 2_MDS'!D46-'E_6B Att 2_AS FILED'!D46</f>
        <v>-0.48436912494262019</v>
      </c>
      <c r="E46" s="139">
        <f>+'E_6B Att 2_MDS'!E46-'E_6B Att 2_AS FILED'!E46</f>
        <v>-0.48221617305764974</v>
      </c>
      <c r="F46" s="139">
        <f>+'E_6B Att 2_MDS'!F46-'E_6B Att 2_AS FILED'!F46</f>
        <v>0</v>
      </c>
      <c r="G46" s="139">
        <f>+'E_6B Att 2_MDS'!G46-'E_6B Att 2_AS FILED'!G46</f>
        <v>-1.4844090585555223E-3</v>
      </c>
      <c r="H46" s="139">
        <f>+'E_6B Att 2_MDS'!H46-'E_6B Att 2_AS FILED'!H46</f>
        <v>-8.6056959917190029E-4</v>
      </c>
      <c r="I46" s="139">
        <f>+'E_6B Att 2_MDS'!I46-'E_6B Att 2_AS FILED'!I46</f>
        <v>-0.45084946349975241</v>
      </c>
      <c r="J46" s="139">
        <f>+'E_6B Att 2_MDS'!J46-'E_6B Att 2_AS FILED'!J46</f>
        <v>-0.51399503718509687</v>
      </c>
      <c r="K46" s="139">
        <f>+'E_6B Att 2_MDS'!K46-'E_6B Att 2_AS FILED'!K46</f>
        <v>-0.47265005030936252</v>
      </c>
      <c r="L46" s="139">
        <f>+'E_6B Att 2_MDS'!L46-'E_6B Att 2_AS FILED'!L46</f>
        <v>0</v>
      </c>
      <c r="M46" s="139">
        <f>+'E_6B Att 2_MDS'!M46-'E_6B Att 2_AS FILED'!M46</f>
        <v>-0.48751385969188593</v>
      </c>
      <c r="N46" s="139">
        <f>+'E_6B Att 2_MDS'!N46-'E_6B Att 2_AS FILED'!N46</f>
        <v>-1.83821164954405E-3</v>
      </c>
      <c r="O46" s="139">
        <f>+'E_6B Att 2_MDS'!O46-'E_6B Att 2_AS FILED'!O46</f>
        <v>-7.3117266757237852E-3</v>
      </c>
      <c r="P46" s="139">
        <f>+'E_6B Att 2_MDS'!P46-'E_6B Att 2_AS FILED'!P46</f>
        <v>-1.5727205278183848E-3</v>
      </c>
      <c r="Q46" s="139">
        <f>+'E_6B Att 2_MDS'!Q46-'E_6B Att 2_AS FILED'!Q46</f>
        <v>-1.8668907946392528E-3</v>
      </c>
      <c r="R46" s="139">
        <f>+'E_6B Att 2_MDS'!R46-'E_6B Att 2_AS FILED'!R46</f>
        <v>-8.4719973322903053E-4</v>
      </c>
      <c r="S46" s="139">
        <f>+'E_6B Att 2_MDS'!S46-'E_6B Att 2_AS FILED'!S46</f>
        <v>-0.98137299158364988</v>
      </c>
      <c r="T46" s="139">
        <f>+'E_6B Att 2_MDS'!T46-'E_6B Att 2_AS FILED'!T46</f>
        <v>0</v>
      </c>
    </row>
    <row r="47" spans="1:26" x14ac:dyDescent="0.25">
      <c r="A47" s="122" t="s">
        <v>44</v>
      </c>
      <c r="B47" s="136" t="s">
        <v>187</v>
      </c>
      <c r="C47" s="139">
        <f>+'E_6B Att 2_MDS'!C47-'E_6B Att 2_AS FILED'!C47</f>
        <v>0</v>
      </c>
      <c r="D47" s="139">
        <f>+'E_6B Att 2_MDS'!D47-'E_6B Att 2_AS FILED'!D47</f>
        <v>-7.6471578172195409E-2</v>
      </c>
      <c r="E47" s="139">
        <f>+'E_6B Att 2_MDS'!E47-'E_6B Att 2_AS FILED'!E47</f>
        <v>-9.5998243006877093E-2</v>
      </c>
      <c r="F47" s="139">
        <f>+'E_6B Att 2_MDS'!F47-'E_6B Att 2_AS FILED'!F47</f>
        <v>0</v>
      </c>
      <c r="G47" s="139">
        <f>+'E_6B Att 2_MDS'!G47-'E_6B Att 2_AS FILED'!G47</f>
        <v>-2.9910653331716424E-4</v>
      </c>
      <c r="H47" s="139">
        <f>+'E_6B Att 2_MDS'!H47-'E_6B Att 2_AS FILED'!H47</f>
        <v>-1.7484897633609229E-4</v>
      </c>
      <c r="I47" s="139">
        <f>+'E_6B Att 2_MDS'!I47-'E_6B Att 2_AS FILED'!I47</f>
        <v>-9.0312514191428717E-2</v>
      </c>
      <c r="J47" s="139">
        <f>+'E_6B Att 2_MDS'!J47-'E_6B Att 2_AS FILED'!J47</f>
        <v>-0.10097727804641288</v>
      </c>
      <c r="K47" s="139">
        <f>+'E_6B Att 2_MDS'!K47-'E_6B Att 2_AS FILED'!K47</f>
        <v>-7.8114300006988158E-2</v>
      </c>
      <c r="L47" s="139">
        <f>+'E_6B Att 2_MDS'!L47-'E_6B Att 2_AS FILED'!L47</f>
        <v>0</v>
      </c>
      <c r="M47" s="139">
        <f>+'E_6B Att 2_MDS'!M47-'E_6B Att 2_AS FILED'!M47</f>
        <v>-4.3312737844436011E-2</v>
      </c>
      <c r="N47" s="139">
        <f>+'E_6B Att 2_MDS'!N47-'E_6B Att 2_AS FILED'!N47</f>
        <v>-3.7428120100800859E-4</v>
      </c>
      <c r="O47" s="139">
        <f>+'E_6B Att 2_MDS'!O47-'E_6B Att 2_AS FILED'!O47</f>
        <v>-1.2592851488707375E-3</v>
      </c>
      <c r="P47" s="139">
        <f>+'E_6B Att 2_MDS'!P47-'E_6B Att 2_AS FILED'!P47</f>
        <v>-3.1676248104971477E-4</v>
      </c>
      <c r="Q47" s="139">
        <f>+'E_6B Att 2_MDS'!Q47-'E_6B Att 2_AS FILED'!Q47</f>
        <v>-3.7499972406878409E-4</v>
      </c>
      <c r="R47" s="139">
        <f>+'E_6B Att 2_MDS'!R47-'E_6B Att 2_AS FILED'!R47</f>
        <v>-1.6985964503325518E-4</v>
      </c>
      <c r="S47" s="139">
        <f>+'E_6B Att 2_MDS'!S47-'E_6B Att 2_AS FILED'!S47</f>
        <v>-8.6418826622480793E-2</v>
      </c>
      <c r="T47" s="139">
        <f>+'E_6B Att 2_MDS'!T47-'E_6B Att 2_AS FILED'!T47</f>
        <v>0</v>
      </c>
    </row>
    <row r="48" spans="1:26" x14ac:dyDescent="0.25">
      <c r="A48" s="122" t="s">
        <v>46</v>
      </c>
      <c r="B48" s="136" t="s">
        <v>188</v>
      </c>
      <c r="C48" s="139">
        <f>+'E_6B Att 2_MDS'!C48-'E_6B Att 2_AS FILED'!C48</f>
        <v>0</v>
      </c>
      <c r="D48" s="139">
        <f>+'E_6B Att 2_MDS'!D48-'E_6B Att 2_AS FILED'!D48</f>
        <v>-9.8703785239091624E-2</v>
      </c>
      <c r="E48" s="139">
        <f>+'E_6B Att 2_MDS'!E48-'E_6B Att 2_AS FILED'!E48</f>
        <v>-2.2771296678054664E-2</v>
      </c>
      <c r="F48" s="139">
        <f>+'E_6B Att 2_MDS'!F48-'E_6B Att 2_AS FILED'!F48</f>
        <v>0</v>
      </c>
      <c r="G48" s="139">
        <f>+'E_6B Att 2_MDS'!G48-'E_6B Att 2_AS FILED'!G48</f>
        <v>-6.2824253740953549E-5</v>
      </c>
      <c r="H48" s="139">
        <f>+'E_6B Att 2_MDS'!H48-'E_6B Att 2_AS FILED'!H48</f>
        <v>-3.7995568060913715E-5</v>
      </c>
      <c r="I48" s="139">
        <f>+'E_6B Att 2_MDS'!I48-'E_6B Att 2_AS FILED'!I48</f>
        <v>-1.9183134089675646E-2</v>
      </c>
      <c r="J48" s="139">
        <f>+'E_6B Att 2_MDS'!J48-'E_6B Att 2_AS FILED'!J48</f>
        <v>-2.9548428893241829E-2</v>
      </c>
      <c r="K48" s="139">
        <f>+'E_6B Att 2_MDS'!K48-'E_6B Att 2_AS FILED'!K48</f>
        <v>-8.3056996948191686E-2</v>
      </c>
      <c r="L48" s="139">
        <f>+'E_6B Att 2_MDS'!L48-'E_6B Att 2_AS FILED'!L48</f>
        <v>0</v>
      </c>
      <c r="M48" s="139">
        <f>+'E_6B Att 2_MDS'!M48-'E_6B Att 2_AS FILED'!M48</f>
        <v>-0.2263718248329874</v>
      </c>
      <c r="N48" s="139">
        <f>+'E_6B Att 2_MDS'!N48-'E_6B Att 2_AS FILED'!N48</f>
        <v>-8.1917010789940917E-5</v>
      </c>
      <c r="O48" s="139">
        <f>+'E_6B Att 2_MDS'!O48-'E_6B Att 2_AS FILED'!O48</f>
        <v>-1.05135586857758E-3</v>
      </c>
      <c r="P48" s="139">
        <f>+'E_6B Att 2_MDS'!P48-'E_6B Att 2_AS FILED'!P48</f>
        <v>-6.6376044767311754E-5</v>
      </c>
      <c r="Q48" s="139">
        <f>+'E_6B Att 2_MDS'!Q48-'E_6B Att 2_AS FILED'!Q48</f>
        <v>-7.7654390879195248E-5</v>
      </c>
      <c r="R48" s="139">
        <f>+'E_6B Att 2_MDS'!R48-'E_6B Att 2_AS FILED'!R48</f>
        <v>-3.5014937941018785E-5</v>
      </c>
      <c r="S48" s="139">
        <f>+'E_6B Att 2_MDS'!S48-'E_6B Att 2_AS FILED'!S48</f>
        <v>-0.45516106832474323</v>
      </c>
      <c r="T48" s="139">
        <f>+'E_6B Att 2_MDS'!T48-'E_6B Att 2_AS FILED'!T48</f>
        <v>0</v>
      </c>
    </row>
    <row r="49" spans="1:20" x14ac:dyDescent="0.25">
      <c r="A49" s="122" t="s">
        <v>48</v>
      </c>
      <c r="B49" s="136" t="s">
        <v>189</v>
      </c>
      <c r="C49" s="139">
        <f>+'E_6B Att 2_MDS'!C49-'E_6B Att 2_AS FILED'!C49</f>
        <v>0</v>
      </c>
      <c r="D49" s="139">
        <f>+'E_6B Att 2_MDS'!D49-'E_6B Att 2_AS FILED'!D49</f>
        <v>-0.11238921069855823</v>
      </c>
      <c r="E49" s="139">
        <f>+'E_6B Att 2_MDS'!E49-'E_6B Att 2_AS FILED'!E49</f>
        <v>-5.3154208922823964E-2</v>
      </c>
      <c r="F49" s="139">
        <f>+'E_6B Att 2_MDS'!F49-'E_6B Att 2_AS FILED'!F49</f>
        <v>0</v>
      </c>
      <c r="G49" s="139">
        <f>+'E_6B Att 2_MDS'!G49-'E_6B Att 2_AS FILED'!G49</f>
        <v>-1.5861998855407154E-4</v>
      </c>
      <c r="H49" s="139">
        <f>+'E_6B Att 2_MDS'!H49-'E_6B Att 2_AS FILED'!H49</f>
        <v>-9.3899977887332894E-5</v>
      </c>
      <c r="I49" s="139">
        <f>+'E_6B Att 2_MDS'!I49-'E_6B Att 2_AS FILED'!I49</f>
        <v>-4.8060601542778913E-2</v>
      </c>
      <c r="J49" s="139">
        <f>+'E_6B Att 2_MDS'!J49-'E_6B Att 2_AS FILED'!J49</f>
        <v>-6.07835472297652E-2</v>
      </c>
      <c r="K49" s="139">
        <f>+'E_6B Att 2_MDS'!K49-'E_6B Att 2_AS FILED'!K49</f>
        <v>-9.9363308161977471E-2</v>
      </c>
      <c r="L49" s="139">
        <f>+'E_6B Att 2_MDS'!L49-'E_6B Att 2_AS FILED'!L49</f>
        <v>0</v>
      </c>
      <c r="M49" s="139">
        <f>+'E_6B Att 2_MDS'!M49-'E_6B Att 2_AS FILED'!M49</f>
        <v>-0.21182678711033698</v>
      </c>
      <c r="N49" s="139">
        <f>+'E_6B Att 2_MDS'!N49-'E_6B Att 2_AS FILED'!N49</f>
        <v>-2.0155851292492271E-4</v>
      </c>
      <c r="O49" s="139">
        <f>+'E_6B Att 2_MDS'!O49-'E_6B Att 2_AS FILED'!O49</f>
        <v>-1.3514174001463524E-3</v>
      </c>
      <c r="P49" s="139">
        <f>+'E_6B Att 2_MDS'!P49-'E_6B Att 2_AS FILED'!P49</f>
        <v>-1.6784332832430913E-4</v>
      </c>
      <c r="Q49" s="139">
        <f>+'E_6B Att 2_MDS'!Q49-'E_6B Att 2_AS FILED'!Q49</f>
        <v>-1.9785099482240963E-4</v>
      </c>
      <c r="R49" s="139">
        <f>+'E_6B Att 2_MDS'!R49-'E_6B Att 2_AS FILED'!R49</f>
        <v>-8.9453417974524971E-5</v>
      </c>
      <c r="S49" s="139">
        <f>+'E_6B Att 2_MDS'!S49-'E_6B Att 2_AS FILED'!S49</f>
        <v>-0.42566908770007728</v>
      </c>
      <c r="T49" s="139">
        <f>+'E_6B Att 2_MDS'!T49-'E_6B Att 2_AS FILED'!T49</f>
        <v>0</v>
      </c>
    </row>
    <row r="50" spans="1:20" x14ac:dyDescent="0.25">
      <c r="A50" s="122" t="s">
        <v>50</v>
      </c>
      <c r="B50" s="136" t="s">
        <v>190</v>
      </c>
      <c r="C50" s="139">
        <f>+'E_6B Att 2_MDS'!C50-'E_6B Att 2_AS FILED'!C50</f>
        <v>0</v>
      </c>
      <c r="D50" s="139">
        <f>+'E_6B Att 2_MDS'!D50-'E_6B Att 2_AS FILED'!D50</f>
        <v>2.2755051551659924E-2</v>
      </c>
      <c r="E50" s="139">
        <f>+'E_6B Att 2_MDS'!E50-'E_6B Att 2_AS FILED'!E50</f>
        <v>2.2595210305220395E-2</v>
      </c>
      <c r="F50" s="139">
        <f>+'E_6B Att 2_MDS'!F50-'E_6B Att 2_AS FILED'!F50</f>
        <v>0</v>
      </c>
      <c r="G50" s="139">
        <f>+'E_6B Att 2_MDS'!G50-'E_6B Att 2_AS FILED'!G50</f>
        <v>6.9344845783272729E-5</v>
      </c>
      <c r="H50" s="139">
        <f>+'E_6B Att 2_MDS'!H50-'E_6B Att 2_AS FILED'!H50</f>
        <v>3.9968738679646213E-5</v>
      </c>
      <c r="I50" s="139">
        <f>+'E_6B Att 2_MDS'!I50-'E_6B Att 2_AS FILED'!I50</f>
        <v>2.112556979560283E-2</v>
      </c>
      <c r="J50" s="139">
        <f>+'E_6B Att 2_MDS'!J50-'E_6B Att 2_AS FILED'!J50</f>
        <v>2.4091060214677815E-2</v>
      </c>
      <c r="K50" s="139">
        <f>+'E_6B Att 2_MDS'!K50-'E_6B Att 2_AS FILED'!K50</f>
        <v>2.2197048529478833E-2</v>
      </c>
      <c r="L50" s="139">
        <f>+'E_6B Att 2_MDS'!L50-'E_6B Att 2_AS FILED'!L50</f>
        <v>0</v>
      </c>
      <c r="M50" s="139">
        <f>+'E_6B Att 2_MDS'!M50-'E_6B Att 2_AS FILED'!M50</f>
        <v>2.3025898163629779E-2</v>
      </c>
      <c r="N50" s="139">
        <f>+'E_6B Att 2_MDS'!N50-'E_6B Att 2_AS FILED'!N50</f>
        <v>8.5271229694389747E-5</v>
      </c>
      <c r="O50" s="139">
        <f>+'E_6B Att 2_MDS'!O50-'E_6B Att 2_AS FILED'!O50</f>
        <v>3.4461988902247651E-4</v>
      </c>
      <c r="P50" s="139">
        <f>+'E_6B Att 2_MDS'!P50-'E_6B Att 2_AS FILED'!P50</f>
        <v>7.3500534118242579E-5</v>
      </c>
      <c r="Q50" s="139">
        <f>+'E_6B Att 2_MDS'!Q50-'E_6B Att 2_AS FILED'!Q50</f>
        <v>8.7419653120947229E-5</v>
      </c>
      <c r="R50" s="139">
        <f>+'E_6B Att 2_MDS'!R50-'E_6B Att 2_AS FILED'!R50</f>
        <v>3.9695392119445033E-5</v>
      </c>
      <c r="S50" s="139">
        <f>+'E_6B Att 2_MDS'!S50-'E_6B Att 2_AS FILED'!S50</f>
        <v>4.6496994798148533E-2</v>
      </c>
      <c r="T50" s="139">
        <f>+'E_6B Att 2_MDS'!T50-'E_6B Att 2_AS FILED'!T50</f>
        <v>0</v>
      </c>
    </row>
    <row r="51" spans="1:20" ht="15.75" thickBot="1" x14ac:dyDescent="0.3">
      <c r="A51" s="122" t="s">
        <v>52</v>
      </c>
      <c r="B51" s="136" t="s">
        <v>191</v>
      </c>
      <c r="C51" s="139">
        <f>+'E_6B Att 2_MDS'!C51-'E_6B Att 2_AS FILED'!C51</f>
        <v>0</v>
      </c>
      <c r="D51" s="139">
        <f>+'E_6B Att 2_MDS'!D51-'E_6B Att 2_AS FILED'!D51</f>
        <v>-7.7050291329143483E-2</v>
      </c>
      <c r="E51" s="139">
        <f>+'E_6B Att 2_MDS'!E51-'E_6B Att 2_AS FILED'!E51</f>
        <v>-0.12603221810239529</v>
      </c>
      <c r="F51" s="139">
        <f>+'E_6B Att 2_MDS'!F51-'E_6B Att 2_AS FILED'!F51</f>
        <v>0</v>
      </c>
      <c r="G51" s="139">
        <f>+'E_6B Att 2_MDS'!G51-'E_6B Att 2_AS FILED'!G51</f>
        <v>-5.3105959199964306E-4</v>
      </c>
      <c r="H51" s="139">
        <f>+'E_6B Att 2_MDS'!H51-'E_6B Att 2_AS FILED'!H51</f>
        <v>-1.9554502780401298E-4</v>
      </c>
      <c r="I51" s="139">
        <f>+'E_6B Att 2_MDS'!I51-'E_6B Att 2_AS FILED'!I51</f>
        <v>-0.13002518075836556</v>
      </c>
      <c r="J51" s="139">
        <f>+'E_6B Att 2_MDS'!J51-'E_6B Att 2_AS FILED'!J51</f>
        <v>-0.12632338041009294</v>
      </c>
      <c r="K51" s="139">
        <f>+'E_6B Att 2_MDS'!K51-'E_6B Att 2_AS FILED'!K51</f>
        <v>-8.7385946747514737E-2</v>
      </c>
      <c r="L51" s="139">
        <f>+'E_6B Att 2_MDS'!L51-'E_6B Att 2_AS FILED'!L51</f>
        <v>0</v>
      </c>
      <c r="M51" s="139">
        <f>+'E_6B Att 2_MDS'!M51-'E_6B Att 2_AS FILED'!M51</f>
        <v>0</v>
      </c>
      <c r="N51" s="139">
        <f>+'E_6B Att 2_MDS'!N51-'E_6B Att 2_AS FILED'!N51</f>
        <v>-3.9997973389638178E-4</v>
      </c>
      <c r="O51" s="139">
        <f>+'E_6B Att 2_MDS'!O51-'E_6B Att 2_AS FILED'!O51</f>
        <v>-1.5068513572026208E-3</v>
      </c>
      <c r="P51" s="139">
        <f>+'E_6B Att 2_MDS'!P51-'E_6B Att 2_AS FILED'!P51</f>
        <v>-8.6074409115831688E-4</v>
      </c>
      <c r="Q51" s="139">
        <f>+'E_6B Att 2_MDS'!Q51-'E_6B Att 2_AS FILED'!Q51</f>
        <v>-4.0515705069946336E-4</v>
      </c>
      <c r="R51" s="139">
        <f>+'E_6B Att 2_MDS'!R51-'E_6B Att 2_AS FILED'!R51</f>
        <v>-1.8375012094764848E-4</v>
      </c>
      <c r="S51" s="139">
        <f>+'E_6B Att 2_MDS'!S51-'E_6B Att 2_AS FILED'!S51</f>
        <v>0</v>
      </c>
      <c r="T51" s="139">
        <f>+'E_6B Att 2_MDS'!T51-'E_6B Att 2_AS FILED'!T51</f>
        <v>0</v>
      </c>
    </row>
    <row r="52" spans="1:20" x14ac:dyDescent="0.25">
      <c r="A52" s="122" t="s">
        <v>54</v>
      </c>
      <c r="B52" s="135" t="s">
        <v>198</v>
      </c>
      <c r="C52" s="140">
        <f>+'E_6B Att 2_MDS'!C52-'E_6B Att 2_AS FILED'!C52</f>
        <v>0</v>
      </c>
      <c r="D52" s="140">
        <f>+'E_6B Att 2_MDS'!D52-'E_6B Att 2_AS FILED'!D52</f>
        <v>-0.82274617605369471</v>
      </c>
      <c r="E52" s="140">
        <f>+'E_6B Att 2_MDS'!E52-'E_6B Att 2_AS FILED'!E52</f>
        <v>-0.75401019710227679</v>
      </c>
      <c r="F52" s="140">
        <f>+'E_6B Att 2_MDS'!F52-'E_6B Att 2_AS FILED'!F52</f>
        <v>0</v>
      </c>
      <c r="G52" s="140">
        <f>+'E_6B Att 2_MDS'!G52-'E_6B Att 2_AS FILED'!G52</f>
        <v>-2.4738590893581547E-3</v>
      </c>
      <c r="H52" s="140">
        <f>+'E_6B Att 2_MDS'!H52-'E_6B Att 2_AS FILED'!H52</f>
        <v>-1.3495655554810436E-3</v>
      </c>
      <c r="I52" s="140">
        <f>+'E_6B Att 2_MDS'!I52-'E_6B Att 2_AS FILED'!I52</f>
        <v>-0.71416274495329546</v>
      </c>
      <c r="J52" s="140">
        <f>+'E_6B Att 2_MDS'!J52-'E_6B Att 2_AS FILED'!J52</f>
        <v>-0.80449654355758859</v>
      </c>
      <c r="K52" s="140">
        <f>+'E_6B Att 2_MDS'!K52-'E_6B Att 2_AS FILED'!K52</f>
        <v>-0.79550438006761759</v>
      </c>
      <c r="L52" s="140">
        <f>+'E_6B Att 2_MDS'!L52-'E_6B Att 2_AS FILED'!L52</f>
        <v>0</v>
      </c>
      <c r="M52" s="140">
        <f>+'E_6B Att 2_MDS'!M52-'E_6B Att 2_AS FILED'!M52</f>
        <v>-0.94023603325143057</v>
      </c>
      <c r="N52" s="140">
        <f>+'E_6B Att 2_MDS'!N52-'E_6B Att 2_AS FILED'!N52</f>
        <v>-2.8210072876170972E-3</v>
      </c>
      <c r="O52" s="140">
        <f>+'E_6B Att 2_MDS'!O52-'E_6B Att 2_AS FILED'!O52</f>
        <v>-1.2100032970525768E-2</v>
      </c>
      <c r="P52" s="140">
        <f>+'E_6B Att 2_MDS'!P52-'E_6B Att 2_AS FILED'!P52</f>
        <v>-2.9166312462389071E-3</v>
      </c>
      <c r="Q52" s="140">
        <f>+'E_6B Att 2_MDS'!Q52-'E_6B Att 2_AS FILED'!Q52</f>
        <v>-2.8338994993125435E-3</v>
      </c>
      <c r="R52" s="140">
        <f>+'E_6B Att 2_MDS'!R52-'E_6B Att 2_AS FILED'!R52</f>
        <v>-1.2782936003369466E-3</v>
      </c>
      <c r="S52" s="140">
        <f>+'E_6B Att 2_MDS'!S52-'E_6B Att 2_AS FILED'!S52</f>
        <v>-1.8944385326169737</v>
      </c>
      <c r="T52" s="140">
        <f>+'E_6B Att 2_MDS'!T52-'E_6B Att 2_AS FILED'!T52</f>
        <v>0</v>
      </c>
    </row>
    <row r="53" spans="1:20" x14ac:dyDescent="0.25">
      <c r="A53" s="122" t="s">
        <v>56</v>
      </c>
      <c r="C53">
        <f>+'E_6B Att 2_MDS'!C53-'E_6B Att 2_AS FILED'!C53</f>
        <v>0</v>
      </c>
      <c r="D53">
        <f>+'E_6B Att 2_MDS'!D53-'E_6B Att 2_AS FILED'!D53</f>
        <v>0</v>
      </c>
      <c r="E53">
        <f>+'E_6B Att 2_MDS'!E53-'E_6B Att 2_AS FILED'!E53</f>
        <v>0</v>
      </c>
      <c r="F53">
        <f>+'E_6B Att 2_MDS'!F53-'E_6B Att 2_AS FILED'!F53</f>
        <v>0</v>
      </c>
      <c r="G53">
        <f>+'E_6B Att 2_MDS'!G53-'E_6B Att 2_AS FILED'!G53</f>
        <v>0</v>
      </c>
      <c r="H53">
        <f>+'E_6B Att 2_MDS'!H53-'E_6B Att 2_AS FILED'!H53</f>
        <v>0</v>
      </c>
      <c r="I53">
        <f>+'E_6B Att 2_MDS'!I53-'E_6B Att 2_AS FILED'!I53</f>
        <v>0</v>
      </c>
      <c r="J53">
        <f>+'E_6B Att 2_MDS'!J53-'E_6B Att 2_AS FILED'!J53</f>
        <v>0</v>
      </c>
      <c r="K53">
        <f>+'E_6B Att 2_MDS'!K53-'E_6B Att 2_AS FILED'!K53</f>
        <v>0</v>
      </c>
      <c r="L53">
        <f>+'E_6B Att 2_MDS'!L53-'E_6B Att 2_AS FILED'!L53</f>
        <v>0</v>
      </c>
      <c r="M53">
        <f>+'E_6B Att 2_MDS'!M53-'E_6B Att 2_AS FILED'!M53</f>
        <v>0</v>
      </c>
      <c r="N53">
        <f>+'E_6B Att 2_MDS'!N53-'E_6B Att 2_AS FILED'!N53</f>
        <v>0</v>
      </c>
      <c r="O53">
        <f>+'E_6B Att 2_MDS'!O53-'E_6B Att 2_AS FILED'!O53</f>
        <v>0</v>
      </c>
      <c r="P53">
        <f>+'E_6B Att 2_MDS'!P53-'E_6B Att 2_AS FILED'!P53</f>
        <v>0</v>
      </c>
      <c r="Q53">
        <f>+'E_6B Att 2_MDS'!Q53-'E_6B Att 2_AS FILED'!Q53</f>
        <v>0</v>
      </c>
      <c r="R53">
        <f>+'E_6B Att 2_MDS'!R53-'E_6B Att 2_AS FILED'!R53</f>
        <v>0</v>
      </c>
      <c r="S53">
        <f>+'E_6B Att 2_MDS'!S53-'E_6B Att 2_AS FILED'!S53</f>
        <v>0</v>
      </c>
      <c r="T53">
        <f>+'E_6B Att 2_MDS'!T53-'E_6B Att 2_AS FILED'!T53</f>
        <v>0</v>
      </c>
    </row>
    <row r="54" spans="1:20" ht="15.75" x14ac:dyDescent="0.25">
      <c r="A54" s="122" t="s">
        <v>58</v>
      </c>
      <c r="B54" s="134" t="s">
        <v>164</v>
      </c>
      <c r="C54" s="125">
        <f>+'E_6B Att 2_MDS'!C54-'E_6B Att 2_AS FILED'!C54</f>
        <v>0</v>
      </c>
      <c r="D54" s="125">
        <f>+'E_6B Att 2_MDS'!D54-'E_6B Att 2_AS FILED'!D54</f>
        <v>0</v>
      </c>
      <c r="E54" s="125">
        <f>+'E_6B Att 2_MDS'!E54-'E_6B Att 2_AS FILED'!E54</f>
        <v>0</v>
      </c>
      <c r="F54" s="125">
        <f>+'E_6B Att 2_MDS'!F54-'E_6B Att 2_AS FILED'!F54</f>
        <v>0</v>
      </c>
      <c r="G54" s="125">
        <f>+'E_6B Att 2_MDS'!G54-'E_6B Att 2_AS FILED'!G54</f>
        <v>0</v>
      </c>
      <c r="H54" s="125">
        <f>+'E_6B Att 2_MDS'!H54-'E_6B Att 2_AS FILED'!H54</f>
        <v>0</v>
      </c>
      <c r="I54" s="125">
        <f>+'E_6B Att 2_MDS'!I54-'E_6B Att 2_AS FILED'!I54</f>
        <v>0</v>
      </c>
      <c r="J54" s="125">
        <f>+'E_6B Att 2_MDS'!J54-'E_6B Att 2_AS FILED'!J54</f>
        <v>0</v>
      </c>
      <c r="K54" s="125">
        <f>+'E_6B Att 2_MDS'!K54-'E_6B Att 2_AS FILED'!K54</f>
        <v>0</v>
      </c>
      <c r="L54" s="125">
        <f>+'E_6B Att 2_MDS'!L54-'E_6B Att 2_AS FILED'!L54</f>
        <v>0</v>
      </c>
      <c r="M54" s="125">
        <f>+'E_6B Att 2_MDS'!M54-'E_6B Att 2_AS FILED'!M54</f>
        <v>0</v>
      </c>
      <c r="N54" s="125">
        <f>+'E_6B Att 2_MDS'!N54-'E_6B Att 2_AS FILED'!N54</f>
        <v>0</v>
      </c>
      <c r="O54" s="125">
        <f>+'E_6B Att 2_MDS'!O54-'E_6B Att 2_AS FILED'!O54</f>
        <v>0</v>
      </c>
      <c r="P54" s="125">
        <f>+'E_6B Att 2_MDS'!P54-'E_6B Att 2_AS FILED'!P54</f>
        <v>0</v>
      </c>
      <c r="Q54" s="125">
        <f>+'E_6B Att 2_MDS'!Q54-'E_6B Att 2_AS FILED'!Q54</f>
        <v>0</v>
      </c>
      <c r="R54" s="125">
        <f>+'E_6B Att 2_MDS'!R54-'E_6B Att 2_AS FILED'!R54</f>
        <v>0</v>
      </c>
      <c r="S54" s="125">
        <f>+'E_6B Att 2_MDS'!S54-'E_6B Att 2_AS FILED'!S54</f>
        <v>0</v>
      </c>
      <c r="T54" s="125">
        <f>+'E_6B Att 2_MDS'!T54-'E_6B Att 2_AS FILED'!T54</f>
        <v>0</v>
      </c>
    </row>
    <row r="55" spans="1:20" x14ac:dyDescent="0.25">
      <c r="A55" s="122" t="s">
        <v>59</v>
      </c>
      <c r="B55" s="135" t="s">
        <v>176</v>
      </c>
      <c r="C55" s="125">
        <f>+'E_6B Att 2_MDS'!C55-'E_6B Att 2_AS FILED'!C55</f>
        <v>0</v>
      </c>
      <c r="D55" s="125">
        <f>+'E_6B Att 2_MDS'!D55-'E_6B Att 2_AS FILED'!D55</f>
        <v>0</v>
      </c>
      <c r="E55" s="125">
        <f>+'E_6B Att 2_MDS'!E55-'E_6B Att 2_AS FILED'!E55</f>
        <v>0</v>
      </c>
      <c r="F55" s="125">
        <f>+'E_6B Att 2_MDS'!F55-'E_6B Att 2_AS FILED'!F55</f>
        <v>0</v>
      </c>
      <c r="G55" s="125">
        <f>+'E_6B Att 2_MDS'!G55-'E_6B Att 2_AS FILED'!G55</f>
        <v>0</v>
      </c>
      <c r="H55" s="125">
        <f>+'E_6B Att 2_MDS'!H55-'E_6B Att 2_AS FILED'!H55</f>
        <v>0</v>
      </c>
      <c r="I55" s="125">
        <f>+'E_6B Att 2_MDS'!I55-'E_6B Att 2_AS FILED'!I55</f>
        <v>0</v>
      </c>
      <c r="J55" s="125">
        <f>+'E_6B Att 2_MDS'!J55-'E_6B Att 2_AS FILED'!J55</f>
        <v>0</v>
      </c>
      <c r="K55" s="125">
        <f>+'E_6B Att 2_MDS'!K55-'E_6B Att 2_AS FILED'!K55</f>
        <v>0</v>
      </c>
      <c r="L55" s="125">
        <f>+'E_6B Att 2_MDS'!L55-'E_6B Att 2_AS FILED'!L55</f>
        <v>0</v>
      </c>
      <c r="M55" s="125">
        <f>+'E_6B Att 2_MDS'!M55-'E_6B Att 2_AS FILED'!M55</f>
        <v>0</v>
      </c>
      <c r="N55" s="125">
        <f>+'E_6B Att 2_MDS'!N55-'E_6B Att 2_AS FILED'!N55</f>
        <v>0</v>
      </c>
      <c r="O55" s="125">
        <f>+'E_6B Att 2_MDS'!O55-'E_6B Att 2_AS FILED'!O55</f>
        <v>0</v>
      </c>
      <c r="P55" s="125">
        <f>+'E_6B Att 2_MDS'!P55-'E_6B Att 2_AS FILED'!P55</f>
        <v>0</v>
      </c>
      <c r="Q55" s="125">
        <f>+'E_6B Att 2_MDS'!Q55-'E_6B Att 2_AS FILED'!Q55</f>
        <v>0</v>
      </c>
      <c r="R55" s="125">
        <f>+'E_6B Att 2_MDS'!R55-'E_6B Att 2_AS FILED'!R55</f>
        <v>0</v>
      </c>
      <c r="S55" s="125">
        <f>+'E_6B Att 2_MDS'!S55-'E_6B Att 2_AS FILED'!S55</f>
        <v>0</v>
      </c>
      <c r="T55" s="125">
        <f>+'E_6B Att 2_MDS'!T55-'E_6B Att 2_AS FILED'!T55</f>
        <v>0</v>
      </c>
    </row>
    <row r="56" spans="1:20" x14ac:dyDescent="0.25">
      <c r="A56" s="122" t="s">
        <v>60</v>
      </c>
      <c r="B56" s="136" t="s">
        <v>177</v>
      </c>
      <c r="C56" s="125">
        <f>+'E_6B Att 2_MDS'!C56-'E_6B Att 2_AS FILED'!C56</f>
        <v>1.9206455011444632</v>
      </c>
      <c r="D56" s="125">
        <f>+'E_6B Att 2_MDS'!D56-'E_6B Att 2_AS FILED'!D56</f>
        <v>0.84301801689116473</v>
      </c>
      <c r="E56" s="125">
        <f>+'E_6B Att 2_MDS'!E56-'E_6B Att 2_AS FILED'!E56</f>
        <v>3.2886915371136638E-2</v>
      </c>
      <c r="F56" s="125">
        <f>+'E_6B Att 2_MDS'!F56-'E_6B Att 2_AS FILED'!F56</f>
        <v>0</v>
      </c>
      <c r="G56" s="125">
        <f>+'E_6B Att 2_MDS'!G56-'E_6B Att 2_AS FILED'!G56</f>
        <v>-1.4504806141894733</v>
      </c>
      <c r="H56" s="125">
        <f>+'E_6B Att 2_MDS'!H56-'E_6B Att 2_AS FILED'!H56</f>
        <v>-9.404693427588029E-2</v>
      </c>
      <c r="I56" s="125">
        <f>+'E_6B Att 2_MDS'!I56-'E_6B Att 2_AS FILED'!I56</f>
        <v>8.4740128592893598</v>
      </c>
      <c r="J56" s="125">
        <f>+'E_6B Att 2_MDS'!J56-'E_6B Att 2_AS FILED'!J56</f>
        <v>3.2863314450423786</v>
      </c>
      <c r="K56" s="125">
        <f>+'E_6B Att 2_MDS'!K56-'E_6B Att 2_AS FILED'!K56</f>
        <v>0.81421375959598663</v>
      </c>
      <c r="L56" s="125">
        <f>+'E_6B Att 2_MDS'!L56-'E_6B Att 2_AS FILED'!L56</f>
        <v>0</v>
      </c>
      <c r="M56" s="125">
        <f>+'E_6B Att 2_MDS'!M56-'E_6B Att 2_AS FILED'!M56</f>
        <v>5.0195472530020879E-2</v>
      </c>
      <c r="N56" s="125">
        <f>+'E_6B Att 2_MDS'!N56-'E_6B Att 2_AS FILED'!N56</f>
        <v>-0.15626253146939462</v>
      </c>
      <c r="O56" s="125">
        <f>+'E_6B Att 2_MDS'!O56-'E_6B Att 2_AS FILED'!O56</f>
        <v>1.1895698174622993E-2</v>
      </c>
      <c r="P56" s="125">
        <f>+'E_6B Att 2_MDS'!P56-'E_6B Att 2_AS FILED'!P56</f>
        <v>-10.02153641921177</v>
      </c>
      <c r="Q56" s="125">
        <f>+'E_6B Att 2_MDS'!Q56-'E_6B Att 2_AS FILED'!Q56</f>
        <v>0.10487278771950059</v>
      </c>
      <c r="R56" s="125">
        <f>+'E_6B Att 2_MDS'!R56-'E_6B Att 2_AS FILED'!R56</f>
        <v>1.1993140530989876E-2</v>
      </c>
      <c r="S56" s="125">
        <f>+'E_6B Att 2_MDS'!S56-'E_6B Att 2_AS FILED'!S56</f>
        <v>1.355190514547111E-2</v>
      </c>
      <c r="T56" s="125">
        <f>+'E_6B Att 2_MDS'!T56-'E_6B Att 2_AS FILED'!T56</f>
        <v>0</v>
      </c>
    </row>
    <row r="57" spans="1:20" x14ac:dyDescent="0.25">
      <c r="A57" s="122" t="s">
        <v>61</v>
      </c>
      <c r="B57" s="136" t="s">
        <v>178</v>
      </c>
      <c r="C57" s="125">
        <f>+'E_6B Att 2_MDS'!C57-'E_6B Att 2_AS FILED'!C57</f>
        <v>7.4248699701856822</v>
      </c>
      <c r="D57" s="125">
        <f>+'E_6B Att 2_MDS'!D57-'E_6B Att 2_AS FILED'!D57</f>
        <v>3.3266039963400544</v>
      </c>
      <c r="E57" s="125">
        <f>+'E_6B Att 2_MDS'!E57-'E_6B Att 2_AS FILED'!E57</f>
        <v>0.13042401585357766</v>
      </c>
      <c r="F57" s="125">
        <f>+'E_6B Att 2_MDS'!F57-'E_6B Att 2_AS FILED'!F57</f>
        <v>0</v>
      </c>
      <c r="G57" s="125">
        <f>+'E_6B Att 2_MDS'!G57-'E_6B Att 2_AS FILED'!G57</f>
        <v>-5.7594745545029582</v>
      </c>
      <c r="H57" s="125">
        <f>+'E_6B Att 2_MDS'!H57-'E_6B Att 2_AS FILED'!H57</f>
        <v>-0.37363947712191248</v>
      </c>
      <c r="I57" s="125">
        <f>+'E_6B Att 2_MDS'!I57-'E_6B Att 2_AS FILED'!I57</f>
        <v>33.578298928972799</v>
      </c>
      <c r="J57" s="125">
        <f>+'E_6B Att 2_MDS'!J57-'E_6B Att 2_AS FILED'!J57</f>
        <v>12.924977051079622</v>
      </c>
      <c r="K57" s="125">
        <f>+'E_6B Att 2_MDS'!K57-'E_6B Att 2_AS FILED'!K57</f>
        <v>3.2047814970792388</v>
      </c>
      <c r="L57" s="125">
        <f>+'E_6B Att 2_MDS'!L57-'E_6B Att 2_AS FILED'!L57</f>
        <v>0</v>
      </c>
      <c r="M57" s="125">
        <f>+'E_6B Att 2_MDS'!M57-'E_6B Att 2_AS FILED'!M57</f>
        <v>0.19908155758605517</v>
      </c>
      <c r="N57" s="125">
        <f>+'E_6B Att 2_MDS'!N57-'E_6B Att 2_AS FILED'!N57</f>
        <v>-0.62104232890851563</v>
      </c>
      <c r="O57" s="125">
        <f>+'E_6B Att 2_MDS'!O57-'E_6B Att 2_AS FILED'!O57</f>
        <v>4.6741274564368496E-2</v>
      </c>
      <c r="P57" s="125">
        <f>+'E_6B Att 2_MDS'!P57-'E_6B Att 2_AS FILED'!P57</f>
        <v>-39.749450173054356</v>
      </c>
      <c r="Q57" s="125">
        <f>+'E_6B Att 2_MDS'!Q57-'E_6B Att 2_AS FILED'!Q57</f>
        <v>0.41613987998334778</v>
      </c>
      <c r="R57" s="125">
        <f>+'E_6B Att 2_MDS'!R57-'E_6B Att 2_AS FILED'!R57</f>
        <v>4.7687144622642563E-2</v>
      </c>
      <c r="S57" s="125">
        <f>+'E_6B Att 2_MDS'!S57-'E_6B Att 2_AS FILED'!S57</f>
        <v>5.3741157823779417E-2</v>
      </c>
      <c r="T57" s="125">
        <f>+'E_6B Att 2_MDS'!T57-'E_6B Att 2_AS FILED'!T57</f>
        <v>0</v>
      </c>
    </row>
    <row r="58" spans="1:20" x14ac:dyDescent="0.25">
      <c r="A58" s="122" t="s">
        <v>63</v>
      </c>
      <c r="B58" s="136" t="s">
        <v>179</v>
      </c>
      <c r="C58" s="125">
        <f>+'E_6B Att 2_MDS'!C58-'E_6B Att 2_AS FILED'!C58</f>
        <v>7.7260519535047933</v>
      </c>
      <c r="D58" s="125">
        <f>+'E_6B Att 2_MDS'!D58-'E_6B Att 2_AS FILED'!D58</f>
        <v>3.576862240810442</v>
      </c>
      <c r="E58" s="125">
        <f>+'E_6B Att 2_MDS'!E58-'E_6B Att 2_AS FILED'!E58</f>
        <v>0.14132141466245685</v>
      </c>
      <c r="F58" s="125">
        <f>+'E_6B Att 2_MDS'!F58-'E_6B Att 2_AS FILED'!F58</f>
        <v>0</v>
      </c>
      <c r="G58" s="125">
        <f>+'E_6B Att 2_MDS'!G58-'E_6B Att 2_AS FILED'!G58</f>
        <v>-6.2525151079462375</v>
      </c>
      <c r="H58" s="125">
        <f>+'E_6B Att 2_MDS'!H58-'E_6B Att 2_AS FILED'!H58</f>
        <v>-0.40596349277763011</v>
      </c>
      <c r="I58" s="125">
        <f>+'E_6B Att 2_MDS'!I58-'E_6B Att 2_AS FILED'!I58</f>
        <v>36.336992347583873</v>
      </c>
      <c r="J58" s="125">
        <f>+'E_6B Att 2_MDS'!J58-'E_6B Att 2_AS FILED'!J58</f>
        <v>13.825335653375078</v>
      </c>
      <c r="K58" s="125">
        <f>+'E_6B Att 2_MDS'!K58-'E_6B Att 2_AS FILED'!K58</f>
        <v>3.4322494406296755</v>
      </c>
      <c r="L58" s="125">
        <f>+'E_6B Att 2_MDS'!L58-'E_6B Att 2_AS FILED'!L58</f>
        <v>0</v>
      </c>
      <c r="M58" s="125">
        <f>+'E_6B Att 2_MDS'!M58-'E_6B Att 2_AS FILED'!M58</f>
        <v>0.21573995901758281</v>
      </c>
      <c r="N58" s="125">
        <f>+'E_6B Att 2_MDS'!N58-'E_6B Att 2_AS FILED'!N58</f>
        <v>-0.67514473278549758</v>
      </c>
      <c r="O58" s="125">
        <f>+'E_6B Att 2_MDS'!O58-'E_6B Att 2_AS FILED'!O58</f>
        <v>4.992371257335293E-2</v>
      </c>
      <c r="P58" s="125">
        <f>+'E_6B Att 2_MDS'!P58-'E_6B Att 2_AS FILED'!P58</f>
        <v>-43.080148651264608</v>
      </c>
      <c r="Q58" s="125">
        <f>+'E_6B Att 2_MDS'!Q58-'E_6B Att 2_AS FILED'!Q58</f>
        <v>0.45129524021149336</v>
      </c>
      <c r="R58" s="125">
        <f>+'E_6B Att 2_MDS'!R58-'E_6B Att 2_AS FILED'!R58</f>
        <v>5.18782117627552E-2</v>
      </c>
      <c r="S58" s="125">
        <f>+'E_6B Att 2_MDS'!S58-'E_6B Att 2_AS FILED'!S58</f>
        <v>5.82257174723253E-2</v>
      </c>
      <c r="T58" s="125">
        <f>+'E_6B Att 2_MDS'!T58-'E_6B Att 2_AS FILED'!T58</f>
        <v>0</v>
      </c>
    </row>
    <row r="59" spans="1:20" ht="15.75" thickBot="1" x14ac:dyDescent="0.3">
      <c r="A59" s="122" t="s">
        <v>64</v>
      </c>
      <c r="B59" s="136" t="s">
        <v>199</v>
      </c>
      <c r="C59" s="125">
        <f>+'E_6B Att 2_MDS'!C59-'E_6B Att 2_AS FILED'!C59</f>
        <v>0.203827483709631</v>
      </c>
      <c r="D59" s="125">
        <f>+'E_6B Att 2_MDS'!D59-'E_6B Att 2_AS FILED'!D59</f>
        <v>0</v>
      </c>
      <c r="E59" s="125">
        <f>+'E_6B Att 2_MDS'!E59-'E_6B Att 2_AS FILED'!E59</f>
        <v>0</v>
      </c>
      <c r="F59" s="125">
        <f>+'E_6B Att 2_MDS'!F59-'E_6B Att 2_AS FILED'!F59</f>
        <v>0</v>
      </c>
      <c r="G59" s="125">
        <f>+'E_6B Att 2_MDS'!G59-'E_6B Att 2_AS FILED'!G59</f>
        <v>3.2936649676198471E-2</v>
      </c>
      <c r="H59" s="125">
        <f>+'E_6B Att 2_MDS'!H59-'E_6B Att 2_AS FILED'!H59</f>
        <v>0</v>
      </c>
      <c r="I59" s="125">
        <f>+'E_6B Att 2_MDS'!I59-'E_6B Att 2_AS FILED'!I59</f>
        <v>-4.2652834781556237E-2</v>
      </c>
      <c r="J59" s="125">
        <f>+'E_6B Att 2_MDS'!J59-'E_6B Att 2_AS FILED'!J59</f>
        <v>-2.2690598198651379E-3</v>
      </c>
      <c r="K59" s="125">
        <f>+'E_6B Att 2_MDS'!K59-'E_6B Att 2_AS FILED'!K59</f>
        <v>0</v>
      </c>
      <c r="L59" s="125">
        <f>+'E_6B Att 2_MDS'!L59-'E_6B Att 2_AS FILED'!L59</f>
        <v>0</v>
      </c>
      <c r="M59" s="125">
        <f>+'E_6B Att 2_MDS'!M59-'E_6B Att 2_AS FILED'!M59</f>
        <v>0</v>
      </c>
      <c r="N59" s="125">
        <f>+'E_6B Att 2_MDS'!N59-'E_6B Att 2_AS FILED'!N59</f>
        <v>1.449285166794323E-2</v>
      </c>
      <c r="O59" s="125">
        <f>+'E_6B Att 2_MDS'!O59-'E_6B Att 2_AS FILED'!O59</f>
        <v>0</v>
      </c>
      <c r="P59" s="125">
        <f>+'E_6B Att 2_MDS'!P59-'E_6B Att 2_AS FILED'!P59</f>
        <v>0.20849114769245602</v>
      </c>
      <c r="Q59" s="125">
        <f>+'E_6B Att 2_MDS'!Q59-'E_6B Att 2_AS FILED'!Q59</f>
        <v>-7.1712707255793262E-3</v>
      </c>
      <c r="R59" s="125">
        <f>+'E_6B Att 2_MDS'!R59-'E_6B Att 2_AS FILED'!R59</f>
        <v>0</v>
      </c>
      <c r="S59" s="125">
        <f>+'E_6B Att 2_MDS'!S59-'E_6B Att 2_AS FILED'!S59</f>
        <v>0</v>
      </c>
      <c r="T59" s="125">
        <f>+'E_6B Att 2_MDS'!T59-'E_6B Att 2_AS FILED'!T59</f>
        <v>0</v>
      </c>
    </row>
    <row r="60" spans="1:20" x14ac:dyDescent="0.25">
      <c r="A60" s="122" t="s">
        <v>65</v>
      </c>
      <c r="B60" s="135" t="s">
        <v>192</v>
      </c>
      <c r="C60" s="128">
        <f>+'E_6B Att 2_MDS'!C60-'E_6B Att 2_AS FILED'!C60</f>
        <v>17.275394908618182</v>
      </c>
      <c r="D60" s="128">
        <f>+'E_6B Att 2_MDS'!D60-'E_6B Att 2_AS FILED'!D60</f>
        <v>7.7464842540393875</v>
      </c>
      <c r="E60" s="128">
        <f>+'E_6B Att 2_MDS'!E60-'E_6B Att 2_AS FILED'!E60</f>
        <v>0.30463234588705745</v>
      </c>
      <c r="F60" s="128">
        <f>+'E_6B Att 2_MDS'!F60-'E_6B Att 2_AS FILED'!F60</f>
        <v>0</v>
      </c>
      <c r="G60" s="128">
        <f>+'E_6B Att 2_MDS'!G60-'E_6B Att 2_AS FILED'!G60</f>
        <v>-13.429533626956982</v>
      </c>
      <c r="H60" s="128">
        <f>+'E_6B Att 2_MDS'!H60-'E_6B Att 2_AS FILED'!H60</f>
        <v>-0.87364990417552235</v>
      </c>
      <c r="I60" s="128">
        <f>+'E_6B Att 2_MDS'!I60-'E_6B Att 2_AS FILED'!I60</f>
        <v>78.346651301078964</v>
      </c>
      <c r="J60" s="128">
        <f>+'E_6B Att 2_MDS'!J60-'E_6B Att 2_AS FILED'!J60</f>
        <v>30.034375089671812</v>
      </c>
      <c r="K60" s="128">
        <f>+'E_6B Att 2_MDS'!K60-'E_6B Att 2_AS FILED'!K60</f>
        <v>7.4512446973021724</v>
      </c>
      <c r="L60" s="128">
        <f>+'E_6B Att 2_MDS'!L60-'E_6B Att 2_AS FILED'!L60</f>
        <v>0</v>
      </c>
      <c r="M60" s="128">
        <f>+'E_6B Att 2_MDS'!M60-'E_6B Att 2_AS FILED'!M60</f>
        <v>0.46501698913380096</v>
      </c>
      <c r="N60" s="128">
        <f>+'E_6B Att 2_MDS'!N60-'E_6B Att 2_AS FILED'!N60</f>
        <v>-1.4379567414957819</v>
      </c>
      <c r="O60" s="128">
        <f>+'E_6B Att 2_MDS'!O60-'E_6B Att 2_AS FILED'!O60</f>
        <v>0.10856068531234087</v>
      </c>
      <c r="P60" s="128">
        <f>+'E_6B Att 2_MDS'!P60-'E_6B Att 2_AS FILED'!P60</f>
        <v>-92.642644095816649</v>
      </c>
      <c r="Q60" s="128">
        <f>+'E_6B Att 2_MDS'!Q60-'E_6B Att 2_AS FILED'!Q60</f>
        <v>0.96513663718997122</v>
      </c>
      <c r="R60" s="128">
        <f>+'E_6B Att 2_MDS'!R60-'E_6B Att 2_AS FILED'!R60</f>
        <v>0.11155849691641606</v>
      </c>
      <c r="S60" s="128">
        <f>+'E_6B Att 2_MDS'!S60-'E_6B Att 2_AS FILED'!S60</f>
        <v>0.12551878044155274</v>
      </c>
      <c r="T60" s="128">
        <f>+'E_6B Att 2_MDS'!T60-'E_6B Att 2_AS FILED'!T60</f>
        <v>0</v>
      </c>
    </row>
    <row r="61" spans="1:20" x14ac:dyDescent="0.25">
      <c r="A61" s="122" t="s">
        <v>67</v>
      </c>
      <c r="C61">
        <f>+'E_6B Att 2_MDS'!C61-'E_6B Att 2_AS FILED'!C61</f>
        <v>0</v>
      </c>
      <c r="D61">
        <f>+'E_6B Att 2_MDS'!D61-'E_6B Att 2_AS FILED'!D61</f>
        <v>0</v>
      </c>
      <c r="E61">
        <f>+'E_6B Att 2_MDS'!E61-'E_6B Att 2_AS FILED'!E61</f>
        <v>0</v>
      </c>
      <c r="F61">
        <f>+'E_6B Att 2_MDS'!F61-'E_6B Att 2_AS FILED'!F61</f>
        <v>0</v>
      </c>
      <c r="G61">
        <f>+'E_6B Att 2_MDS'!G61-'E_6B Att 2_AS FILED'!G61</f>
        <v>0</v>
      </c>
      <c r="H61">
        <f>+'E_6B Att 2_MDS'!H61-'E_6B Att 2_AS FILED'!H61</f>
        <v>0</v>
      </c>
      <c r="I61">
        <f>+'E_6B Att 2_MDS'!I61-'E_6B Att 2_AS FILED'!I61</f>
        <v>0</v>
      </c>
      <c r="J61">
        <f>+'E_6B Att 2_MDS'!J61-'E_6B Att 2_AS FILED'!J61</f>
        <v>0</v>
      </c>
      <c r="K61">
        <f>+'E_6B Att 2_MDS'!K61-'E_6B Att 2_AS FILED'!K61</f>
        <v>0</v>
      </c>
      <c r="L61">
        <f>+'E_6B Att 2_MDS'!L61-'E_6B Att 2_AS FILED'!L61</f>
        <v>0</v>
      </c>
      <c r="M61">
        <f>+'E_6B Att 2_MDS'!M61-'E_6B Att 2_AS FILED'!M61</f>
        <v>0</v>
      </c>
      <c r="N61">
        <f>+'E_6B Att 2_MDS'!N61-'E_6B Att 2_AS FILED'!N61</f>
        <v>0</v>
      </c>
      <c r="O61">
        <f>+'E_6B Att 2_MDS'!O61-'E_6B Att 2_AS FILED'!O61</f>
        <v>0</v>
      </c>
      <c r="P61">
        <f>+'E_6B Att 2_MDS'!P61-'E_6B Att 2_AS FILED'!P61</f>
        <v>0</v>
      </c>
      <c r="Q61">
        <f>+'E_6B Att 2_MDS'!Q61-'E_6B Att 2_AS FILED'!Q61</f>
        <v>0</v>
      </c>
      <c r="R61">
        <f>+'E_6B Att 2_MDS'!R61-'E_6B Att 2_AS FILED'!R61</f>
        <v>0</v>
      </c>
      <c r="S61">
        <f>+'E_6B Att 2_MDS'!S61-'E_6B Att 2_AS FILED'!S61</f>
        <v>0</v>
      </c>
      <c r="T61">
        <f>+'E_6B Att 2_MDS'!T61-'E_6B Att 2_AS FILED'!T61</f>
        <v>0</v>
      </c>
    </row>
    <row r="62" spans="1:20" x14ac:dyDescent="0.25">
      <c r="A62" s="122" t="s">
        <v>69</v>
      </c>
      <c r="B62" s="135" t="s">
        <v>193</v>
      </c>
      <c r="C62" s="116">
        <f>+'E_6B Att 2_MDS'!C62-'E_6B Att 2_AS FILED'!C62</f>
        <v>0</v>
      </c>
      <c r="D62" s="116">
        <f>+'E_6B Att 2_MDS'!D62-'E_6B Att 2_AS FILED'!D62</f>
        <v>0</v>
      </c>
      <c r="E62" s="116">
        <f>+'E_6B Att 2_MDS'!E62-'E_6B Att 2_AS FILED'!E62</f>
        <v>0</v>
      </c>
      <c r="F62" s="116">
        <f>+'E_6B Att 2_MDS'!F62-'E_6B Att 2_AS FILED'!F62</f>
        <v>0</v>
      </c>
      <c r="G62" s="116">
        <f>+'E_6B Att 2_MDS'!G62-'E_6B Att 2_AS FILED'!G62</f>
        <v>0</v>
      </c>
      <c r="H62" s="116">
        <f>+'E_6B Att 2_MDS'!H62-'E_6B Att 2_AS FILED'!H62</f>
        <v>0</v>
      </c>
      <c r="I62" s="116">
        <f>+'E_6B Att 2_MDS'!I62-'E_6B Att 2_AS FILED'!I62</f>
        <v>0</v>
      </c>
      <c r="J62" s="116">
        <f>+'E_6B Att 2_MDS'!J62-'E_6B Att 2_AS FILED'!J62</f>
        <v>0</v>
      </c>
      <c r="K62" s="116">
        <f>+'E_6B Att 2_MDS'!K62-'E_6B Att 2_AS FILED'!K62</f>
        <v>0</v>
      </c>
      <c r="L62" s="116">
        <f>+'E_6B Att 2_MDS'!L62-'E_6B Att 2_AS FILED'!L62</f>
        <v>0</v>
      </c>
      <c r="M62" s="116">
        <f>+'E_6B Att 2_MDS'!M62-'E_6B Att 2_AS FILED'!M62</f>
        <v>0</v>
      </c>
      <c r="N62" s="116">
        <f>+'E_6B Att 2_MDS'!N62-'E_6B Att 2_AS FILED'!N62</f>
        <v>0</v>
      </c>
      <c r="O62" s="116">
        <f>+'E_6B Att 2_MDS'!O62-'E_6B Att 2_AS FILED'!O62</f>
        <v>0</v>
      </c>
      <c r="P62" s="116">
        <f>+'E_6B Att 2_MDS'!P62-'E_6B Att 2_AS FILED'!P62</f>
        <v>0</v>
      </c>
      <c r="Q62" s="116">
        <f>+'E_6B Att 2_MDS'!Q62-'E_6B Att 2_AS FILED'!Q62</f>
        <v>0</v>
      </c>
      <c r="R62" s="116">
        <f>+'E_6B Att 2_MDS'!R62-'E_6B Att 2_AS FILED'!R62</f>
        <v>0</v>
      </c>
      <c r="S62" s="116">
        <f>+'E_6B Att 2_MDS'!S62-'E_6B Att 2_AS FILED'!S62</f>
        <v>0</v>
      </c>
      <c r="T62" s="116">
        <f>+'E_6B Att 2_MDS'!T62-'E_6B Att 2_AS FILED'!T62</f>
        <v>0</v>
      </c>
    </row>
    <row r="63" spans="1:20" ht="15.75" thickBot="1" x14ac:dyDescent="0.3">
      <c r="A63" s="122" t="s">
        <v>71</v>
      </c>
      <c r="B63" s="136" t="s">
        <v>200</v>
      </c>
      <c r="C63" s="116">
        <f>+'E_6B Att 2_MDS'!C63-'E_6B Att 2_AS FILED'!C63</f>
        <v>0</v>
      </c>
      <c r="D63" s="116">
        <f>+'E_6B Att 2_MDS'!D63-'E_6B Att 2_AS FILED'!D63</f>
        <v>0</v>
      </c>
      <c r="E63" s="116">
        <f>+'E_6B Att 2_MDS'!E63-'E_6B Att 2_AS FILED'!E63</f>
        <v>0</v>
      </c>
      <c r="F63" s="116">
        <f>+'E_6B Att 2_MDS'!F63-'E_6B Att 2_AS FILED'!F63</f>
        <v>0</v>
      </c>
      <c r="G63" s="116">
        <f>+'E_6B Att 2_MDS'!G63-'E_6B Att 2_AS FILED'!G63</f>
        <v>0</v>
      </c>
      <c r="H63" s="116">
        <f>+'E_6B Att 2_MDS'!H63-'E_6B Att 2_AS FILED'!H63</f>
        <v>0</v>
      </c>
      <c r="I63" s="116">
        <f>+'E_6B Att 2_MDS'!I63-'E_6B Att 2_AS FILED'!I63</f>
        <v>0</v>
      </c>
      <c r="J63" s="116">
        <f>+'E_6B Att 2_MDS'!J63-'E_6B Att 2_AS FILED'!J63</f>
        <v>0</v>
      </c>
      <c r="K63" s="116">
        <f>+'E_6B Att 2_MDS'!K63-'E_6B Att 2_AS FILED'!K63</f>
        <v>0</v>
      </c>
      <c r="L63" s="116">
        <f>+'E_6B Att 2_MDS'!L63-'E_6B Att 2_AS FILED'!L63</f>
        <v>0</v>
      </c>
      <c r="M63" s="116">
        <f>+'E_6B Att 2_MDS'!M63-'E_6B Att 2_AS FILED'!M63</f>
        <v>0</v>
      </c>
      <c r="N63" s="116">
        <f>+'E_6B Att 2_MDS'!N63-'E_6B Att 2_AS FILED'!N63</f>
        <v>0</v>
      </c>
      <c r="O63" s="116">
        <f>+'E_6B Att 2_MDS'!O63-'E_6B Att 2_AS FILED'!O63</f>
        <v>0</v>
      </c>
      <c r="P63" s="116">
        <f>+'E_6B Att 2_MDS'!P63-'E_6B Att 2_AS FILED'!P63</f>
        <v>0</v>
      </c>
      <c r="Q63" s="116">
        <f>+'E_6B Att 2_MDS'!Q63-'E_6B Att 2_AS FILED'!Q63</f>
        <v>0</v>
      </c>
      <c r="R63" s="116">
        <f>+'E_6B Att 2_MDS'!R63-'E_6B Att 2_AS FILED'!R63</f>
        <v>0</v>
      </c>
      <c r="S63" s="116">
        <f>+'E_6B Att 2_MDS'!S63-'E_6B Att 2_AS FILED'!S63</f>
        <v>0</v>
      </c>
      <c r="T63" s="116">
        <f>+'E_6B Att 2_MDS'!T63-'E_6B Att 2_AS FILED'!T63</f>
        <v>0</v>
      </c>
    </row>
    <row r="64" spans="1:20" x14ac:dyDescent="0.25">
      <c r="A64" s="122" t="s">
        <v>73</v>
      </c>
      <c r="B64" s="135" t="s">
        <v>196</v>
      </c>
      <c r="C64" s="137">
        <f>+'E_6B Att 2_MDS'!C64-'E_6B Att 2_AS FILED'!C64</f>
        <v>0</v>
      </c>
      <c r="D64" s="137">
        <f>+'E_6B Att 2_MDS'!D64-'E_6B Att 2_AS FILED'!D64</f>
        <v>0</v>
      </c>
      <c r="E64" s="137">
        <f>+'E_6B Att 2_MDS'!E64-'E_6B Att 2_AS FILED'!E64</f>
        <v>0</v>
      </c>
      <c r="F64" s="137">
        <f>+'E_6B Att 2_MDS'!F64-'E_6B Att 2_AS FILED'!F64</f>
        <v>0</v>
      </c>
      <c r="G64" s="137">
        <f>+'E_6B Att 2_MDS'!G64-'E_6B Att 2_AS FILED'!G64</f>
        <v>0</v>
      </c>
      <c r="H64" s="137">
        <f>+'E_6B Att 2_MDS'!H64-'E_6B Att 2_AS FILED'!H64</f>
        <v>0</v>
      </c>
      <c r="I64" s="137">
        <f>+'E_6B Att 2_MDS'!I64-'E_6B Att 2_AS FILED'!I64</f>
        <v>0</v>
      </c>
      <c r="J64" s="137">
        <f>+'E_6B Att 2_MDS'!J64-'E_6B Att 2_AS FILED'!J64</f>
        <v>0</v>
      </c>
      <c r="K64" s="137">
        <f>+'E_6B Att 2_MDS'!K64-'E_6B Att 2_AS FILED'!K64</f>
        <v>0</v>
      </c>
      <c r="L64" s="137">
        <f>+'E_6B Att 2_MDS'!L64-'E_6B Att 2_AS FILED'!L64</f>
        <v>0</v>
      </c>
      <c r="M64" s="137">
        <f>+'E_6B Att 2_MDS'!M64-'E_6B Att 2_AS FILED'!M64</f>
        <v>0</v>
      </c>
      <c r="N64" s="137">
        <f>+'E_6B Att 2_MDS'!N64-'E_6B Att 2_AS FILED'!N64</f>
        <v>0</v>
      </c>
      <c r="O64" s="137">
        <f>+'E_6B Att 2_MDS'!O64-'E_6B Att 2_AS FILED'!O64</f>
        <v>0</v>
      </c>
      <c r="P64" s="137">
        <f>+'E_6B Att 2_MDS'!P64-'E_6B Att 2_AS FILED'!P64</f>
        <v>0</v>
      </c>
      <c r="Q64" s="137">
        <f>+'E_6B Att 2_MDS'!Q64-'E_6B Att 2_AS FILED'!Q64</f>
        <v>0</v>
      </c>
      <c r="R64" s="137">
        <f>+'E_6B Att 2_MDS'!R64-'E_6B Att 2_AS FILED'!R64</f>
        <v>0</v>
      </c>
      <c r="S64" s="137">
        <f>+'E_6B Att 2_MDS'!S64-'E_6B Att 2_AS FILED'!S64</f>
        <v>0</v>
      </c>
      <c r="T64" s="137">
        <f>+'E_6B Att 2_MDS'!T64-'E_6B Att 2_AS FILED'!T64</f>
        <v>0</v>
      </c>
    </row>
    <row r="65" spans="1:26" x14ac:dyDescent="0.25">
      <c r="A65" s="122" t="s">
        <v>75</v>
      </c>
      <c r="C65">
        <f>+'E_6B Att 2_MDS'!C65-'E_6B Att 2_AS FILED'!C65</f>
        <v>0</v>
      </c>
      <c r="D65">
        <f>+'E_6B Att 2_MDS'!D65-'E_6B Att 2_AS FILED'!D65</f>
        <v>0</v>
      </c>
      <c r="E65">
        <f>+'E_6B Att 2_MDS'!E65-'E_6B Att 2_AS FILED'!E65</f>
        <v>0</v>
      </c>
      <c r="F65">
        <f>+'E_6B Att 2_MDS'!F65-'E_6B Att 2_AS FILED'!F65</f>
        <v>0</v>
      </c>
      <c r="G65">
        <f>+'E_6B Att 2_MDS'!G65-'E_6B Att 2_AS FILED'!G65</f>
        <v>0</v>
      </c>
      <c r="H65">
        <f>+'E_6B Att 2_MDS'!H65-'E_6B Att 2_AS FILED'!H65</f>
        <v>0</v>
      </c>
      <c r="I65">
        <f>+'E_6B Att 2_MDS'!I65-'E_6B Att 2_AS FILED'!I65</f>
        <v>0</v>
      </c>
      <c r="J65">
        <f>+'E_6B Att 2_MDS'!J65-'E_6B Att 2_AS FILED'!J65</f>
        <v>0</v>
      </c>
      <c r="K65">
        <f>+'E_6B Att 2_MDS'!K65-'E_6B Att 2_AS FILED'!K65</f>
        <v>0</v>
      </c>
      <c r="L65">
        <f>+'E_6B Att 2_MDS'!L65-'E_6B Att 2_AS FILED'!L65</f>
        <v>0</v>
      </c>
      <c r="M65">
        <f>+'E_6B Att 2_MDS'!M65-'E_6B Att 2_AS FILED'!M65</f>
        <v>0</v>
      </c>
      <c r="N65">
        <f>+'E_6B Att 2_MDS'!N65-'E_6B Att 2_AS FILED'!N65</f>
        <v>0</v>
      </c>
      <c r="O65">
        <f>+'E_6B Att 2_MDS'!O65-'E_6B Att 2_AS FILED'!O65</f>
        <v>0</v>
      </c>
      <c r="P65">
        <f>+'E_6B Att 2_MDS'!P65-'E_6B Att 2_AS FILED'!P65</f>
        <v>0</v>
      </c>
      <c r="Q65">
        <f>+'E_6B Att 2_MDS'!Q65-'E_6B Att 2_AS FILED'!Q65</f>
        <v>0</v>
      </c>
      <c r="R65">
        <f>+'E_6B Att 2_MDS'!R65-'E_6B Att 2_AS FILED'!R65</f>
        <v>0</v>
      </c>
      <c r="S65">
        <f>+'E_6B Att 2_MDS'!S65-'E_6B Att 2_AS FILED'!S65</f>
        <v>0</v>
      </c>
      <c r="T65">
        <f>+'E_6B Att 2_MDS'!T65-'E_6B Att 2_AS FILED'!T65</f>
        <v>0</v>
      </c>
    </row>
    <row r="66" spans="1:26" x14ac:dyDescent="0.25">
      <c r="A66" s="122" t="s">
        <v>77</v>
      </c>
      <c r="B66" s="135" t="s">
        <v>197</v>
      </c>
      <c r="C66" s="138">
        <f>+'E_6B Att 2_MDS'!C66-'E_6B Att 2_AS FILED'!C66</f>
        <v>0</v>
      </c>
      <c r="D66" s="138">
        <f>+'E_6B Att 2_MDS'!D66-'E_6B Att 2_AS FILED'!D66</f>
        <v>0</v>
      </c>
      <c r="E66" s="138">
        <f>+'E_6B Att 2_MDS'!E66-'E_6B Att 2_AS FILED'!E66</f>
        <v>0</v>
      </c>
      <c r="F66" s="138">
        <f>+'E_6B Att 2_MDS'!F66-'E_6B Att 2_AS FILED'!F66</f>
        <v>0</v>
      </c>
      <c r="G66" s="138">
        <f>+'E_6B Att 2_MDS'!G66-'E_6B Att 2_AS FILED'!G66</f>
        <v>0</v>
      </c>
      <c r="H66" s="138">
        <f>+'E_6B Att 2_MDS'!H66-'E_6B Att 2_AS FILED'!H66</f>
        <v>0</v>
      </c>
      <c r="I66" s="138">
        <f>+'E_6B Att 2_MDS'!I66-'E_6B Att 2_AS FILED'!I66</f>
        <v>0</v>
      </c>
      <c r="J66" s="138">
        <f>+'E_6B Att 2_MDS'!J66-'E_6B Att 2_AS FILED'!J66</f>
        <v>0</v>
      </c>
      <c r="K66" s="138">
        <f>+'E_6B Att 2_MDS'!K66-'E_6B Att 2_AS FILED'!K66</f>
        <v>0</v>
      </c>
      <c r="L66" s="138">
        <f>+'E_6B Att 2_MDS'!L66-'E_6B Att 2_AS FILED'!L66</f>
        <v>0</v>
      </c>
      <c r="M66" s="138">
        <f>+'E_6B Att 2_MDS'!M66-'E_6B Att 2_AS FILED'!M66</f>
        <v>0</v>
      </c>
      <c r="N66" s="138">
        <f>+'E_6B Att 2_MDS'!N66-'E_6B Att 2_AS FILED'!N66</f>
        <v>0</v>
      </c>
      <c r="O66" s="138">
        <f>+'E_6B Att 2_MDS'!O66-'E_6B Att 2_AS FILED'!O66</f>
        <v>0</v>
      </c>
      <c r="P66" s="138">
        <f>+'E_6B Att 2_MDS'!P66-'E_6B Att 2_AS FILED'!P66</f>
        <v>0</v>
      </c>
      <c r="Q66" s="138">
        <f>+'E_6B Att 2_MDS'!Q66-'E_6B Att 2_AS FILED'!Q66</f>
        <v>0</v>
      </c>
      <c r="R66" s="138">
        <f>+'E_6B Att 2_MDS'!R66-'E_6B Att 2_AS FILED'!R66</f>
        <v>0</v>
      </c>
      <c r="S66" s="138">
        <f>+'E_6B Att 2_MDS'!S66-'E_6B Att 2_AS FILED'!S66</f>
        <v>0</v>
      </c>
      <c r="T66" s="138">
        <f>+'E_6B Att 2_MDS'!T66-'E_6B Att 2_AS FILED'!T66</f>
        <v>0</v>
      </c>
    </row>
    <row r="67" spans="1:26" x14ac:dyDescent="0.25">
      <c r="A67" s="122" t="s">
        <v>79</v>
      </c>
      <c r="B67" s="136" t="s">
        <v>177</v>
      </c>
      <c r="C67" s="139">
        <f>+'E_6B Att 2_MDS'!C67-'E_6B Att 2_AS FILED'!C67</f>
        <v>0</v>
      </c>
      <c r="D67" s="139">
        <f>+'E_6B Att 2_MDS'!D67-'E_6B Att 2_AS FILED'!D67</f>
        <v>3.1369041468684231E-7</v>
      </c>
      <c r="E67" s="139">
        <f>+'E_6B Att 2_MDS'!E67-'E_6B Att 2_AS FILED'!E67</f>
        <v>3.2361525359697434E-7</v>
      </c>
      <c r="F67" s="139">
        <f>+'E_6B Att 2_MDS'!F67-'E_6B Att 2_AS FILED'!F67</f>
        <v>0</v>
      </c>
      <c r="G67" s="139">
        <f>+'E_6B Att 2_MDS'!G67-'E_6B Att 2_AS FILED'!G67</f>
        <v>-2.4301074397345065E-7</v>
      </c>
      <c r="H67" s="139">
        <f>+'E_6B Att 2_MDS'!H67-'E_6B Att 2_AS FILED'!H67</f>
        <v>-1.3389023370078811E-6</v>
      </c>
      <c r="I67" s="139">
        <f>+'E_6B Att 2_MDS'!I67-'E_6B Att 2_AS FILED'!I67</f>
        <v>3.2812670527817417E-7</v>
      </c>
      <c r="J67" s="139">
        <f>+'E_6B Att 2_MDS'!J67-'E_6B Att 2_AS FILED'!J67</f>
        <v>3.1276061503832629E-7</v>
      </c>
      <c r="K67" s="139">
        <f>+'E_6B Att 2_MDS'!K67-'E_6B Att 2_AS FILED'!K67</f>
        <v>3.236824371547365E-7</v>
      </c>
      <c r="L67" s="139">
        <f>+'E_6B Att 2_MDS'!L67-'E_6B Att 2_AS FILED'!L67</f>
        <v>0</v>
      </c>
      <c r="M67" s="139">
        <f>+'E_6B Att 2_MDS'!M67-'E_6B Att 2_AS FILED'!M67</f>
        <v>5.5033889165105598E-7</v>
      </c>
      <c r="N67" s="139">
        <f>+'E_6B Att 2_MDS'!N67-'E_6B Att 2_AS FILED'!N67</f>
        <v>-1.5961446068202007E-6</v>
      </c>
      <c r="O67" s="139">
        <f>+'E_6B Att 2_MDS'!O67-'E_6B Att 2_AS FILED'!O67</f>
        <v>1.1021359405238157E-6</v>
      </c>
      <c r="P67" s="139">
        <f>+'E_6B Att 2_MDS'!P67-'E_6B Att 2_AS FILED'!P67</f>
        <v>-1.7583592920719301E-7</v>
      </c>
      <c r="Q67" s="139">
        <f>+'E_6B Att 2_MDS'!Q67-'E_6B Att 2_AS FILED'!Q67</f>
        <v>1.8700336403367802E-7</v>
      </c>
      <c r="R67" s="139">
        <f>+'E_6B Att 2_MDS'!R67-'E_6B Att 2_AS FILED'!R67</f>
        <v>3.6606163776337769E-7</v>
      </c>
      <c r="S67" s="139">
        <f>+'E_6B Att 2_MDS'!S67-'E_6B Att 2_AS FILED'!S67</f>
        <v>1.1429526628969032E-6</v>
      </c>
      <c r="T67" s="139">
        <f>+'E_6B Att 2_MDS'!T67-'E_6B Att 2_AS FILED'!T67</f>
        <v>0</v>
      </c>
    </row>
    <row r="68" spans="1:26" x14ac:dyDescent="0.25">
      <c r="A68" s="122" t="s">
        <v>80</v>
      </c>
      <c r="B68" s="136" t="s">
        <v>178</v>
      </c>
      <c r="C68" s="139">
        <f>+'E_6B Att 2_MDS'!C68-'E_6B Att 2_AS FILED'!C68</f>
        <v>0</v>
      </c>
      <c r="D68" s="139">
        <f>+'E_6B Att 2_MDS'!D68-'E_6B Att 2_AS FILED'!D68</f>
        <v>1.2378428054958188E-6</v>
      </c>
      <c r="E68" s="139">
        <f>+'E_6B Att 2_MDS'!E68-'E_6B Att 2_AS FILED'!E68</f>
        <v>1.2834040678264338E-6</v>
      </c>
      <c r="F68" s="139">
        <f>+'E_6B Att 2_MDS'!F68-'E_6B Att 2_AS FILED'!F68</f>
        <v>0</v>
      </c>
      <c r="G68" s="139">
        <f>+'E_6B Att 2_MDS'!G68-'E_6B Att 2_AS FILED'!G68</f>
        <v>-9.6493133565009326E-7</v>
      </c>
      <c r="H68" s="139">
        <f>+'E_6B Att 2_MDS'!H68-'E_6B Att 2_AS FILED'!H68</f>
        <v>-5.3193309592566851E-6</v>
      </c>
      <c r="I68" s="139">
        <f>+'E_6B Att 2_MDS'!I68-'E_6B Att 2_AS FILED'!I68</f>
        <v>1.3002029592545233E-6</v>
      </c>
      <c r="J68" s="139">
        <f>+'E_6B Att 2_MDS'!J68-'E_6B Att 2_AS FILED'!J68</f>
        <v>1.2300718413389353E-6</v>
      </c>
      <c r="K68" s="139">
        <f>+'E_6B Att 2_MDS'!K68-'E_6B Att 2_AS FILED'!K68</f>
        <v>1.2740284394572796E-6</v>
      </c>
      <c r="L68" s="139">
        <f>+'E_6B Att 2_MDS'!L68-'E_6B Att 2_AS FILED'!L68</f>
        <v>0</v>
      </c>
      <c r="M68" s="139">
        <f>+'E_6B Att 2_MDS'!M68-'E_6B Att 2_AS FILED'!M68</f>
        <v>2.1827132653156125E-6</v>
      </c>
      <c r="N68" s="139">
        <f>+'E_6B Att 2_MDS'!N68-'E_6B Att 2_AS FILED'!N68</f>
        <v>-6.3436407600290373E-6</v>
      </c>
      <c r="O68" s="139">
        <f>+'E_6B Att 2_MDS'!O68-'E_6B Att 2_AS FILED'!O68</f>
        <v>4.3305771420107039E-6</v>
      </c>
      <c r="P68" s="139">
        <f>+'E_6B Att 2_MDS'!P68-'E_6B Att 2_AS FILED'!P68</f>
        <v>-6.9743612299277835E-7</v>
      </c>
      <c r="Q68" s="139">
        <f>+'E_6B Att 2_MDS'!Q68-'E_6B Att 2_AS FILED'!Q68</f>
        <v>7.4203765493101315E-7</v>
      </c>
      <c r="R68" s="139">
        <f>+'E_6B Att 2_MDS'!R68-'E_6B Att 2_AS FILED'!R68</f>
        <v>1.4555348714301655E-6</v>
      </c>
      <c r="S68" s="139">
        <f>+'E_6B Att 2_MDS'!S68-'E_6B Att 2_AS FILED'!S68</f>
        <v>4.5324696994631514E-6</v>
      </c>
      <c r="T68" s="139">
        <f>+'E_6B Att 2_MDS'!T68-'E_6B Att 2_AS FILED'!T68</f>
        <v>0</v>
      </c>
    </row>
    <row r="69" spans="1:26" x14ac:dyDescent="0.25">
      <c r="A69" s="122" t="s">
        <v>82</v>
      </c>
      <c r="B69" s="136" t="s">
        <v>179</v>
      </c>
      <c r="C69" s="139">
        <f>+'E_6B Att 2_MDS'!C69-'E_6B Att 2_AS FILED'!C69</f>
        <v>0</v>
      </c>
      <c r="D69" s="139">
        <f>+'E_6B Att 2_MDS'!D69-'E_6B Att 2_AS FILED'!D69</f>
        <v>1.3309649107328195E-6</v>
      </c>
      <c r="E69" s="139">
        <f>+'E_6B Att 2_MDS'!E69-'E_6B Att 2_AS FILED'!E69</f>
        <v>1.3906371250866148E-6</v>
      </c>
      <c r="F69" s="139">
        <f>+'E_6B Att 2_MDS'!F69-'E_6B Att 2_AS FILED'!F69</f>
        <v>0</v>
      </c>
      <c r="G69" s="139">
        <f>+'E_6B Att 2_MDS'!G69-'E_6B Att 2_AS FILED'!G69</f>
        <v>-1.0475344056470187E-6</v>
      </c>
      <c r="H69" s="139">
        <f>+'E_6B Att 2_MDS'!H69-'E_6B Att 2_AS FILED'!H69</f>
        <v>-5.7795128932695491E-6</v>
      </c>
      <c r="I69" s="139">
        <f>+'E_6B Att 2_MDS'!I69-'E_6B Att 2_AS FILED'!I69</f>
        <v>1.40702377689466E-6</v>
      </c>
      <c r="J69" s="139">
        <f>+'E_6B Att 2_MDS'!J69-'E_6B Att 2_AS FILED'!J69</f>
        <v>1.3157590931928143E-6</v>
      </c>
      <c r="K69" s="139">
        <f>+'E_6B Att 2_MDS'!K69-'E_6B Att 2_AS FILED'!K69</f>
        <v>1.3644560175659487E-6</v>
      </c>
      <c r="L69" s="139">
        <f>+'E_6B Att 2_MDS'!L69-'E_6B Att 2_AS FILED'!L69</f>
        <v>0</v>
      </c>
      <c r="M69" s="139">
        <f>+'E_6B Att 2_MDS'!M69-'E_6B Att 2_AS FILED'!M69</f>
        <v>2.3653545617998914E-6</v>
      </c>
      <c r="N69" s="139">
        <f>+'E_6B Att 2_MDS'!N69-'E_6B Att 2_AS FILED'!N69</f>
        <v>-6.8962701034302326E-6</v>
      </c>
      <c r="O69" s="139">
        <f>+'E_6B Att 2_MDS'!O69-'E_6B Att 2_AS FILED'!O69</f>
        <v>4.6254298910215069E-6</v>
      </c>
      <c r="P69" s="139">
        <f>+'E_6B Att 2_MDS'!P69-'E_6B Att 2_AS FILED'!P69</f>
        <v>-7.5587591079860628E-7</v>
      </c>
      <c r="Q69" s="139">
        <f>+'E_6B Att 2_MDS'!Q69-'E_6B Att 2_AS FILED'!Q69</f>
        <v>8.0472475202757188E-7</v>
      </c>
      <c r="R69" s="139">
        <f>+'E_6B Att 2_MDS'!R69-'E_6B Att 2_AS FILED'!R69</f>
        <v>1.5834570697348047E-6</v>
      </c>
      <c r="S69" s="139">
        <f>+'E_6B Att 2_MDS'!S69-'E_6B Att 2_AS FILED'!S69</f>
        <v>4.9106924908132871E-6</v>
      </c>
      <c r="T69" s="139">
        <f>+'E_6B Att 2_MDS'!T69-'E_6B Att 2_AS FILED'!T69</f>
        <v>0</v>
      </c>
    </row>
    <row r="70" spans="1:26" ht="15.75" thickBot="1" x14ac:dyDescent="0.3">
      <c r="A70" s="122" t="s">
        <v>84</v>
      </c>
      <c r="B70" s="136" t="s">
        <v>199</v>
      </c>
      <c r="C70" s="139">
        <f>+'E_6B Att 2_MDS'!C70-'E_6B Att 2_AS FILED'!C70</f>
        <v>0</v>
      </c>
      <c r="D70" s="139">
        <f>+'E_6B Att 2_MDS'!D70-'E_6B Att 2_AS FILED'!D70</f>
        <v>0</v>
      </c>
      <c r="E70" s="139">
        <f>+'E_6B Att 2_MDS'!E70-'E_6B Att 2_AS FILED'!E70</f>
        <v>0</v>
      </c>
      <c r="F70" s="139">
        <f>+'E_6B Att 2_MDS'!F70-'E_6B Att 2_AS FILED'!F70</f>
        <v>0</v>
      </c>
      <c r="G70" s="139">
        <f>+'E_6B Att 2_MDS'!G70-'E_6B Att 2_AS FILED'!G70</f>
        <v>5.5181432026764019E-9</v>
      </c>
      <c r="H70" s="139">
        <f>+'E_6B Att 2_MDS'!H70-'E_6B Att 2_AS FILED'!H70</f>
        <v>0</v>
      </c>
      <c r="I70" s="139">
        <f>+'E_6B Att 2_MDS'!I70-'E_6B Att 2_AS FILED'!I70</f>
        <v>-1.6515828309493132E-9</v>
      </c>
      <c r="J70" s="139">
        <f>+'E_6B Att 2_MDS'!J70-'E_6B Att 2_AS FILED'!J70</f>
        <v>-2.1594673473679599E-10</v>
      </c>
      <c r="K70" s="139">
        <f>+'E_6B Att 2_MDS'!K70-'E_6B Att 2_AS FILED'!K70</f>
        <v>0</v>
      </c>
      <c r="L70" s="139">
        <f>+'E_6B Att 2_MDS'!L70-'E_6B Att 2_AS FILED'!L70</f>
        <v>0</v>
      </c>
      <c r="M70" s="139">
        <f>+'E_6B Att 2_MDS'!M70-'E_6B Att 2_AS FILED'!M70</f>
        <v>0</v>
      </c>
      <c r="N70" s="139">
        <f>+'E_6B Att 2_MDS'!N70-'E_6B Att 2_AS FILED'!N70</f>
        <v>1.4803732417303822E-7</v>
      </c>
      <c r="O70" s="139">
        <f>+'E_6B Att 2_MDS'!O70-'E_6B Att 2_AS FILED'!O70</f>
        <v>0</v>
      </c>
      <c r="P70" s="139">
        <f>+'E_6B Att 2_MDS'!P70-'E_6B Att 2_AS FILED'!P70</f>
        <v>3.6581451338826252E-9</v>
      </c>
      <c r="Q70" s="139">
        <f>+'E_6B Att 2_MDS'!Q70-'E_6B Att 2_AS FILED'!Q70</f>
        <v>-1.2787413963539877E-8</v>
      </c>
      <c r="R70" s="139">
        <f>+'E_6B Att 2_MDS'!R70-'E_6B Att 2_AS FILED'!R70</f>
        <v>0</v>
      </c>
      <c r="S70" s="139">
        <f>+'E_6B Att 2_MDS'!S70-'E_6B Att 2_AS FILED'!S70</f>
        <v>0</v>
      </c>
      <c r="T70" s="139">
        <f>+'E_6B Att 2_MDS'!T70-'E_6B Att 2_AS FILED'!T70</f>
        <v>0</v>
      </c>
    </row>
    <row r="71" spans="1:26" x14ac:dyDescent="0.25">
      <c r="A71" s="122" t="s">
        <v>86</v>
      </c>
      <c r="B71" s="135" t="s">
        <v>198</v>
      </c>
      <c r="C71" s="140">
        <f>+'E_6B Att 2_MDS'!C71-'E_6B Att 2_AS FILED'!C71</f>
        <v>0</v>
      </c>
      <c r="D71" s="140">
        <f>+'E_6B Att 2_MDS'!D71-'E_6B Att 2_AS FILED'!D71</f>
        <v>2.8824981309176489E-6</v>
      </c>
      <c r="E71" s="140">
        <f>+'E_6B Att 2_MDS'!E71-'E_6B Att 2_AS FILED'!E71</f>
        <v>2.9976564465093725E-6</v>
      </c>
      <c r="F71" s="140">
        <f>+'E_6B Att 2_MDS'!F71-'E_6B Att 2_AS FILED'!F71</f>
        <v>0</v>
      </c>
      <c r="G71" s="140">
        <f>+'E_6B Att 2_MDS'!G71-'E_6B Att 2_AS FILED'!G71</f>
        <v>-2.2499583420699382E-6</v>
      </c>
      <c r="H71" s="140">
        <f>+'E_6B Att 2_MDS'!H71-'E_6B Att 2_AS FILED'!H71</f>
        <v>-1.2437746189534332E-5</v>
      </c>
      <c r="I71" s="140">
        <f>+'E_6B Att 2_MDS'!I71-'E_6B Att 2_AS FILED'!I71</f>
        <v>3.0337018585950559E-6</v>
      </c>
      <c r="J71" s="140">
        <f>+'E_6B Att 2_MDS'!J71-'E_6B Att 2_AS FILED'!J71</f>
        <v>2.858375602833238E-6</v>
      </c>
      <c r="K71" s="140">
        <f>+'E_6B Att 2_MDS'!K71-'E_6B Att 2_AS FILED'!K71</f>
        <v>2.9621668941777479E-6</v>
      </c>
      <c r="L71" s="140">
        <f>+'E_6B Att 2_MDS'!L71-'E_6B Att 2_AS FILED'!L71</f>
        <v>0</v>
      </c>
      <c r="M71" s="140">
        <f>+'E_6B Att 2_MDS'!M71-'E_6B Att 2_AS FILED'!M71</f>
        <v>5.0984067187648252E-6</v>
      </c>
      <c r="N71" s="140">
        <f>+'E_6B Att 2_MDS'!N71-'E_6B Att 2_AS FILED'!N71</f>
        <v>-1.4688018146108428E-5</v>
      </c>
      <c r="O71" s="140">
        <f>+'E_6B Att 2_MDS'!O71-'E_6B Att 2_AS FILED'!O71</f>
        <v>1.0058142973556894E-5</v>
      </c>
      <c r="P71" s="140">
        <f>+'E_6B Att 2_MDS'!P71-'E_6B Att 2_AS FILED'!P71</f>
        <v>-1.6254898178649779E-6</v>
      </c>
      <c r="Q71" s="140">
        <f>+'E_6B Att 2_MDS'!Q71-'E_6B Att 2_AS FILED'!Q71</f>
        <v>1.7209783570275305E-6</v>
      </c>
      <c r="R71" s="140">
        <f>+'E_6B Att 2_MDS'!R71-'E_6B Att 2_AS FILED'!R71</f>
        <v>3.4050535789274805E-6</v>
      </c>
      <c r="S71" s="140">
        <f>+'E_6B Att 2_MDS'!S71-'E_6B Att 2_AS FILED'!S71</f>
        <v>1.0586114853172041E-5</v>
      </c>
      <c r="T71" s="140">
        <f>+'E_6B Att 2_MDS'!T71-'E_6B Att 2_AS FILED'!T71</f>
        <v>0</v>
      </c>
    </row>
    <row r="72" spans="1:26" ht="15.75" thickBot="1" x14ac:dyDescent="0.3">
      <c r="A72" s="67"/>
      <c r="B72" s="67"/>
      <c r="C72" s="67">
        <f>+'E_6B Att 2_MDS'!C72-'E_6B Att 2_AS FILED'!C72</f>
        <v>0</v>
      </c>
      <c r="D72" s="67">
        <f>+'E_6B Att 2_MDS'!D72-'E_6B Att 2_AS FILED'!D72</f>
        <v>0</v>
      </c>
      <c r="E72" s="67">
        <f>+'E_6B Att 2_MDS'!E72-'E_6B Att 2_AS FILED'!E72</f>
        <v>0</v>
      </c>
      <c r="F72" s="67">
        <f>+'E_6B Att 2_MDS'!F72-'E_6B Att 2_AS FILED'!F72</f>
        <v>0</v>
      </c>
      <c r="G72" s="67">
        <f>+'E_6B Att 2_MDS'!G72-'E_6B Att 2_AS FILED'!G72</f>
        <v>0</v>
      </c>
      <c r="H72" s="67">
        <f>+'E_6B Att 2_MDS'!H72-'E_6B Att 2_AS FILED'!H72</f>
        <v>0</v>
      </c>
      <c r="I72" s="67">
        <f>+'E_6B Att 2_MDS'!I72-'E_6B Att 2_AS FILED'!I72</f>
        <v>0</v>
      </c>
      <c r="J72" s="67">
        <f>+'E_6B Att 2_MDS'!J72-'E_6B Att 2_AS FILED'!J72</f>
        <v>0</v>
      </c>
      <c r="K72" s="67">
        <f>+'E_6B Att 2_MDS'!K72-'E_6B Att 2_AS FILED'!K72</f>
        <v>0</v>
      </c>
      <c r="L72" s="67">
        <f>+'E_6B Att 2_MDS'!L72-'E_6B Att 2_AS FILED'!L72</f>
        <v>0</v>
      </c>
      <c r="M72" s="67">
        <f>+'E_6B Att 2_MDS'!M72-'E_6B Att 2_AS FILED'!M72</f>
        <v>0</v>
      </c>
      <c r="N72" s="67">
        <f>+'E_6B Att 2_MDS'!N72-'E_6B Att 2_AS FILED'!N72</f>
        <v>0</v>
      </c>
      <c r="O72" s="67">
        <f>+'E_6B Att 2_MDS'!O72-'E_6B Att 2_AS FILED'!O72</f>
        <v>0</v>
      </c>
      <c r="P72" s="67">
        <f>+'E_6B Att 2_MDS'!P72-'E_6B Att 2_AS FILED'!P72</f>
        <v>0</v>
      </c>
      <c r="Q72" s="67">
        <f>+'E_6B Att 2_MDS'!Q72-'E_6B Att 2_AS FILED'!Q72</f>
        <v>0</v>
      </c>
      <c r="R72" s="67">
        <f>+'E_6B Att 2_MDS'!R72-'E_6B Att 2_AS FILED'!R72</f>
        <v>0</v>
      </c>
      <c r="S72" s="67">
        <f>+'E_6B Att 2_MDS'!S72-'E_6B Att 2_AS FILED'!S72</f>
        <v>0</v>
      </c>
      <c r="T72" s="67">
        <f>+'E_6B Att 2_MDS'!T72-'E_6B Att 2_AS FILED'!T72</f>
        <v>0</v>
      </c>
      <c r="U72" s="67"/>
      <c r="V72" s="67"/>
      <c r="W72" s="67"/>
      <c r="X72" s="67"/>
      <c r="Y72" s="67"/>
      <c r="Z72" s="67"/>
    </row>
    <row r="73" spans="1:26" x14ac:dyDescent="0.25">
      <c r="A73" s="122" t="s">
        <v>34</v>
      </c>
      <c r="C73">
        <f>+'E_6B Att 2_MDS'!C73-'E_6B Att 2_AS FILED'!C73</f>
        <v>0</v>
      </c>
      <c r="D73">
        <f>+'E_6B Att 2_MDS'!D73-'E_6B Att 2_AS FILED'!D73</f>
        <v>0</v>
      </c>
      <c r="E73">
        <f>+'E_6B Att 2_MDS'!E73-'E_6B Att 2_AS FILED'!E73</f>
        <v>0</v>
      </c>
      <c r="F73">
        <f>+'E_6B Att 2_MDS'!F73-'E_6B Att 2_AS FILED'!F73</f>
        <v>0</v>
      </c>
      <c r="G73">
        <f>+'E_6B Att 2_MDS'!G73-'E_6B Att 2_AS FILED'!G73</f>
        <v>0</v>
      </c>
      <c r="H73">
        <f>+'E_6B Att 2_MDS'!H73-'E_6B Att 2_AS FILED'!H73</f>
        <v>0</v>
      </c>
      <c r="I73">
        <f>+'E_6B Att 2_MDS'!I73-'E_6B Att 2_AS FILED'!I73</f>
        <v>0</v>
      </c>
      <c r="J73">
        <f>+'E_6B Att 2_MDS'!J73-'E_6B Att 2_AS FILED'!J73</f>
        <v>0</v>
      </c>
      <c r="K73">
        <f>+'E_6B Att 2_MDS'!K73-'E_6B Att 2_AS FILED'!K73</f>
        <v>0</v>
      </c>
      <c r="L73">
        <f>+'E_6B Att 2_MDS'!L73-'E_6B Att 2_AS FILED'!L73</f>
        <v>0</v>
      </c>
      <c r="M73">
        <f>+'E_6B Att 2_MDS'!M73-'E_6B Att 2_AS FILED'!M73</f>
        <v>0</v>
      </c>
      <c r="N73">
        <f>+'E_6B Att 2_MDS'!N73-'E_6B Att 2_AS FILED'!N73</f>
        <v>0</v>
      </c>
      <c r="O73">
        <f>+'E_6B Att 2_MDS'!O73-'E_6B Att 2_AS FILED'!O73</f>
        <v>0</v>
      </c>
      <c r="P73">
        <f>+'E_6B Att 2_MDS'!P73-'E_6B Att 2_AS FILED'!P73</f>
        <v>0</v>
      </c>
      <c r="Q73">
        <f>+'E_6B Att 2_MDS'!Q73-'E_6B Att 2_AS FILED'!Q73</f>
        <v>0</v>
      </c>
      <c r="R73">
        <f>+'E_6B Att 2_MDS'!R73-'E_6B Att 2_AS FILED'!R73</f>
        <v>0</v>
      </c>
      <c r="S73">
        <f>+'E_6B Att 2_MDS'!S73-'E_6B Att 2_AS FILED'!S73</f>
        <v>0</v>
      </c>
      <c r="T73">
        <f>+'E_6B Att 2_MDS'!T73-'E_6B Att 2_AS FILED'!T73</f>
        <v>0</v>
      </c>
    </row>
    <row r="74" spans="1:26" ht="15.75" x14ac:dyDescent="0.25">
      <c r="A74" s="122" t="s">
        <v>36</v>
      </c>
      <c r="B74" s="134" t="s">
        <v>165</v>
      </c>
      <c r="C74" s="125">
        <f>+'E_6B Att 2_MDS'!C74-'E_6B Att 2_AS FILED'!C74</f>
        <v>0</v>
      </c>
      <c r="D74" s="125">
        <f>+'E_6B Att 2_MDS'!D74-'E_6B Att 2_AS FILED'!D74</f>
        <v>0</v>
      </c>
      <c r="E74" s="125">
        <f>+'E_6B Att 2_MDS'!E74-'E_6B Att 2_AS FILED'!E74</f>
        <v>0</v>
      </c>
      <c r="F74" s="125">
        <f>+'E_6B Att 2_MDS'!F74-'E_6B Att 2_AS FILED'!F74</f>
        <v>0</v>
      </c>
      <c r="G74" s="125">
        <f>+'E_6B Att 2_MDS'!G74-'E_6B Att 2_AS FILED'!G74</f>
        <v>0</v>
      </c>
      <c r="H74" s="125">
        <f>+'E_6B Att 2_MDS'!H74-'E_6B Att 2_AS FILED'!H74</f>
        <v>0</v>
      </c>
      <c r="I74" s="125">
        <f>+'E_6B Att 2_MDS'!I74-'E_6B Att 2_AS FILED'!I74</f>
        <v>0</v>
      </c>
      <c r="J74" s="125">
        <f>+'E_6B Att 2_MDS'!J74-'E_6B Att 2_AS FILED'!J74</f>
        <v>0</v>
      </c>
      <c r="K74" s="125">
        <f>+'E_6B Att 2_MDS'!K74-'E_6B Att 2_AS FILED'!K74</f>
        <v>0</v>
      </c>
      <c r="L74" s="125">
        <f>+'E_6B Att 2_MDS'!L74-'E_6B Att 2_AS FILED'!L74</f>
        <v>0</v>
      </c>
      <c r="M74" s="125">
        <f>+'E_6B Att 2_MDS'!M74-'E_6B Att 2_AS FILED'!M74</f>
        <v>0</v>
      </c>
      <c r="N74" s="125">
        <f>+'E_6B Att 2_MDS'!N74-'E_6B Att 2_AS FILED'!N74</f>
        <v>0</v>
      </c>
      <c r="O74" s="125">
        <f>+'E_6B Att 2_MDS'!O74-'E_6B Att 2_AS FILED'!O74</f>
        <v>0</v>
      </c>
      <c r="P74" s="125">
        <f>+'E_6B Att 2_MDS'!P74-'E_6B Att 2_AS FILED'!P74</f>
        <v>0</v>
      </c>
      <c r="Q74" s="125">
        <f>+'E_6B Att 2_MDS'!Q74-'E_6B Att 2_AS FILED'!Q74</f>
        <v>0</v>
      </c>
      <c r="R74" s="125">
        <f>+'E_6B Att 2_MDS'!R74-'E_6B Att 2_AS FILED'!R74</f>
        <v>0</v>
      </c>
      <c r="S74" s="125">
        <f>+'E_6B Att 2_MDS'!S74-'E_6B Att 2_AS FILED'!S74</f>
        <v>0</v>
      </c>
      <c r="T74" s="125">
        <f>+'E_6B Att 2_MDS'!T74-'E_6B Att 2_AS FILED'!T74</f>
        <v>0</v>
      </c>
    </row>
    <row r="75" spans="1:26" x14ac:dyDescent="0.25">
      <c r="A75" s="122" t="s">
        <v>38</v>
      </c>
      <c r="B75" s="135" t="s">
        <v>176</v>
      </c>
      <c r="C75" s="125">
        <f>+'E_6B Att 2_MDS'!C75-'E_6B Att 2_AS FILED'!C75</f>
        <v>0</v>
      </c>
      <c r="D75" s="125">
        <f>+'E_6B Att 2_MDS'!D75-'E_6B Att 2_AS FILED'!D75</f>
        <v>0</v>
      </c>
      <c r="E75" s="125">
        <f>+'E_6B Att 2_MDS'!E75-'E_6B Att 2_AS FILED'!E75</f>
        <v>0</v>
      </c>
      <c r="F75" s="125">
        <f>+'E_6B Att 2_MDS'!F75-'E_6B Att 2_AS FILED'!F75</f>
        <v>0</v>
      </c>
      <c r="G75" s="125">
        <f>+'E_6B Att 2_MDS'!G75-'E_6B Att 2_AS FILED'!G75</f>
        <v>0</v>
      </c>
      <c r="H75" s="125">
        <f>+'E_6B Att 2_MDS'!H75-'E_6B Att 2_AS FILED'!H75</f>
        <v>0</v>
      </c>
      <c r="I75" s="125">
        <f>+'E_6B Att 2_MDS'!I75-'E_6B Att 2_AS FILED'!I75</f>
        <v>0</v>
      </c>
      <c r="J75" s="125">
        <f>+'E_6B Att 2_MDS'!J75-'E_6B Att 2_AS FILED'!J75</f>
        <v>0</v>
      </c>
      <c r="K75" s="125">
        <f>+'E_6B Att 2_MDS'!K75-'E_6B Att 2_AS FILED'!K75</f>
        <v>0</v>
      </c>
      <c r="L75" s="125">
        <f>+'E_6B Att 2_MDS'!L75-'E_6B Att 2_AS FILED'!L75</f>
        <v>0</v>
      </c>
      <c r="M75" s="125">
        <f>+'E_6B Att 2_MDS'!M75-'E_6B Att 2_AS FILED'!M75</f>
        <v>0</v>
      </c>
      <c r="N75" s="125">
        <f>+'E_6B Att 2_MDS'!N75-'E_6B Att 2_AS FILED'!N75</f>
        <v>0</v>
      </c>
      <c r="O75" s="125">
        <f>+'E_6B Att 2_MDS'!O75-'E_6B Att 2_AS FILED'!O75</f>
        <v>0</v>
      </c>
      <c r="P75" s="125">
        <f>+'E_6B Att 2_MDS'!P75-'E_6B Att 2_AS FILED'!P75</f>
        <v>0</v>
      </c>
      <c r="Q75" s="125">
        <f>+'E_6B Att 2_MDS'!Q75-'E_6B Att 2_AS FILED'!Q75</f>
        <v>0</v>
      </c>
      <c r="R75" s="125">
        <f>+'E_6B Att 2_MDS'!R75-'E_6B Att 2_AS FILED'!R75</f>
        <v>0</v>
      </c>
      <c r="S75" s="125">
        <f>+'E_6B Att 2_MDS'!S75-'E_6B Att 2_AS FILED'!S75</f>
        <v>0</v>
      </c>
      <c r="T75" s="125">
        <f>+'E_6B Att 2_MDS'!T75-'E_6B Att 2_AS FILED'!T75</f>
        <v>0</v>
      </c>
    </row>
    <row r="76" spans="1:26" x14ac:dyDescent="0.25">
      <c r="A76" s="122" t="s">
        <v>40</v>
      </c>
      <c r="B76" s="136" t="s">
        <v>201</v>
      </c>
      <c r="C76" s="125">
        <f>+'E_6B Att 2_MDS'!C76-'E_6B Att 2_AS FILED'!C76</f>
        <v>0</v>
      </c>
      <c r="D76" s="125">
        <f>+'E_6B Att 2_MDS'!D76-'E_6B Att 2_AS FILED'!D76</f>
        <v>0</v>
      </c>
      <c r="E76" s="125">
        <f>+'E_6B Att 2_MDS'!E76-'E_6B Att 2_AS FILED'!E76</f>
        <v>0</v>
      </c>
      <c r="F76" s="125">
        <f>+'E_6B Att 2_MDS'!F76-'E_6B Att 2_AS FILED'!F76</f>
        <v>0</v>
      </c>
      <c r="G76" s="125">
        <f>+'E_6B Att 2_MDS'!G76-'E_6B Att 2_AS FILED'!G76</f>
        <v>0</v>
      </c>
      <c r="H76" s="125">
        <f>+'E_6B Att 2_MDS'!H76-'E_6B Att 2_AS FILED'!H76</f>
        <v>0</v>
      </c>
      <c r="I76" s="125">
        <f>+'E_6B Att 2_MDS'!I76-'E_6B Att 2_AS FILED'!I76</f>
        <v>0</v>
      </c>
      <c r="J76" s="125">
        <f>+'E_6B Att 2_MDS'!J76-'E_6B Att 2_AS FILED'!J76</f>
        <v>0</v>
      </c>
      <c r="K76" s="125">
        <f>+'E_6B Att 2_MDS'!K76-'E_6B Att 2_AS FILED'!K76</f>
        <v>0</v>
      </c>
      <c r="L76" s="125">
        <f>+'E_6B Att 2_MDS'!L76-'E_6B Att 2_AS FILED'!L76</f>
        <v>0</v>
      </c>
      <c r="M76" s="125">
        <f>+'E_6B Att 2_MDS'!M76-'E_6B Att 2_AS FILED'!M76</f>
        <v>0</v>
      </c>
      <c r="N76" s="125">
        <f>+'E_6B Att 2_MDS'!N76-'E_6B Att 2_AS FILED'!N76</f>
        <v>0</v>
      </c>
      <c r="O76" s="125">
        <f>+'E_6B Att 2_MDS'!O76-'E_6B Att 2_AS FILED'!O76</f>
        <v>0</v>
      </c>
      <c r="P76" s="125">
        <f>+'E_6B Att 2_MDS'!P76-'E_6B Att 2_AS FILED'!P76</f>
        <v>0</v>
      </c>
      <c r="Q76" s="125">
        <f>+'E_6B Att 2_MDS'!Q76-'E_6B Att 2_AS FILED'!Q76</f>
        <v>0</v>
      </c>
      <c r="R76" s="125">
        <f>+'E_6B Att 2_MDS'!R76-'E_6B Att 2_AS FILED'!R76</f>
        <v>0</v>
      </c>
      <c r="S76" s="125">
        <f>+'E_6B Att 2_MDS'!S76-'E_6B Att 2_AS FILED'!S76</f>
        <v>0</v>
      </c>
      <c r="T76" s="125">
        <f>+'E_6B Att 2_MDS'!T76-'E_6B Att 2_AS FILED'!T76</f>
        <v>0</v>
      </c>
    </row>
    <row r="77" spans="1:26" x14ac:dyDescent="0.25">
      <c r="A77" s="122" t="s">
        <v>42</v>
      </c>
      <c r="B77" s="136" t="s">
        <v>202</v>
      </c>
      <c r="C77" s="125">
        <f>+'E_6B Att 2_MDS'!C77-'E_6B Att 2_AS FILED'!C77</f>
        <v>-14.83481329010101</v>
      </c>
      <c r="D77" s="125">
        <f>+'E_6B Att 2_MDS'!D77-'E_6B Att 2_AS FILED'!D77</f>
        <v>0.17532178426552036</v>
      </c>
      <c r="E77" s="125">
        <f>+'E_6B Att 2_MDS'!E77-'E_6B Att 2_AS FILED'!E77</f>
        <v>1.9042223155793181E-2</v>
      </c>
      <c r="F77" s="125">
        <f>+'E_6B Att 2_MDS'!F77-'E_6B Att 2_AS FILED'!F77</f>
        <v>0</v>
      </c>
      <c r="G77" s="125">
        <f>+'E_6B Att 2_MDS'!G77-'E_6B Att 2_AS FILED'!G77</f>
        <v>-2.9396133367863513</v>
      </c>
      <c r="H77" s="125">
        <f>+'E_6B Att 2_MDS'!H77-'E_6B Att 2_AS FILED'!H77</f>
        <v>-0.19567523001003906</v>
      </c>
      <c r="I77" s="125">
        <f>+'E_6B Att 2_MDS'!I77-'E_6B Att 2_AS FILED'!I77</f>
        <v>3.4394852779987559</v>
      </c>
      <c r="J77" s="125">
        <f>+'E_6B Att 2_MDS'!J77-'E_6B Att 2_AS FILED'!J77</f>
        <v>0.3880877199801489</v>
      </c>
      <c r="K77" s="125">
        <f>+'E_6B Att 2_MDS'!K77-'E_6B Att 2_AS FILED'!K77</f>
        <v>0.1099376847985809</v>
      </c>
      <c r="L77" s="125">
        <f>+'E_6B Att 2_MDS'!L77-'E_6B Att 2_AS FILED'!L77</f>
        <v>0</v>
      </c>
      <c r="M77" s="125">
        <f>+'E_6B Att 2_MDS'!M77-'E_6B Att 2_AS FILED'!M77</f>
        <v>7.5911243607578172E-2</v>
      </c>
      <c r="N77" s="125">
        <f>+'E_6B Att 2_MDS'!N77-'E_6B Att 2_AS FILED'!N77</f>
        <v>0</v>
      </c>
      <c r="O77" s="125">
        <f>+'E_6B Att 2_MDS'!O77-'E_6B Att 2_AS FILED'!O77</f>
        <v>0.12716376764532811</v>
      </c>
      <c r="P77" s="125">
        <f>+'E_6B Att 2_MDS'!P77-'E_6B Att 2_AS FILED'!P77</f>
        <v>-16.051817845727783</v>
      </c>
      <c r="Q77" s="125">
        <f>+'E_6B Att 2_MDS'!Q77-'E_6B Att 2_AS FILED'!Q77</f>
        <v>0</v>
      </c>
      <c r="R77" s="125">
        <f>+'E_6B Att 2_MDS'!R77-'E_6B Att 2_AS FILED'!R77</f>
        <v>0</v>
      </c>
      <c r="S77" s="125">
        <f>+'E_6B Att 2_MDS'!S77-'E_6B Att 2_AS FILED'!S77</f>
        <v>1.7343420953896072E-2</v>
      </c>
      <c r="T77" s="125">
        <f>+'E_6B Att 2_MDS'!T77-'E_6B Att 2_AS FILED'!T77</f>
        <v>0</v>
      </c>
    </row>
    <row r="78" spans="1:26" x14ac:dyDescent="0.25">
      <c r="A78" s="122" t="s">
        <v>44</v>
      </c>
      <c r="B78" s="136" t="s">
        <v>203</v>
      </c>
      <c r="C78" s="125">
        <f>+'E_6B Att 2_MDS'!C78-'E_6B Att 2_AS FILED'!C78</f>
        <v>189300.79980234249</v>
      </c>
      <c r="D78" s="125">
        <f>+'E_6B Att 2_MDS'!D78-'E_6B Att 2_AS FILED'!D78</f>
        <v>10.591648263776184</v>
      </c>
      <c r="E78" s="125">
        <f>+'E_6B Att 2_MDS'!E78-'E_6B Att 2_AS FILED'!E78</f>
        <v>2.365135000826827</v>
      </c>
      <c r="F78" s="125">
        <f>+'E_6B Att 2_MDS'!F78-'E_6B Att 2_AS FILED'!F78</f>
        <v>0</v>
      </c>
      <c r="G78" s="125">
        <f>+'E_6B Att 2_MDS'!G78-'E_6B Att 2_AS FILED'!G78</f>
        <v>16442.377678257391</v>
      </c>
      <c r="H78" s="125">
        <f>+'E_6B Att 2_MDS'!H78-'E_6B Att 2_AS FILED'!H78</f>
        <v>415.0523080480491</v>
      </c>
      <c r="I78" s="125">
        <f>+'E_6B Att 2_MDS'!I78-'E_6B Att 2_AS FILED'!I78</f>
        <v>4074.1479545825878</v>
      </c>
      <c r="J78" s="125">
        <f>+'E_6B Att 2_MDS'!J78-'E_6B Att 2_AS FILED'!J78</f>
        <v>117.8109436269704</v>
      </c>
      <c r="K78" s="125">
        <f>+'E_6B Att 2_MDS'!K78-'E_6B Att 2_AS FILED'!K78</f>
        <v>5.997378713958863</v>
      </c>
      <c r="L78" s="125">
        <f>+'E_6B Att 2_MDS'!L78-'E_6B Att 2_AS FILED'!L78</f>
        <v>0</v>
      </c>
      <c r="M78" s="125">
        <f>+'E_6B Att 2_MDS'!M78-'E_6B Att 2_AS FILED'!M78</f>
        <v>1.0302887519461397</v>
      </c>
      <c r="N78" s="125">
        <f>+'E_6B Att 2_MDS'!N78-'E_6B Att 2_AS FILED'!N78</f>
        <v>2191.8389442954917</v>
      </c>
      <c r="O78" s="125">
        <f>+'E_6B Att 2_MDS'!O78-'E_6B Att 2_AS FILED'!O78</f>
        <v>6.9258643436560439</v>
      </c>
      <c r="P78" s="125">
        <f>+'E_6B Att 2_MDS'!P78-'E_6B Att 2_AS FILED'!P78</f>
        <v>166032.43272632151</v>
      </c>
      <c r="Q78" s="125">
        <f>+'E_6B Att 2_MDS'!Q78-'E_6B Att 2_AS FILED'!Q78</f>
        <v>0</v>
      </c>
      <c r="R78" s="125">
        <f>+'E_6B Att 2_MDS'!R78-'E_6B Att 2_AS FILED'!R78</f>
        <v>0</v>
      </c>
      <c r="S78" s="125">
        <f>+'E_6B Att 2_MDS'!S78-'E_6B Att 2_AS FILED'!S78</f>
        <v>0.2289321363482264</v>
      </c>
      <c r="T78" s="125">
        <f>+'E_6B Att 2_MDS'!T78-'E_6B Att 2_AS FILED'!T78</f>
        <v>0</v>
      </c>
    </row>
    <row r="79" spans="1:26" x14ac:dyDescent="0.25">
      <c r="A79" s="122" t="s">
        <v>46</v>
      </c>
      <c r="B79" s="136" t="s">
        <v>204</v>
      </c>
      <c r="C79" s="125">
        <f>+'E_6B Att 2_MDS'!C79-'E_6B Att 2_AS FILED'!C79</f>
        <v>73505.19648014431</v>
      </c>
      <c r="D79" s="125">
        <f>+'E_6B Att 2_MDS'!D79-'E_6B Att 2_AS FILED'!D79</f>
        <v>-96.253790610377834</v>
      </c>
      <c r="E79" s="125">
        <f>+'E_6B Att 2_MDS'!E79-'E_6B Att 2_AS FILED'!E79</f>
        <v>-0.24516014405381714</v>
      </c>
      <c r="F79" s="125">
        <f>+'E_6B Att 2_MDS'!F79-'E_6B Att 2_AS FILED'!F79</f>
        <v>0</v>
      </c>
      <c r="G79" s="125">
        <f>+'E_6B Att 2_MDS'!G79-'E_6B Att 2_AS FILED'!G79</f>
        <v>6514.6880352700027</v>
      </c>
      <c r="H79" s="125">
        <f>+'E_6B Att 2_MDS'!H79-'E_6B Att 2_AS FILED'!H79</f>
        <v>164.03576198966982</v>
      </c>
      <c r="I79" s="125">
        <f>+'E_6B Att 2_MDS'!I79-'E_6B Att 2_AS FILED'!I79</f>
        <v>1417.0474881820537</v>
      </c>
      <c r="J79" s="125">
        <f>+'E_6B Att 2_MDS'!J79-'E_6B Att 2_AS FILED'!J79</f>
        <v>-79.778320626506144</v>
      </c>
      <c r="K79" s="125">
        <f>+'E_6B Att 2_MDS'!K79-'E_6B Att 2_AS FILED'!K79</f>
        <v>-64.781306484184086</v>
      </c>
      <c r="L79" s="125">
        <f>+'E_6B Att 2_MDS'!L79-'E_6B Att 2_AS FILED'!L79</f>
        <v>0</v>
      </c>
      <c r="M79" s="125">
        <f>+'E_6B Att 2_MDS'!M79-'E_6B Att 2_AS FILED'!M79</f>
        <v>-45.032076328938373</v>
      </c>
      <c r="N79" s="125">
        <f>+'E_6B Att 2_MDS'!N79-'E_6B Att 2_AS FILED'!N79</f>
        <v>0</v>
      </c>
      <c r="O79" s="125">
        <f>+'E_6B Att 2_MDS'!O79-'E_6B Att 2_AS FILED'!O79</f>
        <v>-90.78744266556663</v>
      </c>
      <c r="P79" s="125">
        <f>+'E_6B Att 2_MDS'!P79-'E_6B Att 2_AS FILED'!P79</f>
        <v>65796.303331928997</v>
      </c>
      <c r="Q79" s="125">
        <f>+'E_6B Att 2_MDS'!Q79-'E_6B Att 2_AS FILED'!Q79</f>
        <v>0</v>
      </c>
      <c r="R79" s="125">
        <f>+'E_6B Att 2_MDS'!R79-'E_6B Att 2_AS FILED'!R79</f>
        <v>0</v>
      </c>
      <c r="S79" s="125">
        <f>+'E_6B Att 2_MDS'!S79-'E_6B Att 2_AS FILED'!S79</f>
        <v>-10.000040366758592</v>
      </c>
      <c r="T79" s="125">
        <f>+'E_6B Att 2_MDS'!T79-'E_6B Att 2_AS FILED'!T79</f>
        <v>0</v>
      </c>
    </row>
    <row r="80" spans="1:26" x14ac:dyDescent="0.25">
      <c r="A80" s="122" t="s">
        <v>48</v>
      </c>
      <c r="B80" s="136" t="s">
        <v>205</v>
      </c>
      <c r="C80" s="125">
        <f>+'E_6B Att 2_MDS'!C80-'E_6B Att 2_AS FILED'!C80</f>
        <v>-0.52216021999993245</v>
      </c>
      <c r="D80" s="125">
        <f>+'E_6B Att 2_MDS'!D80-'E_6B Att 2_AS FILED'!D80</f>
        <v>4.8951399862602329E-3</v>
      </c>
      <c r="E80" s="125">
        <f>+'E_6B Att 2_MDS'!E80-'E_6B Att 2_AS FILED'!E80</f>
        <v>7.9688248201570389E-4</v>
      </c>
      <c r="F80" s="125">
        <f>+'E_6B Att 2_MDS'!F80-'E_6B Att 2_AS FILED'!F80</f>
        <v>0</v>
      </c>
      <c r="G80" s="125">
        <f>+'E_6B Att 2_MDS'!G80-'E_6B Att 2_AS FILED'!G80</f>
        <v>-0.24126402931051416</v>
      </c>
      <c r="H80" s="125">
        <f>+'E_6B Att 2_MDS'!H80-'E_6B Att 2_AS FILED'!H80</f>
        <v>-6.7301120028524508E-3</v>
      </c>
      <c r="I80" s="125">
        <f>+'E_6B Att 2_MDS'!I80-'E_6B Att 2_AS FILED'!I80</f>
        <v>0.2355255444613249</v>
      </c>
      <c r="J80" s="125">
        <f>+'E_6B Att 2_MDS'!J80-'E_6B Att 2_AS FILED'!J80</f>
        <v>2.6786062396240595E-2</v>
      </c>
      <c r="K80" s="125">
        <f>+'E_6B Att 2_MDS'!K80-'E_6B Att 2_AS FILED'!K80</f>
        <v>4.5285927159426365E-3</v>
      </c>
      <c r="L80" s="125">
        <f>+'E_6B Att 2_MDS'!L80-'E_6B Att 2_AS FILED'!L80</f>
        <v>0</v>
      </c>
      <c r="M80" s="125">
        <f>+'E_6B Att 2_MDS'!M80-'E_6B Att 2_AS FILED'!M80</f>
        <v>1.0063596690041976E-3</v>
      </c>
      <c r="N80" s="125">
        <f>+'E_6B Att 2_MDS'!N80-'E_6B Att 2_AS FILED'!N80</f>
        <v>0</v>
      </c>
      <c r="O80" s="125">
        <f>+'E_6B Att 2_MDS'!O80-'E_6B Att 2_AS FILED'!O80</f>
        <v>5.1582346459291273E-3</v>
      </c>
      <c r="P80" s="125">
        <f>+'E_6B Att 2_MDS'!P80-'E_6B Att 2_AS FILED'!P80</f>
        <v>-0.55309508219579584</v>
      </c>
      <c r="Q80" s="125">
        <f>+'E_6B Att 2_MDS'!Q80-'E_6B Att 2_AS FILED'!Q80</f>
        <v>0</v>
      </c>
      <c r="R80" s="125">
        <f>+'E_6B Att 2_MDS'!R80-'E_6B Att 2_AS FILED'!R80</f>
        <v>0</v>
      </c>
      <c r="S80" s="125">
        <f>+'E_6B Att 2_MDS'!S80-'E_6B Att 2_AS FILED'!S80</f>
        <v>2.3218715448614091E-4</v>
      </c>
      <c r="T80" s="125">
        <f>+'E_6B Att 2_MDS'!T80-'E_6B Att 2_AS FILED'!T80</f>
        <v>0</v>
      </c>
    </row>
    <row r="81" spans="1:20" x14ac:dyDescent="0.25">
      <c r="A81" s="122" t="s">
        <v>50</v>
      </c>
      <c r="B81" s="136" t="s">
        <v>206</v>
      </c>
      <c r="C81" s="125">
        <f>+'E_6B Att 2_MDS'!C81-'E_6B Att 2_AS FILED'!C81</f>
        <v>-7.2275495757057797</v>
      </c>
      <c r="D81" s="125">
        <f>+'E_6B Att 2_MDS'!D81-'E_6B Att 2_AS FILED'!D81</f>
        <v>7.3885464611223028E-4</v>
      </c>
      <c r="E81" s="125">
        <f>+'E_6B Att 2_MDS'!E81-'E_6B Att 2_AS FILED'!E81</f>
        <v>1.6973672098252734E-4</v>
      </c>
      <c r="F81" s="125">
        <f>+'E_6B Att 2_MDS'!F81-'E_6B Att 2_AS FILED'!F81</f>
        <v>0</v>
      </c>
      <c r="G81" s="125">
        <f>+'E_6B Att 2_MDS'!G81-'E_6B Att 2_AS FILED'!G81</f>
        <v>-0.8860469372375519</v>
      </c>
      <c r="H81" s="125">
        <f>+'E_6B Att 2_MDS'!H81-'E_6B Att 2_AS FILED'!H81</f>
        <v>-0.12347498412316327</v>
      </c>
      <c r="I81" s="125">
        <f>+'E_6B Att 2_MDS'!I81-'E_6B Att 2_AS FILED'!I81</f>
        <v>0.2960695822876005</v>
      </c>
      <c r="J81" s="125">
        <f>+'E_6B Att 2_MDS'!J81-'E_6B Att 2_AS FILED'!J81</f>
        <v>8.1054399960862611E-3</v>
      </c>
      <c r="K81" s="125">
        <f>+'E_6B Att 2_MDS'!K81-'E_6B Att 2_AS FILED'!K81</f>
        <v>4.3019069641303531E-4</v>
      </c>
      <c r="L81" s="125">
        <f>+'E_6B Att 2_MDS'!L81-'E_6B Att 2_AS FILED'!L81</f>
        <v>0</v>
      </c>
      <c r="M81" s="125">
        <f>+'E_6B Att 2_MDS'!M81-'E_6B Att 2_AS FILED'!M81</f>
        <v>1.2836560688445076E-4</v>
      </c>
      <c r="N81" s="125">
        <f>+'E_6B Att 2_MDS'!N81-'E_6B Att 2_AS FILED'!N81</f>
        <v>-7.3192044622686581E-2</v>
      </c>
      <c r="O81" s="125">
        <f>+'E_6B Att 2_MDS'!O81-'E_6B Att 2_AS FILED'!O81</f>
        <v>1.7119771615980994E-3</v>
      </c>
      <c r="P81" s="125">
        <f>+'E_6B Att 2_MDS'!P81-'E_6B Att 2_AS FILED'!P81</f>
        <v>-6.4694990232237615</v>
      </c>
      <c r="Q81" s="125">
        <f>+'E_6B Att 2_MDS'!Q81-'E_6B Att 2_AS FILED'!Q81</f>
        <v>1.4408563270762897E-2</v>
      </c>
      <c r="R81" s="125">
        <f>+'E_6B Att 2_MDS'!R81-'E_6B Att 2_AS FILED'!R81</f>
        <v>2.8414706294768166E-3</v>
      </c>
      <c r="S81" s="125">
        <f>+'E_6B Att 2_MDS'!S81-'E_6B Att 2_AS FILED'!S81</f>
        <v>5.923243647146248E-5</v>
      </c>
      <c r="T81" s="125">
        <f>+'E_6B Att 2_MDS'!T81-'E_6B Att 2_AS FILED'!T81</f>
        <v>0</v>
      </c>
    </row>
    <row r="82" spans="1:20" x14ac:dyDescent="0.25">
      <c r="A82" s="122" t="s">
        <v>52</v>
      </c>
      <c r="B82" s="136" t="s">
        <v>207</v>
      </c>
      <c r="C82" s="125">
        <f>+'E_6B Att 2_MDS'!C82-'E_6B Att 2_AS FILED'!C82</f>
        <v>0</v>
      </c>
      <c r="D82" s="125">
        <f>+'E_6B Att 2_MDS'!D82-'E_6B Att 2_AS FILED'!D82</f>
        <v>0</v>
      </c>
      <c r="E82" s="125">
        <f>+'E_6B Att 2_MDS'!E82-'E_6B Att 2_AS FILED'!E82</f>
        <v>0</v>
      </c>
      <c r="F82" s="125">
        <f>+'E_6B Att 2_MDS'!F82-'E_6B Att 2_AS FILED'!F82</f>
        <v>0</v>
      </c>
      <c r="G82" s="125">
        <f>+'E_6B Att 2_MDS'!G82-'E_6B Att 2_AS FILED'!G82</f>
        <v>0</v>
      </c>
      <c r="H82" s="125">
        <f>+'E_6B Att 2_MDS'!H82-'E_6B Att 2_AS FILED'!H82</f>
        <v>0</v>
      </c>
      <c r="I82" s="125">
        <f>+'E_6B Att 2_MDS'!I82-'E_6B Att 2_AS FILED'!I82</f>
        <v>0</v>
      </c>
      <c r="J82" s="125">
        <f>+'E_6B Att 2_MDS'!J82-'E_6B Att 2_AS FILED'!J82</f>
        <v>0</v>
      </c>
      <c r="K82" s="125">
        <f>+'E_6B Att 2_MDS'!K82-'E_6B Att 2_AS FILED'!K82</f>
        <v>0</v>
      </c>
      <c r="L82" s="125">
        <f>+'E_6B Att 2_MDS'!L82-'E_6B Att 2_AS FILED'!L82</f>
        <v>0</v>
      </c>
      <c r="M82" s="125">
        <f>+'E_6B Att 2_MDS'!M82-'E_6B Att 2_AS FILED'!M82</f>
        <v>0</v>
      </c>
      <c r="N82" s="125">
        <f>+'E_6B Att 2_MDS'!N82-'E_6B Att 2_AS FILED'!N82</f>
        <v>0</v>
      </c>
      <c r="O82" s="125">
        <f>+'E_6B Att 2_MDS'!O82-'E_6B Att 2_AS FILED'!O82</f>
        <v>0</v>
      </c>
      <c r="P82" s="125">
        <f>+'E_6B Att 2_MDS'!P82-'E_6B Att 2_AS FILED'!P82</f>
        <v>0</v>
      </c>
      <c r="Q82" s="125">
        <f>+'E_6B Att 2_MDS'!Q82-'E_6B Att 2_AS FILED'!Q82</f>
        <v>0</v>
      </c>
      <c r="R82" s="125">
        <f>+'E_6B Att 2_MDS'!R82-'E_6B Att 2_AS FILED'!R82</f>
        <v>0</v>
      </c>
      <c r="S82" s="125">
        <f>+'E_6B Att 2_MDS'!S82-'E_6B Att 2_AS FILED'!S82</f>
        <v>0</v>
      </c>
      <c r="T82" s="125">
        <f>+'E_6B Att 2_MDS'!T82-'E_6B Att 2_AS FILED'!T82</f>
        <v>0</v>
      </c>
    </row>
    <row r="83" spans="1:20" x14ac:dyDescent="0.25">
      <c r="A83" s="122" t="s">
        <v>54</v>
      </c>
      <c r="B83" s="136" t="s">
        <v>208</v>
      </c>
      <c r="C83" s="125">
        <f>+'E_6B Att 2_MDS'!C83-'E_6B Att 2_AS FILED'!C83</f>
        <v>0</v>
      </c>
      <c r="D83" s="125">
        <f>+'E_6B Att 2_MDS'!D83-'E_6B Att 2_AS FILED'!D83</f>
        <v>0</v>
      </c>
      <c r="E83" s="125">
        <f>+'E_6B Att 2_MDS'!E83-'E_6B Att 2_AS FILED'!E83</f>
        <v>0</v>
      </c>
      <c r="F83" s="125">
        <f>+'E_6B Att 2_MDS'!F83-'E_6B Att 2_AS FILED'!F83</f>
        <v>0</v>
      </c>
      <c r="G83" s="125">
        <f>+'E_6B Att 2_MDS'!G83-'E_6B Att 2_AS FILED'!G83</f>
        <v>0</v>
      </c>
      <c r="H83" s="125">
        <f>+'E_6B Att 2_MDS'!H83-'E_6B Att 2_AS FILED'!H83</f>
        <v>0</v>
      </c>
      <c r="I83" s="125">
        <f>+'E_6B Att 2_MDS'!I83-'E_6B Att 2_AS FILED'!I83</f>
        <v>0</v>
      </c>
      <c r="J83" s="125">
        <f>+'E_6B Att 2_MDS'!J83-'E_6B Att 2_AS FILED'!J83</f>
        <v>0</v>
      </c>
      <c r="K83" s="125">
        <f>+'E_6B Att 2_MDS'!K83-'E_6B Att 2_AS FILED'!K83</f>
        <v>0</v>
      </c>
      <c r="L83" s="125">
        <f>+'E_6B Att 2_MDS'!L83-'E_6B Att 2_AS FILED'!L83</f>
        <v>0</v>
      </c>
      <c r="M83" s="125">
        <f>+'E_6B Att 2_MDS'!M83-'E_6B Att 2_AS FILED'!M83</f>
        <v>0</v>
      </c>
      <c r="N83" s="125">
        <f>+'E_6B Att 2_MDS'!N83-'E_6B Att 2_AS FILED'!N83</f>
        <v>0</v>
      </c>
      <c r="O83" s="125">
        <f>+'E_6B Att 2_MDS'!O83-'E_6B Att 2_AS FILED'!O83</f>
        <v>0</v>
      </c>
      <c r="P83" s="125">
        <f>+'E_6B Att 2_MDS'!P83-'E_6B Att 2_AS FILED'!P83</f>
        <v>0</v>
      </c>
      <c r="Q83" s="125">
        <f>+'E_6B Att 2_MDS'!Q83-'E_6B Att 2_AS FILED'!Q83</f>
        <v>0</v>
      </c>
      <c r="R83" s="125">
        <f>+'E_6B Att 2_MDS'!R83-'E_6B Att 2_AS FILED'!R83</f>
        <v>0</v>
      </c>
      <c r="S83" s="125">
        <f>+'E_6B Att 2_MDS'!S83-'E_6B Att 2_AS FILED'!S83</f>
        <v>0</v>
      </c>
      <c r="T83" s="125">
        <f>+'E_6B Att 2_MDS'!T83-'E_6B Att 2_AS FILED'!T83</f>
        <v>0</v>
      </c>
    </row>
    <row r="84" spans="1:20" x14ac:dyDescent="0.25">
      <c r="A84" s="122" t="s">
        <v>56</v>
      </c>
      <c r="B84" s="136" t="s">
        <v>209</v>
      </c>
      <c r="C84" s="125">
        <f>+'E_6B Att 2_MDS'!C84-'E_6B Att 2_AS FILED'!C84</f>
        <v>0</v>
      </c>
      <c r="D84" s="125">
        <f>+'E_6B Att 2_MDS'!D84-'E_6B Att 2_AS FILED'!D84</f>
        <v>0</v>
      </c>
      <c r="E84" s="125">
        <f>+'E_6B Att 2_MDS'!E84-'E_6B Att 2_AS FILED'!E84</f>
        <v>0</v>
      </c>
      <c r="F84" s="125">
        <f>+'E_6B Att 2_MDS'!F84-'E_6B Att 2_AS FILED'!F84</f>
        <v>0</v>
      </c>
      <c r="G84" s="125">
        <f>+'E_6B Att 2_MDS'!G84-'E_6B Att 2_AS FILED'!G84</f>
        <v>0</v>
      </c>
      <c r="H84" s="125">
        <f>+'E_6B Att 2_MDS'!H84-'E_6B Att 2_AS FILED'!H84</f>
        <v>0</v>
      </c>
      <c r="I84" s="125">
        <f>+'E_6B Att 2_MDS'!I84-'E_6B Att 2_AS FILED'!I84</f>
        <v>0</v>
      </c>
      <c r="J84" s="125">
        <f>+'E_6B Att 2_MDS'!J84-'E_6B Att 2_AS FILED'!J84</f>
        <v>0</v>
      </c>
      <c r="K84" s="125">
        <f>+'E_6B Att 2_MDS'!K84-'E_6B Att 2_AS FILED'!K84</f>
        <v>0</v>
      </c>
      <c r="L84" s="125">
        <f>+'E_6B Att 2_MDS'!L84-'E_6B Att 2_AS FILED'!L84</f>
        <v>0</v>
      </c>
      <c r="M84" s="125">
        <f>+'E_6B Att 2_MDS'!M84-'E_6B Att 2_AS FILED'!M84</f>
        <v>0</v>
      </c>
      <c r="N84" s="125">
        <f>+'E_6B Att 2_MDS'!N84-'E_6B Att 2_AS FILED'!N84</f>
        <v>0</v>
      </c>
      <c r="O84" s="125">
        <f>+'E_6B Att 2_MDS'!O84-'E_6B Att 2_AS FILED'!O84</f>
        <v>0</v>
      </c>
      <c r="P84" s="125">
        <f>+'E_6B Att 2_MDS'!P84-'E_6B Att 2_AS FILED'!P84</f>
        <v>0</v>
      </c>
      <c r="Q84" s="125">
        <f>+'E_6B Att 2_MDS'!Q84-'E_6B Att 2_AS FILED'!Q84</f>
        <v>0</v>
      </c>
      <c r="R84" s="125">
        <f>+'E_6B Att 2_MDS'!R84-'E_6B Att 2_AS FILED'!R84</f>
        <v>0</v>
      </c>
      <c r="S84" s="125">
        <f>+'E_6B Att 2_MDS'!S84-'E_6B Att 2_AS FILED'!S84</f>
        <v>0</v>
      </c>
      <c r="T84" s="125">
        <f>+'E_6B Att 2_MDS'!T84-'E_6B Att 2_AS FILED'!T84</f>
        <v>0</v>
      </c>
    </row>
    <row r="85" spans="1:20" x14ac:dyDescent="0.25">
      <c r="A85" s="122" t="s">
        <v>58</v>
      </c>
      <c r="B85" s="136" t="s">
        <v>210</v>
      </c>
      <c r="C85" s="125">
        <f>+'E_6B Att 2_MDS'!C85-'E_6B Att 2_AS FILED'!C85</f>
        <v>0</v>
      </c>
      <c r="D85" s="125">
        <f>+'E_6B Att 2_MDS'!D85-'E_6B Att 2_AS FILED'!D85</f>
        <v>0</v>
      </c>
      <c r="E85" s="125">
        <f>+'E_6B Att 2_MDS'!E85-'E_6B Att 2_AS FILED'!E85</f>
        <v>0</v>
      </c>
      <c r="F85" s="125">
        <f>+'E_6B Att 2_MDS'!F85-'E_6B Att 2_AS FILED'!F85</f>
        <v>0</v>
      </c>
      <c r="G85" s="125">
        <f>+'E_6B Att 2_MDS'!G85-'E_6B Att 2_AS FILED'!G85</f>
        <v>0</v>
      </c>
      <c r="H85" s="125">
        <f>+'E_6B Att 2_MDS'!H85-'E_6B Att 2_AS FILED'!H85</f>
        <v>0</v>
      </c>
      <c r="I85" s="125">
        <f>+'E_6B Att 2_MDS'!I85-'E_6B Att 2_AS FILED'!I85</f>
        <v>0</v>
      </c>
      <c r="J85" s="125">
        <f>+'E_6B Att 2_MDS'!J85-'E_6B Att 2_AS FILED'!J85</f>
        <v>0</v>
      </c>
      <c r="K85" s="125">
        <f>+'E_6B Att 2_MDS'!K85-'E_6B Att 2_AS FILED'!K85</f>
        <v>0</v>
      </c>
      <c r="L85" s="125">
        <f>+'E_6B Att 2_MDS'!L85-'E_6B Att 2_AS FILED'!L85</f>
        <v>0</v>
      </c>
      <c r="M85" s="125">
        <f>+'E_6B Att 2_MDS'!M85-'E_6B Att 2_AS FILED'!M85</f>
        <v>0</v>
      </c>
      <c r="N85" s="125">
        <f>+'E_6B Att 2_MDS'!N85-'E_6B Att 2_AS FILED'!N85</f>
        <v>0</v>
      </c>
      <c r="O85" s="125">
        <f>+'E_6B Att 2_MDS'!O85-'E_6B Att 2_AS FILED'!O85</f>
        <v>0</v>
      </c>
      <c r="P85" s="125">
        <f>+'E_6B Att 2_MDS'!P85-'E_6B Att 2_AS FILED'!P85</f>
        <v>0</v>
      </c>
      <c r="Q85" s="125">
        <f>+'E_6B Att 2_MDS'!Q85-'E_6B Att 2_AS FILED'!Q85</f>
        <v>0</v>
      </c>
      <c r="R85" s="125">
        <f>+'E_6B Att 2_MDS'!R85-'E_6B Att 2_AS FILED'!R85</f>
        <v>0</v>
      </c>
      <c r="S85" s="125">
        <f>+'E_6B Att 2_MDS'!S85-'E_6B Att 2_AS FILED'!S85</f>
        <v>0</v>
      </c>
      <c r="T85" s="125">
        <f>+'E_6B Att 2_MDS'!T85-'E_6B Att 2_AS FILED'!T85</f>
        <v>0</v>
      </c>
    </row>
    <row r="86" spans="1:20" x14ac:dyDescent="0.25">
      <c r="A86" s="122" t="s">
        <v>59</v>
      </c>
      <c r="B86" s="136" t="s">
        <v>211</v>
      </c>
      <c r="C86" s="125">
        <f>+'E_6B Att 2_MDS'!C86-'E_6B Att 2_AS FILED'!C86</f>
        <v>0</v>
      </c>
      <c r="D86" s="125">
        <f>+'E_6B Att 2_MDS'!D86-'E_6B Att 2_AS FILED'!D86</f>
        <v>0</v>
      </c>
      <c r="E86" s="125">
        <f>+'E_6B Att 2_MDS'!E86-'E_6B Att 2_AS FILED'!E86</f>
        <v>0</v>
      </c>
      <c r="F86" s="125">
        <f>+'E_6B Att 2_MDS'!F86-'E_6B Att 2_AS FILED'!F86</f>
        <v>0</v>
      </c>
      <c r="G86" s="125">
        <f>+'E_6B Att 2_MDS'!G86-'E_6B Att 2_AS FILED'!G86</f>
        <v>0</v>
      </c>
      <c r="H86" s="125">
        <f>+'E_6B Att 2_MDS'!H86-'E_6B Att 2_AS FILED'!H86</f>
        <v>0</v>
      </c>
      <c r="I86" s="125">
        <f>+'E_6B Att 2_MDS'!I86-'E_6B Att 2_AS FILED'!I86</f>
        <v>0</v>
      </c>
      <c r="J86" s="125">
        <f>+'E_6B Att 2_MDS'!J86-'E_6B Att 2_AS FILED'!J86</f>
        <v>0</v>
      </c>
      <c r="K86" s="125">
        <f>+'E_6B Att 2_MDS'!K86-'E_6B Att 2_AS FILED'!K86</f>
        <v>0</v>
      </c>
      <c r="L86" s="125">
        <f>+'E_6B Att 2_MDS'!L86-'E_6B Att 2_AS FILED'!L86</f>
        <v>0</v>
      </c>
      <c r="M86" s="125">
        <f>+'E_6B Att 2_MDS'!M86-'E_6B Att 2_AS FILED'!M86</f>
        <v>0</v>
      </c>
      <c r="N86" s="125">
        <f>+'E_6B Att 2_MDS'!N86-'E_6B Att 2_AS FILED'!N86</f>
        <v>0</v>
      </c>
      <c r="O86" s="125">
        <f>+'E_6B Att 2_MDS'!O86-'E_6B Att 2_AS FILED'!O86</f>
        <v>0</v>
      </c>
      <c r="P86" s="125">
        <f>+'E_6B Att 2_MDS'!P86-'E_6B Att 2_AS FILED'!P86</f>
        <v>0</v>
      </c>
      <c r="Q86" s="125">
        <f>+'E_6B Att 2_MDS'!Q86-'E_6B Att 2_AS FILED'!Q86</f>
        <v>0</v>
      </c>
      <c r="R86" s="125">
        <f>+'E_6B Att 2_MDS'!R86-'E_6B Att 2_AS FILED'!R86</f>
        <v>0</v>
      </c>
      <c r="S86" s="125">
        <f>+'E_6B Att 2_MDS'!S86-'E_6B Att 2_AS FILED'!S86</f>
        <v>0</v>
      </c>
      <c r="T86" s="125">
        <f>+'E_6B Att 2_MDS'!T86-'E_6B Att 2_AS FILED'!T86</f>
        <v>0</v>
      </c>
    </row>
    <row r="87" spans="1:20" x14ac:dyDescent="0.25">
      <c r="A87" s="122" t="s">
        <v>60</v>
      </c>
      <c r="B87" s="136" t="s">
        <v>212</v>
      </c>
      <c r="C87" s="125">
        <f>+'E_6B Att 2_MDS'!C87-'E_6B Att 2_AS FILED'!C87</f>
        <v>0</v>
      </c>
      <c r="D87" s="125">
        <f>+'E_6B Att 2_MDS'!D87-'E_6B Att 2_AS FILED'!D87</f>
        <v>0</v>
      </c>
      <c r="E87" s="125">
        <f>+'E_6B Att 2_MDS'!E87-'E_6B Att 2_AS FILED'!E87</f>
        <v>0</v>
      </c>
      <c r="F87" s="125">
        <f>+'E_6B Att 2_MDS'!F87-'E_6B Att 2_AS FILED'!F87</f>
        <v>0</v>
      </c>
      <c r="G87" s="125">
        <f>+'E_6B Att 2_MDS'!G87-'E_6B Att 2_AS FILED'!G87</f>
        <v>0</v>
      </c>
      <c r="H87" s="125">
        <f>+'E_6B Att 2_MDS'!H87-'E_6B Att 2_AS FILED'!H87</f>
        <v>0</v>
      </c>
      <c r="I87" s="125">
        <f>+'E_6B Att 2_MDS'!I87-'E_6B Att 2_AS FILED'!I87</f>
        <v>0</v>
      </c>
      <c r="J87" s="125">
        <f>+'E_6B Att 2_MDS'!J87-'E_6B Att 2_AS FILED'!J87</f>
        <v>0</v>
      </c>
      <c r="K87" s="125">
        <f>+'E_6B Att 2_MDS'!K87-'E_6B Att 2_AS FILED'!K87</f>
        <v>0</v>
      </c>
      <c r="L87" s="125">
        <f>+'E_6B Att 2_MDS'!L87-'E_6B Att 2_AS FILED'!L87</f>
        <v>0</v>
      </c>
      <c r="M87" s="125">
        <f>+'E_6B Att 2_MDS'!M87-'E_6B Att 2_AS FILED'!M87</f>
        <v>0</v>
      </c>
      <c r="N87" s="125">
        <f>+'E_6B Att 2_MDS'!N87-'E_6B Att 2_AS FILED'!N87</f>
        <v>0</v>
      </c>
      <c r="O87" s="125">
        <f>+'E_6B Att 2_MDS'!O87-'E_6B Att 2_AS FILED'!O87</f>
        <v>0</v>
      </c>
      <c r="P87" s="125">
        <f>+'E_6B Att 2_MDS'!P87-'E_6B Att 2_AS FILED'!P87</f>
        <v>0</v>
      </c>
      <c r="Q87" s="125">
        <f>+'E_6B Att 2_MDS'!Q87-'E_6B Att 2_AS FILED'!Q87</f>
        <v>0</v>
      </c>
      <c r="R87" s="125">
        <f>+'E_6B Att 2_MDS'!R87-'E_6B Att 2_AS FILED'!R87</f>
        <v>0</v>
      </c>
      <c r="S87" s="125">
        <f>+'E_6B Att 2_MDS'!S87-'E_6B Att 2_AS FILED'!S87</f>
        <v>0</v>
      </c>
      <c r="T87" s="125">
        <f>+'E_6B Att 2_MDS'!T87-'E_6B Att 2_AS FILED'!T87</f>
        <v>0</v>
      </c>
    </row>
    <row r="88" spans="1:20" x14ac:dyDescent="0.25">
      <c r="A88" s="122" t="s">
        <v>61</v>
      </c>
      <c r="B88" s="136" t="s">
        <v>213</v>
      </c>
      <c r="C88" s="125">
        <f>+'E_6B Att 2_MDS'!C88-'E_6B Att 2_AS FILED'!C88</f>
        <v>0</v>
      </c>
      <c r="D88" s="125">
        <f>+'E_6B Att 2_MDS'!D88-'E_6B Att 2_AS FILED'!D88</f>
        <v>0</v>
      </c>
      <c r="E88" s="125">
        <f>+'E_6B Att 2_MDS'!E88-'E_6B Att 2_AS FILED'!E88</f>
        <v>0</v>
      </c>
      <c r="F88" s="125">
        <f>+'E_6B Att 2_MDS'!F88-'E_6B Att 2_AS FILED'!F88</f>
        <v>0</v>
      </c>
      <c r="G88" s="125">
        <f>+'E_6B Att 2_MDS'!G88-'E_6B Att 2_AS FILED'!G88</f>
        <v>0</v>
      </c>
      <c r="H88" s="125">
        <f>+'E_6B Att 2_MDS'!H88-'E_6B Att 2_AS FILED'!H88</f>
        <v>0</v>
      </c>
      <c r="I88" s="125">
        <f>+'E_6B Att 2_MDS'!I88-'E_6B Att 2_AS FILED'!I88</f>
        <v>0</v>
      </c>
      <c r="J88" s="125">
        <f>+'E_6B Att 2_MDS'!J88-'E_6B Att 2_AS FILED'!J88</f>
        <v>0</v>
      </c>
      <c r="K88" s="125">
        <f>+'E_6B Att 2_MDS'!K88-'E_6B Att 2_AS FILED'!K88</f>
        <v>0</v>
      </c>
      <c r="L88" s="125">
        <f>+'E_6B Att 2_MDS'!L88-'E_6B Att 2_AS FILED'!L88</f>
        <v>0</v>
      </c>
      <c r="M88" s="125">
        <f>+'E_6B Att 2_MDS'!M88-'E_6B Att 2_AS FILED'!M88</f>
        <v>0</v>
      </c>
      <c r="N88" s="125">
        <f>+'E_6B Att 2_MDS'!N88-'E_6B Att 2_AS FILED'!N88</f>
        <v>0</v>
      </c>
      <c r="O88" s="125">
        <f>+'E_6B Att 2_MDS'!O88-'E_6B Att 2_AS FILED'!O88</f>
        <v>0</v>
      </c>
      <c r="P88" s="125">
        <f>+'E_6B Att 2_MDS'!P88-'E_6B Att 2_AS FILED'!P88</f>
        <v>0</v>
      </c>
      <c r="Q88" s="125">
        <f>+'E_6B Att 2_MDS'!Q88-'E_6B Att 2_AS FILED'!Q88</f>
        <v>0</v>
      </c>
      <c r="R88" s="125">
        <f>+'E_6B Att 2_MDS'!R88-'E_6B Att 2_AS FILED'!R88</f>
        <v>0</v>
      </c>
      <c r="S88" s="125">
        <f>+'E_6B Att 2_MDS'!S88-'E_6B Att 2_AS FILED'!S88</f>
        <v>0</v>
      </c>
      <c r="T88" s="125">
        <f>+'E_6B Att 2_MDS'!T88-'E_6B Att 2_AS FILED'!T88</f>
        <v>0</v>
      </c>
    </row>
    <row r="89" spans="1:20" ht="15.75" thickBot="1" x14ac:dyDescent="0.3">
      <c r="A89" s="122" t="s">
        <v>63</v>
      </c>
      <c r="B89" s="136" t="s">
        <v>214</v>
      </c>
      <c r="C89" s="125">
        <f>+'E_6B Att 2_MDS'!C89-'E_6B Att 2_AS FILED'!C89</f>
        <v>0</v>
      </c>
      <c r="D89" s="125">
        <f>+'E_6B Att 2_MDS'!D89-'E_6B Att 2_AS FILED'!D89</f>
        <v>0</v>
      </c>
      <c r="E89" s="125">
        <f>+'E_6B Att 2_MDS'!E89-'E_6B Att 2_AS FILED'!E89</f>
        <v>0</v>
      </c>
      <c r="F89" s="125">
        <f>+'E_6B Att 2_MDS'!F89-'E_6B Att 2_AS FILED'!F89</f>
        <v>0</v>
      </c>
      <c r="G89" s="125">
        <f>+'E_6B Att 2_MDS'!G89-'E_6B Att 2_AS FILED'!G89</f>
        <v>0</v>
      </c>
      <c r="H89" s="125">
        <f>+'E_6B Att 2_MDS'!H89-'E_6B Att 2_AS FILED'!H89</f>
        <v>0</v>
      </c>
      <c r="I89" s="125">
        <f>+'E_6B Att 2_MDS'!I89-'E_6B Att 2_AS FILED'!I89</f>
        <v>0</v>
      </c>
      <c r="J89" s="125">
        <f>+'E_6B Att 2_MDS'!J89-'E_6B Att 2_AS FILED'!J89</f>
        <v>0</v>
      </c>
      <c r="K89" s="125">
        <f>+'E_6B Att 2_MDS'!K89-'E_6B Att 2_AS FILED'!K89</f>
        <v>0</v>
      </c>
      <c r="L89" s="125">
        <f>+'E_6B Att 2_MDS'!L89-'E_6B Att 2_AS FILED'!L89</f>
        <v>0</v>
      </c>
      <c r="M89" s="125">
        <f>+'E_6B Att 2_MDS'!M89-'E_6B Att 2_AS FILED'!M89</f>
        <v>0</v>
      </c>
      <c r="N89" s="125">
        <f>+'E_6B Att 2_MDS'!N89-'E_6B Att 2_AS FILED'!N89</f>
        <v>0</v>
      </c>
      <c r="O89" s="125">
        <f>+'E_6B Att 2_MDS'!O89-'E_6B Att 2_AS FILED'!O89</f>
        <v>0</v>
      </c>
      <c r="P89" s="125">
        <f>+'E_6B Att 2_MDS'!P89-'E_6B Att 2_AS FILED'!P89</f>
        <v>0</v>
      </c>
      <c r="Q89" s="125">
        <f>+'E_6B Att 2_MDS'!Q89-'E_6B Att 2_AS FILED'!Q89</f>
        <v>0</v>
      </c>
      <c r="R89" s="125">
        <f>+'E_6B Att 2_MDS'!R89-'E_6B Att 2_AS FILED'!R89</f>
        <v>0</v>
      </c>
      <c r="S89" s="125">
        <f>+'E_6B Att 2_MDS'!S89-'E_6B Att 2_AS FILED'!S89</f>
        <v>0</v>
      </c>
      <c r="T89" s="125">
        <f>+'E_6B Att 2_MDS'!T89-'E_6B Att 2_AS FILED'!T89</f>
        <v>0</v>
      </c>
    </row>
    <row r="90" spans="1:20" x14ac:dyDescent="0.25">
      <c r="A90" s="122" t="s">
        <v>64</v>
      </c>
      <c r="B90" s="135" t="s">
        <v>192</v>
      </c>
      <c r="C90" s="128">
        <f>+'E_6B Att 2_MDS'!C90-'E_6B Att 2_AS FILED'!C90</f>
        <v>262783.41175940103</v>
      </c>
      <c r="D90" s="128">
        <f>+'E_6B Att 2_MDS'!D90-'E_6B Att 2_AS FILED'!D90</f>
        <v>-85.481186567703958</v>
      </c>
      <c r="E90" s="128">
        <f>+'E_6B Att 2_MDS'!E90-'E_6B Att 2_AS FILED'!E90</f>
        <v>2.1399836991317898</v>
      </c>
      <c r="F90" s="128">
        <f>+'E_6B Att 2_MDS'!F90-'E_6B Att 2_AS FILED'!F90</f>
        <v>0</v>
      </c>
      <c r="G90" s="128">
        <f>+'E_6B Att 2_MDS'!G90-'E_6B Att 2_AS FILED'!G90</f>
        <v>22952.998789224082</v>
      </c>
      <c r="H90" s="128">
        <f>+'E_6B Att 2_MDS'!H90-'E_6B Att 2_AS FILED'!H90</f>
        <v>578.76218971158289</v>
      </c>
      <c r="I90" s="128">
        <f>+'E_6B Att 2_MDS'!I90-'E_6B Att 2_AS FILED'!I90</f>
        <v>5495.1665231693878</v>
      </c>
      <c r="J90" s="128">
        <f>+'E_6B Att 2_MDS'!J90-'E_6B Att 2_AS FILED'!J90</f>
        <v>38.455602222836887</v>
      </c>
      <c r="K90" s="128">
        <f>+'E_6B Att 2_MDS'!K90-'E_6B Att 2_AS FILED'!K90</f>
        <v>-58.669031302014446</v>
      </c>
      <c r="L90" s="128">
        <f>+'E_6B Att 2_MDS'!L90-'E_6B Att 2_AS FILED'!L90</f>
        <v>0</v>
      </c>
      <c r="M90" s="128">
        <f>+'E_6B Att 2_MDS'!M90-'E_6B Att 2_AS FILED'!M90</f>
        <v>-43.924741608108775</v>
      </c>
      <c r="N90" s="128">
        <f>+'E_6B Att 2_MDS'!N90-'E_6B Att 2_AS FILED'!N90</f>
        <v>2191.7657522508694</v>
      </c>
      <c r="O90" s="128">
        <f>+'E_6B Att 2_MDS'!O90-'E_6B Att 2_AS FILED'!O90</f>
        <v>-83.727544342457776</v>
      </c>
      <c r="P90" s="128">
        <f>+'E_6B Att 2_MDS'!P90-'E_6B Att 2_AS FILED'!P90</f>
        <v>231805.66164629941</v>
      </c>
      <c r="Q90" s="128">
        <f>+'E_6B Att 2_MDS'!Q90-'E_6B Att 2_AS FILED'!Q90</f>
        <v>1.4408563270762897E-2</v>
      </c>
      <c r="R90" s="128">
        <f>+'E_6B Att 2_MDS'!R90-'E_6B Att 2_AS FILED'!R90</f>
        <v>2.8414706294697112E-3</v>
      </c>
      <c r="S90" s="128">
        <f>+'E_6B Att 2_MDS'!S90-'E_6B Att 2_AS FILED'!S90</f>
        <v>-9.7534733898655155</v>
      </c>
      <c r="T90" s="128">
        <f>+'E_6B Att 2_MDS'!T90-'E_6B Att 2_AS FILED'!T90</f>
        <v>0</v>
      </c>
    </row>
    <row r="91" spans="1:20" x14ac:dyDescent="0.25">
      <c r="A91" s="122" t="s">
        <v>65</v>
      </c>
      <c r="C91">
        <f>+'E_6B Att 2_MDS'!C91-'E_6B Att 2_AS FILED'!C91</f>
        <v>0</v>
      </c>
      <c r="D91">
        <f>+'E_6B Att 2_MDS'!D91-'E_6B Att 2_AS FILED'!D91</f>
        <v>0</v>
      </c>
      <c r="E91">
        <f>+'E_6B Att 2_MDS'!E91-'E_6B Att 2_AS FILED'!E91</f>
        <v>0</v>
      </c>
      <c r="F91">
        <f>+'E_6B Att 2_MDS'!F91-'E_6B Att 2_AS FILED'!F91</f>
        <v>0</v>
      </c>
      <c r="G91">
        <f>+'E_6B Att 2_MDS'!G91-'E_6B Att 2_AS FILED'!G91</f>
        <v>0</v>
      </c>
      <c r="H91">
        <f>+'E_6B Att 2_MDS'!H91-'E_6B Att 2_AS FILED'!H91</f>
        <v>0</v>
      </c>
      <c r="I91">
        <f>+'E_6B Att 2_MDS'!I91-'E_6B Att 2_AS FILED'!I91</f>
        <v>0</v>
      </c>
      <c r="J91">
        <f>+'E_6B Att 2_MDS'!J91-'E_6B Att 2_AS FILED'!J91</f>
        <v>0</v>
      </c>
      <c r="K91">
        <f>+'E_6B Att 2_MDS'!K91-'E_6B Att 2_AS FILED'!K91</f>
        <v>0</v>
      </c>
      <c r="L91">
        <f>+'E_6B Att 2_MDS'!L91-'E_6B Att 2_AS FILED'!L91</f>
        <v>0</v>
      </c>
      <c r="M91">
        <f>+'E_6B Att 2_MDS'!M91-'E_6B Att 2_AS FILED'!M91</f>
        <v>0</v>
      </c>
      <c r="N91">
        <f>+'E_6B Att 2_MDS'!N91-'E_6B Att 2_AS FILED'!N91</f>
        <v>0</v>
      </c>
      <c r="O91">
        <f>+'E_6B Att 2_MDS'!O91-'E_6B Att 2_AS FILED'!O91</f>
        <v>0</v>
      </c>
      <c r="P91">
        <f>+'E_6B Att 2_MDS'!P91-'E_6B Att 2_AS FILED'!P91</f>
        <v>0</v>
      </c>
      <c r="Q91">
        <f>+'E_6B Att 2_MDS'!Q91-'E_6B Att 2_AS FILED'!Q91</f>
        <v>0</v>
      </c>
      <c r="R91">
        <f>+'E_6B Att 2_MDS'!R91-'E_6B Att 2_AS FILED'!R91</f>
        <v>0</v>
      </c>
      <c r="S91">
        <f>+'E_6B Att 2_MDS'!S91-'E_6B Att 2_AS FILED'!S91</f>
        <v>0</v>
      </c>
      <c r="T91">
        <f>+'E_6B Att 2_MDS'!T91-'E_6B Att 2_AS FILED'!T91</f>
        <v>0</v>
      </c>
    </row>
    <row r="92" spans="1:20" x14ac:dyDescent="0.25">
      <c r="A92" s="122" t="s">
        <v>67</v>
      </c>
      <c r="B92" s="135" t="s">
        <v>193</v>
      </c>
      <c r="C92" s="116">
        <f>+'E_6B Att 2_MDS'!C92-'E_6B Att 2_AS FILED'!C92</f>
        <v>0</v>
      </c>
      <c r="D92" s="116">
        <f>+'E_6B Att 2_MDS'!D92-'E_6B Att 2_AS FILED'!D92</f>
        <v>0</v>
      </c>
      <c r="E92" s="116">
        <f>+'E_6B Att 2_MDS'!E92-'E_6B Att 2_AS FILED'!E92</f>
        <v>0</v>
      </c>
      <c r="F92" s="116">
        <f>+'E_6B Att 2_MDS'!F92-'E_6B Att 2_AS FILED'!F92</f>
        <v>0</v>
      </c>
      <c r="G92" s="116">
        <f>+'E_6B Att 2_MDS'!G92-'E_6B Att 2_AS FILED'!G92</f>
        <v>0</v>
      </c>
      <c r="H92" s="116">
        <f>+'E_6B Att 2_MDS'!H92-'E_6B Att 2_AS FILED'!H92</f>
        <v>0</v>
      </c>
      <c r="I92" s="116">
        <f>+'E_6B Att 2_MDS'!I92-'E_6B Att 2_AS FILED'!I92</f>
        <v>0</v>
      </c>
      <c r="J92" s="116">
        <f>+'E_6B Att 2_MDS'!J92-'E_6B Att 2_AS FILED'!J92</f>
        <v>0</v>
      </c>
      <c r="K92" s="116">
        <f>+'E_6B Att 2_MDS'!K92-'E_6B Att 2_AS FILED'!K92</f>
        <v>0</v>
      </c>
      <c r="L92" s="116">
        <f>+'E_6B Att 2_MDS'!L92-'E_6B Att 2_AS FILED'!L92</f>
        <v>0</v>
      </c>
      <c r="M92" s="116">
        <f>+'E_6B Att 2_MDS'!M92-'E_6B Att 2_AS FILED'!M92</f>
        <v>0</v>
      </c>
      <c r="N92" s="116">
        <f>+'E_6B Att 2_MDS'!N92-'E_6B Att 2_AS FILED'!N92</f>
        <v>0</v>
      </c>
      <c r="O92" s="116">
        <f>+'E_6B Att 2_MDS'!O92-'E_6B Att 2_AS FILED'!O92</f>
        <v>0</v>
      </c>
      <c r="P92" s="116">
        <f>+'E_6B Att 2_MDS'!P92-'E_6B Att 2_AS FILED'!P92</f>
        <v>0</v>
      </c>
      <c r="Q92" s="116">
        <f>+'E_6B Att 2_MDS'!Q92-'E_6B Att 2_AS FILED'!Q92</f>
        <v>0</v>
      </c>
      <c r="R92" s="116">
        <f>+'E_6B Att 2_MDS'!R92-'E_6B Att 2_AS FILED'!R92</f>
        <v>0</v>
      </c>
      <c r="S92" s="116">
        <f>+'E_6B Att 2_MDS'!S92-'E_6B Att 2_AS FILED'!S92</f>
        <v>0</v>
      </c>
      <c r="T92" s="116">
        <f>+'E_6B Att 2_MDS'!T92-'E_6B Att 2_AS FILED'!T92</f>
        <v>0</v>
      </c>
    </row>
    <row r="93" spans="1:20" x14ac:dyDescent="0.25">
      <c r="A93" s="122" t="s">
        <v>69</v>
      </c>
      <c r="B93" s="136" t="s">
        <v>215</v>
      </c>
      <c r="C93" s="116">
        <f>+'E_6B Att 2_MDS'!C93-'E_6B Att 2_AS FILED'!C93</f>
        <v>0</v>
      </c>
      <c r="D93" s="116">
        <f>+'E_6B Att 2_MDS'!D93-'E_6B Att 2_AS FILED'!D93</f>
        <v>0</v>
      </c>
      <c r="E93" s="116">
        <f>+'E_6B Att 2_MDS'!E93-'E_6B Att 2_AS FILED'!E93</f>
        <v>0</v>
      </c>
      <c r="F93" s="116">
        <f>+'E_6B Att 2_MDS'!F93-'E_6B Att 2_AS FILED'!F93</f>
        <v>0</v>
      </c>
      <c r="G93" s="116">
        <f>+'E_6B Att 2_MDS'!G93-'E_6B Att 2_AS FILED'!G93</f>
        <v>0</v>
      </c>
      <c r="H93" s="116">
        <f>+'E_6B Att 2_MDS'!H93-'E_6B Att 2_AS FILED'!H93</f>
        <v>0</v>
      </c>
      <c r="I93" s="116">
        <f>+'E_6B Att 2_MDS'!I93-'E_6B Att 2_AS FILED'!I93</f>
        <v>0</v>
      </c>
      <c r="J93" s="116">
        <f>+'E_6B Att 2_MDS'!J93-'E_6B Att 2_AS FILED'!J93</f>
        <v>0</v>
      </c>
      <c r="K93" s="116">
        <f>+'E_6B Att 2_MDS'!K93-'E_6B Att 2_AS FILED'!K93</f>
        <v>0</v>
      </c>
      <c r="L93" s="116">
        <f>+'E_6B Att 2_MDS'!L93-'E_6B Att 2_AS FILED'!L93</f>
        <v>0</v>
      </c>
      <c r="M93" s="116">
        <f>+'E_6B Att 2_MDS'!M93-'E_6B Att 2_AS FILED'!M93</f>
        <v>0</v>
      </c>
      <c r="N93" s="116">
        <f>+'E_6B Att 2_MDS'!N93-'E_6B Att 2_AS FILED'!N93</f>
        <v>0</v>
      </c>
      <c r="O93" s="116">
        <f>+'E_6B Att 2_MDS'!O93-'E_6B Att 2_AS FILED'!O93</f>
        <v>0</v>
      </c>
      <c r="P93" s="116">
        <f>+'E_6B Att 2_MDS'!P93-'E_6B Att 2_AS FILED'!P93</f>
        <v>0</v>
      </c>
      <c r="Q93" s="116">
        <f>+'E_6B Att 2_MDS'!Q93-'E_6B Att 2_AS FILED'!Q93</f>
        <v>0</v>
      </c>
      <c r="R93" s="116">
        <f>+'E_6B Att 2_MDS'!R93-'E_6B Att 2_AS FILED'!R93</f>
        <v>0</v>
      </c>
      <c r="S93" s="116">
        <f>+'E_6B Att 2_MDS'!S93-'E_6B Att 2_AS FILED'!S93</f>
        <v>0</v>
      </c>
      <c r="T93" s="116">
        <f>+'E_6B Att 2_MDS'!T93-'E_6B Att 2_AS FILED'!T93</f>
        <v>0</v>
      </c>
    </row>
    <row r="94" spans="1:20" ht="15.75" thickBot="1" x14ac:dyDescent="0.3">
      <c r="A94" s="122" t="s">
        <v>71</v>
      </c>
      <c r="B94" s="136" t="s">
        <v>216</v>
      </c>
      <c r="C94" s="116">
        <f>+'E_6B Att 2_MDS'!C94-'E_6B Att 2_AS FILED'!C94</f>
        <v>0</v>
      </c>
      <c r="D94" s="116">
        <f>+'E_6B Att 2_MDS'!D94-'E_6B Att 2_AS FILED'!D94</f>
        <v>0</v>
      </c>
      <c r="E94" s="116">
        <f>+'E_6B Att 2_MDS'!E94-'E_6B Att 2_AS FILED'!E94</f>
        <v>0</v>
      </c>
      <c r="F94" s="116">
        <f>+'E_6B Att 2_MDS'!F94-'E_6B Att 2_AS FILED'!F94</f>
        <v>0</v>
      </c>
      <c r="G94" s="116">
        <f>+'E_6B Att 2_MDS'!G94-'E_6B Att 2_AS FILED'!G94</f>
        <v>0</v>
      </c>
      <c r="H94" s="116">
        <f>+'E_6B Att 2_MDS'!H94-'E_6B Att 2_AS FILED'!H94</f>
        <v>0</v>
      </c>
      <c r="I94" s="116">
        <f>+'E_6B Att 2_MDS'!I94-'E_6B Att 2_AS FILED'!I94</f>
        <v>0</v>
      </c>
      <c r="J94" s="116">
        <f>+'E_6B Att 2_MDS'!J94-'E_6B Att 2_AS FILED'!J94</f>
        <v>0</v>
      </c>
      <c r="K94" s="116">
        <f>+'E_6B Att 2_MDS'!K94-'E_6B Att 2_AS FILED'!K94</f>
        <v>0</v>
      </c>
      <c r="L94" s="116">
        <f>+'E_6B Att 2_MDS'!L94-'E_6B Att 2_AS FILED'!L94</f>
        <v>0</v>
      </c>
      <c r="M94" s="116">
        <f>+'E_6B Att 2_MDS'!M94-'E_6B Att 2_AS FILED'!M94</f>
        <v>0</v>
      </c>
      <c r="N94" s="116">
        <f>+'E_6B Att 2_MDS'!N94-'E_6B Att 2_AS FILED'!N94</f>
        <v>0</v>
      </c>
      <c r="O94" s="116">
        <f>+'E_6B Att 2_MDS'!O94-'E_6B Att 2_AS FILED'!O94</f>
        <v>0</v>
      </c>
      <c r="P94" s="116">
        <f>+'E_6B Att 2_MDS'!P94-'E_6B Att 2_AS FILED'!P94</f>
        <v>0</v>
      </c>
      <c r="Q94" s="116">
        <f>+'E_6B Att 2_MDS'!Q94-'E_6B Att 2_AS FILED'!Q94</f>
        <v>0</v>
      </c>
      <c r="R94" s="116">
        <f>+'E_6B Att 2_MDS'!R94-'E_6B Att 2_AS FILED'!R94</f>
        <v>0</v>
      </c>
      <c r="S94" s="116">
        <f>+'E_6B Att 2_MDS'!S94-'E_6B Att 2_AS FILED'!S94</f>
        <v>0</v>
      </c>
      <c r="T94" s="116">
        <f>+'E_6B Att 2_MDS'!T94-'E_6B Att 2_AS FILED'!T94</f>
        <v>0</v>
      </c>
    </row>
    <row r="95" spans="1:20" x14ac:dyDescent="0.25">
      <c r="A95" s="122" t="s">
        <v>73</v>
      </c>
      <c r="B95" s="135" t="s">
        <v>196</v>
      </c>
      <c r="C95" s="137">
        <f>+'E_6B Att 2_MDS'!C95-'E_6B Att 2_AS FILED'!C95</f>
        <v>0</v>
      </c>
      <c r="D95" s="137">
        <f>+'E_6B Att 2_MDS'!D95-'E_6B Att 2_AS FILED'!D95</f>
        <v>0</v>
      </c>
      <c r="E95" s="137">
        <f>+'E_6B Att 2_MDS'!E95-'E_6B Att 2_AS FILED'!E95</f>
        <v>0</v>
      </c>
      <c r="F95" s="137">
        <f>+'E_6B Att 2_MDS'!F95-'E_6B Att 2_AS FILED'!F95</f>
        <v>0</v>
      </c>
      <c r="G95" s="137">
        <f>+'E_6B Att 2_MDS'!G95-'E_6B Att 2_AS FILED'!G95</f>
        <v>0</v>
      </c>
      <c r="H95" s="137">
        <f>+'E_6B Att 2_MDS'!H95-'E_6B Att 2_AS FILED'!H95</f>
        <v>0</v>
      </c>
      <c r="I95" s="137">
        <f>+'E_6B Att 2_MDS'!I95-'E_6B Att 2_AS FILED'!I95</f>
        <v>0</v>
      </c>
      <c r="J95" s="137">
        <f>+'E_6B Att 2_MDS'!J95-'E_6B Att 2_AS FILED'!J95</f>
        <v>0</v>
      </c>
      <c r="K95" s="137">
        <f>+'E_6B Att 2_MDS'!K95-'E_6B Att 2_AS FILED'!K95</f>
        <v>0</v>
      </c>
      <c r="L95" s="137">
        <f>+'E_6B Att 2_MDS'!L95-'E_6B Att 2_AS FILED'!L95</f>
        <v>0</v>
      </c>
      <c r="M95" s="137">
        <f>+'E_6B Att 2_MDS'!M95-'E_6B Att 2_AS FILED'!M95</f>
        <v>0</v>
      </c>
      <c r="N95" s="137">
        <f>+'E_6B Att 2_MDS'!N95-'E_6B Att 2_AS FILED'!N95</f>
        <v>0</v>
      </c>
      <c r="O95" s="137">
        <f>+'E_6B Att 2_MDS'!O95-'E_6B Att 2_AS FILED'!O95</f>
        <v>0</v>
      </c>
      <c r="P95" s="137">
        <f>+'E_6B Att 2_MDS'!P95-'E_6B Att 2_AS FILED'!P95</f>
        <v>0</v>
      </c>
      <c r="Q95" s="137">
        <f>+'E_6B Att 2_MDS'!Q95-'E_6B Att 2_AS FILED'!Q95</f>
        <v>0</v>
      </c>
      <c r="R95" s="137">
        <f>+'E_6B Att 2_MDS'!R95-'E_6B Att 2_AS FILED'!R95</f>
        <v>0</v>
      </c>
      <c r="S95" s="137">
        <f>+'E_6B Att 2_MDS'!S95-'E_6B Att 2_AS FILED'!S95</f>
        <v>0</v>
      </c>
      <c r="T95" s="137">
        <f>+'E_6B Att 2_MDS'!T95-'E_6B Att 2_AS FILED'!T95</f>
        <v>0</v>
      </c>
    </row>
    <row r="96" spans="1:20" x14ac:dyDescent="0.25">
      <c r="A96" s="122" t="s">
        <v>75</v>
      </c>
      <c r="C96">
        <f>+'E_6B Att 2_MDS'!C96-'E_6B Att 2_AS FILED'!C96</f>
        <v>0</v>
      </c>
      <c r="D96">
        <f>+'E_6B Att 2_MDS'!D96-'E_6B Att 2_AS FILED'!D96</f>
        <v>0</v>
      </c>
      <c r="E96">
        <f>+'E_6B Att 2_MDS'!E96-'E_6B Att 2_AS FILED'!E96</f>
        <v>0</v>
      </c>
      <c r="F96">
        <f>+'E_6B Att 2_MDS'!F96-'E_6B Att 2_AS FILED'!F96</f>
        <v>0</v>
      </c>
      <c r="G96">
        <f>+'E_6B Att 2_MDS'!G96-'E_6B Att 2_AS FILED'!G96</f>
        <v>0</v>
      </c>
      <c r="H96">
        <f>+'E_6B Att 2_MDS'!H96-'E_6B Att 2_AS FILED'!H96</f>
        <v>0</v>
      </c>
      <c r="I96">
        <f>+'E_6B Att 2_MDS'!I96-'E_6B Att 2_AS FILED'!I96</f>
        <v>0</v>
      </c>
      <c r="J96">
        <f>+'E_6B Att 2_MDS'!J96-'E_6B Att 2_AS FILED'!J96</f>
        <v>0</v>
      </c>
      <c r="K96">
        <f>+'E_6B Att 2_MDS'!K96-'E_6B Att 2_AS FILED'!K96</f>
        <v>0</v>
      </c>
      <c r="L96">
        <f>+'E_6B Att 2_MDS'!L96-'E_6B Att 2_AS FILED'!L96</f>
        <v>0</v>
      </c>
      <c r="M96">
        <f>+'E_6B Att 2_MDS'!M96-'E_6B Att 2_AS FILED'!M96</f>
        <v>0</v>
      </c>
      <c r="N96">
        <f>+'E_6B Att 2_MDS'!N96-'E_6B Att 2_AS FILED'!N96</f>
        <v>0</v>
      </c>
      <c r="O96">
        <f>+'E_6B Att 2_MDS'!O96-'E_6B Att 2_AS FILED'!O96</f>
        <v>0</v>
      </c>
      <c r="P96">
        <f>+'E_6B Att 2_MDS'!P96-'E_6B Att 2_AS FILED'!P96</f>
        <v>0</v>
      </c>
      <c r="Q96">
        <f>+'E_6B Att 2_MDS'!Q96-'E_6B Att 2_AS FILED'!Q96</f>
        <v>0</v>
      </c>
      <c r="R96">
        <f>+'E_6B Att 2_MDS'!R96-'E_6B Att 2_AS FILED'!R96</f>
        <v>0</v>
      </c>
      <c r="S96">
        <f>+'E_6B Att 2_MDS'!S96-'E_6B Att 2_AS FILED'!S96</f>
        <v>0</v>
      </c>
      <c r="T96">
        <f>+'E_6B Att 2_MDS'!T96-'E_6B Att 2_AS FILED'!T96</f>
        <v>0</v>
      </c>
    </row>
    <row r="97" spans="1:26" x14ac:dyDescent="0.25">
      <c r="A97" s="122" t="s">
        <v>77</v>
      </c>
      <c r="B97" s="135" t="s">
        <v>197</v>
      </c>
      <c r="C97" s="138">
        <f>+'E_6B Att 2_MDS'!C97-'E_6B Att 2_AS FILED'!C97</f>
        <v>0</v>
      </c>
      <c r="D97" s="138">
        <f>+'E_6B Att 2_MDS'!D97-'E_6B Att 2_AS FILED'!D97</f>
        <v>0</v>
      </c>
      <c r="E97" s="138">
        <f>+'E_6B Att 2_MDS'!E97-'E_6B Att 2_AS FILED'!E97</f>
        <v>0</v>
      </c>
      <c r="F97" s="138">
        <f>+'E_6B Att 2_MDS'!F97-'E_6B Att 2_AS FILED'!F97</f>
        <v>0</v>
      </c>
      <c r="G97" s="138">
        <f>+'E_6B Att 2_MDS'!G97-'E_6B Att 2_AS FILED'!G97</f>
        <v>0</v>
      </c>
      <c r="H97" s="138">
        <f>+'E_6B Att 2_MDS'!H97-'E_6B Att 2_AS FILED'!H97</f>
        <v>0</v>
      </c>
      <c r="I97" s="138">
        <f>+'E_6B Att 2_MDS'!I97-'E_6B Att 2_AS FILED'!I97</f>
        <v>0</v>
      </c>
      <c r="J97" s="138">
        <f>+'E_6B Att 2_MDS'!J97-'E_6B Att 2_AS FILED'!J97</f>
        <v>0</v>
      </c>
      <c r="K97" s="138">
        <f>+'E_6B Att 2_MDS'!K97-'E_6B Att 2_AS FILED'!K97</f>
        <v>0</v>
      </c>
      <c r="L97" s="138">
        <f>+'E_6B Att 2_MDS'!L97-'E_6B Att 2_AS FILED'!L97</f>
        <v>0</v>
      </c>
      <c r="M97" s="138">
        <f>+'E_6B Att 2_MDS'!M97-'E_6B Att 2_AS FILED'!M97</f>
        <v>0</v>
      </c>
      <c r="N97" s="138">
        <f>+'E_6B Att 2_MDS'!N97-'E_6B Att 2_AS FILED'!N97</f>
        <v>0</v>
      </c>
      <c r="O97" s="138">
        <f>+'E_6B Att 2_MDS'!O97-'E_6B Att 2_AS FILED'!O97</f>
        <v>0</v>
      </c>
      <c r="P97" s="138">
        <f>+'E_6B Att 2_MDS'!P97-'E_6B Att 2_AS FILED'!P97</f>
        <v>0</v>
      </c>
      <c r="Q97" s="138">
        <f>+'E_6B Att 2_MDS'!Q97-'E_6B Att 2_AS FILED'!Q97</f>
        <v>0</v>
      </c>
      <c r="R97" s="138">
        <f>+'E_6B Att 2_MDS'!R97-'E_6B Att 2_AS FILED'!R97</f>
        <v>0</v>
      </c>
      <c r="S97" s="138">
        <f>+'E_6B Att 2_MDS'!S97-'E_6B Att 2_AS FILED'!S97</f>
        <v>0</v>
      </c>
      <c r="T97" s="138">
        <f>+'E_6B Att 2_MDS'!T97-'E_6B Att 2_AS FILED'!T97</f>
        <v>0</v>
      </c>
    </row>
    <row r="98" spans="1:26" x14ac:dyDescent="0.25">
      <c r="A98" s="122" t="s">
        <v>79</v>
      </c>
      <c r="B98" s="136" t="s">
        <v>201</v>
      </c>
      <c r="C98" s="139">
        <f>+'E_6B Att 2_MDS'!C98-'E_6B Att 2_AS FILED'!C98</f>
        <v>0</v>
      </c>
      <c r="D98" s="139">
        <f>+'E_6B Att 2_MDS'!D98-'E_6B Att 2_AS FILED'!D98</f>
        <v>0</v>
      </c>
      <c r="E98" s="139">
        <f>+'E_6B Att 2_MDS'!E98-'E_6B Att 2_AS FILED'!E98</f>
        <v>0</v>
      </c>
      <c r="F98" s="139">
        <f>+'E_6B Att 2_MDS'!F98-'E_6B Att 2_AS FILED'!F98</f>
        <v>0</v>
      </c>
      <c r="G98" s="139">
        <f>+'E_6B Att 2_MDS'!G98-'E_6B Att 2_AS FILED'!G98</f>
        <v>0</v>
      </c>
      <c r="H98" s="139">
        <f>+'E_6B Att 2_MDS'!H98-'E_6B Att 2_AS FILED'!H98</f>
        <v>0</v>
      </c>
      <c r="I98" s="139">
        <f>+'E_6B Att 2_MDS'!I98-'E_6B Att 2_AS FILED'!I98</f>
        <v>0</v>
      </c>
      <c r="J98" s="139">
        <f>+'E_6B Att 2_MDS'!J98-'E_6B Att 2_AS FILED'!J98</f>
        <v>0</v>
      </c>
      <c r="K98" s="139">
        <f>+'E_6B Att 2_MDS'!K98-'E_6B Att 2_AS FILED'!K98</f>
        <v>0</v>
      </c>
      <c r="L98" s="139">
        <f>+'E_6B Att 2_MDS'!L98-'E_6B Att 2_AS FILED'!L98</f>
        <v>0</v>
      </c>
      <c r="M98" s="139">
        <f>+'E_6B Att 2_MDS'!M98-'E_6B Att 2_AS FILED'!M98</f>
        <v>0</v>
      </c>
      <c r="N98" s="139">
        <f>+'E_6B Att 2_MDS'!N98-'E_6B Att 2_AS FILED'!N98</f>
        <v>0</v>
      </c>
      <c r="O98" s="139">
        <f>+'E_6B Att 2_MDS'!O98-'E_6B Att 2_AS FILED'!O98</f>
        <v>0</v>
      </c>
      <c r="P98" s="139">
        <f>+'E_6B Att 2_MDS'!P98-'E_6B Att 2_AS FILED'!P98</f>
        <v>0</v>
      </c>
      <c r="Q98" s="139">
        <f>+'E_6B Att 2_MDS'!Q98-'E_6B Att 2_AS FILED'!Q98</f>
        <v>0</v>
      </c>
      <c r="R98" s="139">
        <f>+'E_6B Att 2_MDS'!R98-'E_6B Att 2_AS FILED'!R98</f>
        <v>0</v>
      </c>
      <c r="S98" s="139">
        <f>+'E_6B Att 2_MDS'!S98-'E_6B Att 2_AS FILED'!S98</f>
        <v>0</v>
      </c>
      <c r="T98" s="139">
        <f>+'E_6B Att 2_MDS'!T98-'E_6B Att 2_AS FILED'!T98</f>
        <v>0</v>
      </c>
    </row>
    <row r="99" spans="1:26" x14ac:dyDescent="0.25">
      <c r="A99" s="122" t="s">
        <v>80</v>
      </c>
      <c r="B99" s="136" t="s">
        <v>202</v>
      </c>
      <c r="C99" s="139">
        <f>+'E_6B Att 2_MDS'!C99-'E_6B Att 2_AS FILED'!C99</f>
        <v>0</v>
      </c>
      <c r="D99" s="139">
        <f>+'E_6B Att 2_MDS'!D99-'E_6B Att 2_AS FILED'!D99</f>
        <v>5.2554491686294114E-2</v>
      </c>
      <c r="E99" s="139">
        <f>+'E_6B Att 2_MDS'!E99-'E_6B Att 2_AS FILED'!E99</f>
        <v>2.5594385962079969E-2</v>
      </c>
      <c r="F99" s="139">
        <f>+'E_6B Att 2_MDS'!F99-'E_6B Att 2_AS FILED'!F99</f>
        <v>0</v>
      </c>
      <c r="G99" s="139">
        <f>+'E_6B Att 2_MDS'!G99-'E_6B Att 2_AS FILED'!G99</f>
        <v>-5.6908856740101044E-4</v>
      </c>
      <c r="H99" s="139">
        <f>+'E_6B Att 2_MDS'!H99-'E_6B Att 2_AS FILED'!H99</f>
        <v>-1.4987264957377899E-3</v>
      </c>
      <c r="I99" s="139">
        <f>+'E_6B Att 2_MDS'!I99-'E_6B Att 2_AS FILED'!I99</f>
        <v>2.6838876921413402E-3</v>
      </c>
      <c r="J99" s="139">
        <f>+'E_6B Att 2_MDS'!J99-'E_6B Att 2_AS FILED'!J99</f>
        <v>1.0453259709642282E-2</v>
      </c>
      <c r="K99" s="139">
        <f>+'E_6B Att 2_MDS'!K99-'E_6B Att 2_AS FILED'!K99</f>
        <v>5.8168087195014095E-2</v>
      </c>
      <c r="L99" s="139">
        <f>+'E_6B Att 2_MDS'!L99-'E_6B Att 2_AS FILED'!L99</f>
        <v>0</v>
      </c>
      <c r="M99" s="139">
        <f>+'E_6B Att 2_MDS'!M99-'E_6B Att 2_AS FILED'!M99</f>
        <v>0.23429396175174588</v>
      </c>
      <c r="N99" s="139">
        <f>+'E_6B Att 2_MDS'!N99-'E_6B Att 2_AS FILED'!N99</f>
        <v>0</v>
      </c>
      <c r="O99" s="139">
        <f>+'E_6B Att 2_MDS'!O99-'E_6B Att 2_AS FILED'!O99</f>
        <v>5.8251840423878321E-2</v>
      </c>
      <c r="P99" s="139">
        <f>+'E_6B Att 2_MDS'!P99-'E_6B Att 2_AS FILED'!P99</f>
        <v>-3.0753238831993102E-4</v>
      </c>
      <c r="Q99" s="139">
        <f>+'E_6B Att 2_MDS'!Q99-'E_6B Att 2_AS FILED'!Q99</f>
        <v>0</v>
      </c>
      <c r="R99" s="139">
        <f>+'E_6B Att 2_MDS'!R99-'E_6B Att 2_AS FILED'!R99</f>
        <v>0</v>
      </c>
      <c r="S99" s="139">
        <f>+'E_6B Att 2_MDS'!S99-'E_6B Att 2_AS FILED'!S99</f>
        <v>0.24088084658183107</v>
      </c>
      <c r="T99" s="139">
        <f>+'E_6B Att 2_MDS'!T99-'E_6B Att 2_AS FILED'!T99</f>
        <v>0</v>
      </c>
    </row>
    <row r="100" spans="1:26" x14ac:dyDescent="0.25">
      <c r="A100" s="122" t="s">
        <v>82</v>
      </c>
      <c r="B100" s="136" t="s">
        <v>203</v>
      </c>
      <c r="C100" s="139">
        <f>+'E_6B Att 2_MDS'!C100-'E_6B Att 2_AS FILED'!C100</f>
        <v>0</v>
      </c>
      <c r="D100" s="139">
        <f>+'E_6B Att 2_MDS'!D100-'E_6B Att 2_AS FILED'!D100</f>
        <v>3.1749545155204388</v>
      </c>
      <c r="E100" s="139">
        <f>+'E_6B Att 2_MDS'!E100-'E_6B Att 2_AS FILED'!E100</f>
        <v>3.1789448935844451</v>
      </c>
      <c r="F100" s="139">
        <f>+'E_6B Att 2_MDS'!F100-'E_6B Att 2_AS FILED'!F100</f>
        <v>0</v>
      </c>
      <c r="G100" s="139">
        <f>+'E_6B Att 2_MDS'!G100-'E_6B Att 2_AS FILED'!G100</f>
        <v>3.1831292369294508</v>
      </c>
      <c r="H100" s="139">
        <f>+'E_6B Att 2_MDS'!H100-'E_6B Att 2_AS FILED'!H100</f>
        <v>3.1789914909356476</v>
      </c>
      <c r="I100" s="139">
        <f>+'E_6B Att 2_MDS'!I100-'E_6B Att 2_AS FILED'!I100</f>
        <v>3.179125557308085</v>
      </c>
      <c r="J100" s="139">
        <f>+'E_6B Att 2_MDS'!J100-'E_6B Att 2_AS FILED'!J100</f>
        <v>3.1732732755204007</v>
      </c>
      <c r="K100" s="139">
        <f>+'E_6B Att 2_MDS'!K100-'E_6B Att 2_AS FILED'!K100</f>
        <v>3.1732162507718851</v>
      </c>
      <c r="L100" s="139">
        <f>+'E_6B Att 2_MDS'!L100-'E_6B Att 2_AS FILED'!L100</f>
        <v>0</v>
      </c>
      <c r="M100" s="139">
        <f>+'E_6B Att 2_MDS'!M100-'E_6B Att 2_AS FILED'!M100</f>
        <v>3.1799035553893198</v>
      </c>
      <c r="N100" s="139">
        <f>+'E_6B Att 2_MDS'!N100-'E_6B Att 2_AS FILED'!N100</f>
        <v>2.2388552630360919E-2</v>
      </c>
      <c r="O100" s="139">
        <f>+'E_6B Att 2_MDS'!O100-'E_6B Att 2_AS FILED'!O100</f>
        <v>3.1726359796866896</v>
      </c>
      <c r="P100" s="139">
        <f>+'E_6B Att 2_MDS'!P100-'E_6B Att 2_AS FILED'!P100</f>
        <v>3.1809699727256655</v>
      </c>
      <c r="Q100" s="139">
        <f>+'E_6B Att 2_MDS'!Q100-'E_6B Att 2_AS FILED'!Q100</f>
        <v>0</v>
      </c>
      <c r="R100" s="139">
        <f>+'E_6B Att 2_MDS'!R100-'E_6B Att 2_AS FILED'!R100</f>
        <v>0</v>
      </c>
      <c r="S100" s="139">
        <f>+'E_6B Att 2_MDS'!S100-'E_6B Att 2_AS FILED'!S100</f>
        <v>3.1796130048364781</v>
      </c>
      <c r="T100" s="139">
        <f>+'E_6B Att 2_MDS'!T100-'E_6B Att 2_AS FILED'!T100</f>
        <v>0</v>
      </c>
    </row>
    <row r="101" spans="1:26" x14ac:dyDescent="0.25">
      <c r="A101" s="122" t="s">
        <v>84</v>
      </c>
      <c r="B101" s="136" t="s">
        <v>204</v>
      </c>
      <c r="C101" s="139">
        <f>+'E_6B Att 2_MDS'!C101-'E_6B Att 2_AS FILED'!C101</f>
        <v>0</v>
      </c>
      <c r="D101" s="139">
        <f>+'E_6B Att 2_MDS'!D101-'E_6B Att 2_AS FILED'!D101</f>
        <v>-28.853054739321891</v>
      </c>
      <c r="E101" s="139">
        <f>+'E_6B Att 2_MDS'!E101-'E_6B Att 2_AS FILED'!E101</f>
        <v>-0.32951632265297981</v>
      </c>
      <c r="F101" s="139">
        <f>+'E_6B Att 2_MDS'!F101-'E_6B Att 2_AS FILED'!F101</f>
        <v>0</v>
      </c>
      <c r="G101" s="139">
        <f>+'E_6B Att 2_MDS'!G101-'E_6B Att 2_AS FILED'!G101</f>
        <v>1.2611980067800141</v>
      </c>
      <c r="H101" s="139">
        <f>+'E_6B Att 2_MDS'!H101-'E_6B Att 2_AS FILED'!H101</f>
        <v>1.2563917401802214</v>
      </c>
      <c r="I101" s="139">
        <f>+'E_6B Att 2_MDS'!I101-'E_6B Att 2_AS FILED'!I101</f>
        <v>1.1057457745322221</v>
      </c>
      <c r="J101" s="139">
        <f>+'E_6B Att 2_MDS'!J101-'E_6B Att 2_AS FILED'!J101</f>
        <v>-2.1488531117412633</v>
      </c>
      <c r="K101" s="139">
        <f>+'E_6B Att 2_MDS'!K101-'E_6B Att 2_AS FILED'!K101</f>
        <v>-34.275823536605337</v>
      </c>
      <c r="L101" s="139">
        <f>+'E_6B Att 2_MDS'!L101-'E_6B Att 2_AS FILED'!L101</f>
        <v>0</v>
      </c>
      <c r="M101" s="139">
        <f>+'E_6B Att 2_MDS'!M101-'E_6B Att 2_AS FILED'!M101</f>
        <v>-138.98788990413078</v>
      </c>
      <c r="N101" s="139">
        <f>+'E_6B Att 2_MDS'!N101-'E_6B Att 2_AS FILED'!N101</f>
        <v>0</v>
      </c>
      <c r="O101" s="139">
        <f>+'E_6B Att 2_MDS'!O101-'E_6B Att 2_AS FILED'!O101</f>
        <v>-41.588384180287051</v>
      </c>
      <c r="P101" s="139">
        <f>+'E_6B Att 2_MDS'!P101-'E_6B Att 2_AS FILED'!P101</f>
        <v>1.260573381829607</v>
      </c>
      <c r="Q101" s="139">
        <f>+'E_6B Att 2_MDS'!Q101-'E_6B Att 2_AS FILED'!Q101</f>
        <v>0</v>
      </c>
      <c r="R101" s="139">
        <f>+'E_6B Att 2_MDS'!R101-'E_6B Att 2_AS FILED'!R101</f>
        <v>0</v>
      </c>
      <c r="S101" s="139">
        <f>+'E_6B Att 2_MDS'!S101-'E_6B Att 2_AS FILED'!S101</f>
        <v>-138.88944953831378</v>
      </c>
      <c r="T101" s="139">
        <f>+'E_6B Att 2_MDS'!T101-'E_6B Att 2_AS FILED'!T101</f>
        <v>0</v>
      </c>
    </row>
    <row r="102" spans="1:26" x14ac:dyDescent="0.25">
      <c r="A102" s="122" t="s">
        <v>86</v>
      </c>
      <c r="B102" s="136" t="s">
        <v>205</v>
      </c>
      <c r="C102" s="139">
        <f>+'E_6B Att 2_MDS'!C102-'E_6B Att 2_AS FILED'!C102</f>
        <v>0</v>
      </c>
      <c r="D102" s="139">
        <f>+'E_6B Att 2_MDS'!D102-'E_6B Att 2_AS FILED'!D102</f>
        <v>1.4673681013945838E-3</v>
      </c>
      <c r="E102" s="139">
        <f>+'E_6B Att 2_MDS'!E102-'E_6B Att 2_AS FILED'!E102</f>
        <v>1.0710786048608867E-3</v>
      </c>
      <c r="F102" s="139">
        <f>+'E_6B Att 2_MDS'!F102-'E_6B Att 2_AS FILED'!F102</f>
        <v>0</v>
      </c>
      <c r="G102" s="139">
        <f>+'E_6B Att 2_MDS'!G102-'E_6B Att 2_AS FILED'!G102</f>
        <v>-4.6707027447245864E-5</v>
      </c>
      <c r="H102" s="139">
        <f>+'E_6B Att 2_MDS'!H102-'E_6B Att 2_AS FILED'!H102</f>
        <v>-5.1547644417976324E-5</v>
      </c>
      <c r="I102" s="139">
        <f>+'E_6B Att 2_MDS'!I102-'E_6B Att 2_AS FILED'!I102</f>
        <v>1.8378450810896396E-4</v>
      </c>
      <c r="J102" s="139">
        <f>+'E_6B Att 2_MDS'!J102-'E_6B Att 2_AS FILED'!J102</f>
        <v>7.2149066412308116E-4</v>
      </c>
      <c r="K102" s="139">
        <f>+'E_6B Att 2_MDS'!K102-'E_6B Att 2_AS FILED'!K102</f>
        <v>2.3960808020859758E-3</v>
      </c>
      <c r="L102" s="139">
        <f>+'E_6B Att 2_MDS'!L102-'E_6B Att 2_AS FILED'!L102</f>
        <v>0</v>
      </c>
      <c r="M102" s="139">
        <f>+'E_6B Att 2_MDS'!M102-'E_6B Att 2_AS FILED'!M102</f>
        <v>3.1060483611220491E-3</v>
      </c>
      <c r="N102" s="139">
        <f>+'E_6B Att 2_MDS'!N102-'E_6B Att 2_AS FILED'!N102</f>
        <v>0</v>
      </c>
      <c r="O102" s="139">
        <f>+'E_6B Att 2_MDS'!O102-'E_6B Att 2_AS FILED'!O102</f>
        <v>2.3629109692766548E-3</v>
      </c>
      <c r="P102" s="139">
        <f>+'E_6B Att 2_MDS'!P102-'E_6B Att 2_AS FILED'!P102</f>
        <v>-1.0596597421586029E-5</v>
      </c>
      <c r="Q102" s="139">
        <f>+'E_6B Att 2_MDS'!Q102-'E_6B Att 2_AS FILED'!Q102</f>
        <v>0</v>
      </c>
      <c r="R102" s="139">
        <f>+'E_6B Att 2_MDS'!R102-'E_6B Att 2_AS FILED'!R102</f>
        <v>0</v>
      </c>
      <c r="S102" s="139">
        <f>+'E_6B Att 2_MDS'!S102-'E_6B Att 2_AS FILED'!S102</f>
        <v>3.2248215900843036E-3</v>
      </c>
      <c r="T102" s="139">
        <f>+'E_6B Att 2_MDS'!T102-'E_6B Att 2_AS FILED'!T102</f>
        <v>0</v>
      </c>
    </row>
    <row r="103" spans="1:26" ht="15.75" thickBot="1" x14ac:dyDescent="0.3">
      <c r="A103" s="67"/>
      <c r="B103" s="67"/>
      <c r="C103" s="67">
        <f>+'E_6B Att 2_MDS'!C103-'E_6B Att 2_AS FILED'!C103</f>
        <v>0</v>
      </c>
      <c r="D103" s="67">
        <f>+'E_6B Att 2_MDS'!D103-'E_6B Att 2_AS FILED'!D103</f>
        <v>0</v>
      </c>
      <c r="E103" s="67">
        <f>+'E_6B Att 2_MDS'!E103-'E_6B Att 2_AS FILED'!E103</f>
        <v>0</v>
      </c>
      <c r="F103" s="67">
        <f>+'E_6B Att 2_MDS'!F103-'E_6B Att 2_AS FILED'!F103</f>
        <v>0</v>
      </c>
      <c r="G103" s="67">
        <f>+'E_6B Att 2_MDS'!G103-'E_6B Att 2_AS FILED'!G103</f>
        <v>0</v>
      </c>
      <c r="H103" s="67">
        <f>+'E_6B Att 2_MDS'!H103-'E_6B Att 2_AS FILED'!H103</f>
        <v>0</v>
      </c>
      <c r="I103" s="67">
        <f>+'E_6B Att 2_MDS'!I103-'E_6B Att 2_AS FILED'!I103</f>
        <v>0</v>
      </c>
      <c r="J103" s="67">
        <f>+'E_6B Att 2_MDS'!J103-'E_6B Att 2_AS FILED'!J103</f>
        <v>0</v>
      </c>
      <c r="K103" s="67">
        <f>+'E_6B Att 2_MDS'!K103-'E_6B Att 2_AS FILED'!K103</f>
        <v>0</v>
      </c>
      <c r="L103" s="67">
        <f>+'E_6B Att 2_MDS'!L103-'E_6B Att 2_AS FILED'!L103</f>
        <v>0</v>
      </c>
      <c r="M103" s="67">
        <f>+'E_6B Att 2_MDS'!M103-'E_6B Att 2_AS FILED'!M103</f>
        <v>0</v>
      </c>
      <c r="N103" s="67">
        <f>+'E_6B Att 2_MDS'!N103-'E_6B Att 2_AS FILED'!N103</f>
        <v>0</v>
      </c>
      <c r="O103" s="67">
        <f>+'E_6B Att 2_MDS'!O103-'E_6B Att 2_AS FILED'!O103</f>
        <v>0</v>
      </c>
      <c r="P103" s="67">
        <f>+'E_6B Att 2_MDS'!P103-'E_6B Att 2_AS FILED'!P103</f>
        <v>0</v>
      </c>
      <c r="Q103" s="67">
        <f>+'E_6B Att 2_MDS'!Q103-'E_6B Att 2_AS FILED'!Q103</f>
        <v>0</v>
      </c>
      <c r="R103" s="67">
        <f>+'E_6B Att 2_MDS'!R103-'E_6B Att 2_AS FILED'!R103</f>
        <v>0</v>
      </c>
      <c r="S103" s="67">
        <f>+'E_6B Att 2_MDS'!S103-'E_6B Att 2_AS FILED'!S103</f>
        <v>0</v>
      </c>
      <c r="T103" s="67">
        <f>+'E_6B Att 2_MDS'!T103-'E_6B Att 2_AS FILED'!T103</f>
        <v>0</v>
      </c>
      <c r="U103" s="67"/>
      <c r="V103" s="67"/>
      <c r="W103" s="67"/>
      <c r="X103" s="67"/>
      <c r="Y103" s="67"/>
      <c r="Z103" s="67"/>
    </row>
    <row r="104" spans="1:26" x14ac:dyDescent="0.25">
      <c r="A104" s="122" t="s">
        <v>34</v>
      </c>
      <c r="B104" s="136" t="s">
        <v>206</v>
      </c>
      <c r="C104" s="139">
        <f>+'E_6B Att 2_MDS'!C104-'E_6B Att 2_AS FILED'!C104</f>
        <v>0</v>
      </c>
      <c r="D104" s="139">
        <f>+'E_6B Att 2_MDS'!D104-'E_6B Att 2_AS FILED'!D104</f>
        <v>2.2147921046489216E-4</v>
      </c>
      <c r="E104" s="139">
        <f>+'E_6B Att 2_MDS'!E104-'E_6B Att 2_AS FILED'!E104</f>
        <v>2.2814075400878764E-4</v>
      </c>
      <c r="F104" s="139">
        <f>+'E_6B Att 2_MDS'!F104-'E_6B Att 2_AS FILED'!F104</f>
        <v>0</v>
      </c>
      <c r="G104" s="139">
        <f>+'E_6B Att 2_MDS'!G104-'E_6B Att 2_AS FILED'!G104</f>
        <v>-1.7153248553247735E-4</v>
      </c>
      <c r="H104" s="139">
        <f>+'E_6B Att 2_MDS'!H104-'E_6B Att 2_AS FILED'!H104</f>
        <v>-9.4572639703427441E-4</v>
      </c>
      <c r="I104" s="139">
        <f>+'E_6B Att 2_MDS'!I104-'E_6B Att 2_AS FILED'!I104</f>
        <v>2.3102802997909677E-4</v>
      </c>
      <c r="J104" s="139">
        <f>+'E_6B Att 2_MDS'!J104-'E_6B Att 2_AS FILED'!J104</f>
        <v>2.1832246932262933E-4</v>
      </c>
      <c r="K104" s="139">
        <f>+'E_6B Att 2_MDS'!K104-'E_6B Att 2_AS FILED'!K104</f>
        <v>2.2761412508609524E-4</v>
      </c>
      <c r="L104" s="139">
        <f>+'E_6B Att 2_MDS'!L104-'E_6B Att 2_AS FILED'!L104</f>
        <v>0</v>
      </c>
      <c r="M104" s="139">
        <f>+'E_6B Att 2_MDS'!M104-'E_6B Att 2_AS FILED'!M104</f>
        <v>3.9619014470515523E-4</v>
      </c>
      <c r="N104" s="139">
        <f>+'E_6B Att 2_MDS'!N104-'E_6B Att 2_AS FILED'!N104</f>
        <v>-7.4762059841266409E-7</v>
      </c>
      <c r="O104" s="139">
        <f>+'E_6B Att 2_MDS'!O104-'E_6B Att 2_AS FILED'!O104</f>
        <v>7.842314070534151E-4</v>
      </c>
      <c r="P104" s="139">
        <f>+'E_6B Att 2_MDS'!P104-'E_6B Att 2_AS FILED'!P104</f>
        <v>-1.2394736253362737E-4</v>
      </c>
      <c r="Q104" s="139">
        <f>+'E_6B Att 2_MDS'!Q104-'E_6B Att 2_AS FILED'!Q104</f>
        <v>2.5692554390097967E-8</v>
      </c>
      <c r="R104" s="139">
        <f>+'E_6B Att 2_MDS'!R104-'E_6B Att 2_AS FILED'!R104</f>
        <v>8.6729025612066954E-8</v>
      </c>
      <c r="S104" s="139">
        <f>+'E_6B Att 2_MDS'!S104-'E_6B Att 2_AS FILED'!S104</f>
        <v>8.2267272876990205E-4</v>
      </c>
      <c r="T104" s="139">
        <f>+'E_6B Att 2_MDS'!T104-'E_6B Att 2_AS FILED'!T104</f>
        <v>0</v>
      </c>
    </row>
    <row r="105" spans="1:26" x14ac:dyDescent="0.25">
      <c r="A105" s="122" t="s">
        <v>36</v>
      </c>
      <c r="B105" s="136" t="s">
        <v>207</v>
      </c>
      <c r="C105" s="139">
        <f>+'E_6B Att 2_MDS'!C105-'E_6B Att 2_AS FILED'!C105</f>
        <v>0</v>
      </c>
      <c r="D105" s="139">
        <f>+'E_6B Att 2_MDS'!D105-'E_6B Att 2_AS FILED'!D105</f>
        <v>0</v>
      </c>
      <c r="E105" s="139">
        <f>+'E_6B Att 2_MDS'!E105-'E_6B Att 2_AS FILED'!E105</f>
        <v>0</v>
      </c>
      <c r="F105" s="139">
        <f>+'E_6B Att 2_MDS'!F105-'E_6B Att 2_AS FILED'!F105</f>
        <v>0</v>
      </c>
      <c r="G105" s="139">
        <f>+'E_6B Att 2_MDS'!G105-'E_6B Att 2_AS FILED'!G105</f>
        <v>0</v>
      </c>
      <c r="H105" s="139">
        <f>+'E_6B Att 2_MDS'!H105-'E_6B Att 2_AS FILED'!H105</f>
        <v>0</v>
      </c>
      <c r="I105" s="139">
        <f>+'E_6B Att 2_MDS'!I105-'E_6B Att 2_AS FILED'!I105</f>
        <v>0</v>
      </c>
      <c r="J105" s="139">
        <f>+'E_6B Att 2_MDS'!J105-'E_6B Att 2_AS FILED'!J105</f>
        <v>0</v>
      </c>
      <c r="K105" s="139">
        <f>+'E_6B Att 2_MDS'!K105-'E_6B Att 2_AS FILED'!K105</f>
        <v>0</v>
      </c>
      <c r="L105" s="139">
        <f>+'E_6B Att 2_MDS'!L105-'E_6B Att 2_AS FILED'!L105</f>
        <v>0</v>
      </c>
      <c r="M105" s="139">
        <f>+'E_6B Att 2_MDS'!M105-'E_6B Att 2_AS FILED'!M105</f>
        <v>0</v>
      </c>
      <c r="N105" s="139">
        <f>+'E_6B Att 2_MDS'!N105-'E_6B Att 2_AS FILED'!N105</f>
        <v>0</v>
      </c>
      <c r="O105" s="139">
        <f>+'E_6B Att 2_MDS'!O105-'E_6B Att 2_AS FILED'!O105</f>
        <v>0</v>
      </c>
      <c r="P105" s="139">
        <f>+'E_6B Att 2_MDS'!P105-'E_6B Att 2_AS FILED'!P105</f>
        <v>0</v>
      </c>
      <c r="Q105" s="139">
        <f>+'E_6B Att 2_MDS'!Q105-'E_6B Att 2_AS FILED'!Q105</f>
        <v>0</v>
      </c>
      <c r="R105" s="139">
        <f>+'E_6B Att 2_MDS'!R105-'E_6B Att 2_AS FILED'!R105</f>
        <v>0</v>
      </c>
      <c r="S105" s="139">
        <f>+'E_6B Att 2_MDS'!S105-'E_6B Att 2_AS FILED'!S105</f>
        <v>0</v>
      </c>
      <c r="T105" s="139">
        <f>+'E_6B Att 2_MDS'!T105-'E_6B Att 2_AS FILED'!T105</f>
        <v>0</v>
      </c>
    </row>
    <row r="106" spans="1:26" x14ac:dyDescent="0.25">
      <c r="A106" s="122" t="s">
        <v>38</v>
      </c>
      <c r="B106" s="136" t="s">
        <v>208</v>
      </c>
      <c r="C106" s="139">
        <f>+'E_6B Att 2_MDS'!C106-'E_6B Att 2_AS FILED'!C106</f>
        <v>0</v>
      </c>
      <c r="D106" s="139">
        <f>+'E_6B Att 2_MDS'!D106-'E_6B Att 2_AS FILED'!D106</f>
        <v>0</v>
      </c>
      <c r="E106" s="139">
        <f>+'E_6B Att 2_MDS'!E106-'E_6B Att 2_AS FILED'!E106</f>
        <v>0</v>
      </c>
      <c r="F106" s="139">
        <f>+'E_6B Att 2_MDS'!F106-'E_6B Att 2_AS FILED'!F106</f>
        <v>0</v>
      </c>
      <c r="G106" s="139">
        <f>+'E_6B Att 2_MDS'!G106-'E_6B Att 2_AS FILED'!G106</f>
        <v>0</v>
      </c>
      <c r="H106" s="139">
        <f>+'E_6B Att 2_MDS'!H106-'E_6B Att 2_AS FILED'!H106</f>
        <v>0</v>
      </c>
      <c r="I106" s="139">
        <f>+'E_6B Att 2_MDS'!I106-'E_6B Att 2_AS FILED'!I106</f>
        <v>0</v>
      </c>
      <c r="J106" s="139">
        <f>+'E_6B Att 2_MDS'!J106-'E_6B Att 2_AS FILED'!J106</f>
        <v>0</v>
      </c>
      <c r="K106" s="139">
        <f>+'E_6B Att 2_MDS'!K106-'E_6B Att 2_AS FILED'!K106</f>
        <v>0</v>
      </c>
      <c r="L106" s="139">
        <f>+'E_6B Att 2_MDS'!L106-'E_6B Att 2_AS FILED'!L106</f>
        <v>0</v>
      </c>
      <c r="M106" s="139">
        <f>+'E_6B Att 2_MDS'!M106-'E_6B Att 2_AS FILED'!M106</f>
        <v>0</v>
      </c>
      <c r="N106" s="139">
        <f>+'E_6B Att 2_MDS'!N106-'E_6B Att 2_AS FILED'!N106</f>
        <v>0</v>
      </c>
      <c r="O106" s="139">
        <f>+'E_6B Att 2_MDS'!O106-'E_6B Att 2_AS FILED'!O106</f>
        <v>0</v>
      </c>
      <c r="P106" s="139">
        <f>+'E_6B Att 2_MDS'!P106-'E_6B Att 2_AS FILED'!P106</f>
        <v>0</v>
      </c>
      <c r="Q106" s="139">
        <f>+'E_6B Att 2_MDS'!Q106-'E_6B Att 2_AS FILED'!Q106</f>
        <v>0</v>
      </c>
      <c r="R106" s="139">
        <f>+'E_6B Att 2_MDS'!R106-'E_6B Att 2_AS FILED'!R106</f>
        <v>0</v>
      </c>
      <c r="S106" s="139">
        <f>+'E_6B Att 2_MDS'!S106-'E_6B Att 2_AS FILED'!S106</f>
        <v>0</v>
      </c>
      <c r="T106" s="139">
        <f>+'E_6B Att 2_MDS'!T106-'E_6B Att 2_AS FILED'!T106</f>
        <v>0</v>
      </c>
    </row>
    <row r="107" spans="1:26" x14ac:dyDescent="0.25">
      <c r="A107" s="122" t="s">
        <v>40</v>
      </c>
      <c r="B107" s="136" t="s">
        <v>209</v>
      </c>
      <c r="C107" s="139">
        <f>+'E_6B Att 2_MDS'!C107-'E_6B Att 2_AS FILED'!C107</f>
        <v>0</v>
      </c>
      <c r="D107" s="139">
        <f>+'E_6B Att 2_MDS'!D107-'E_6B Att 2_AS FILED'!D107</f>
        <v>0</v>
      </c>
      <c r="E107" s="139">
        <f>+'E_6B Att 2_MDS'!E107-'E_6B Att 2_AS FILED'!E107</f>
        <v>0</v>
      </c>
      <c r="F107" s="139">
        <f>+'E_6B Att 2_MDS'!F107-'E_6B Att 2_AS FILED'!F107</f>
        <v>0</v>
      </c>
      <c r="G107" s="139">
        <f>+'E_6B Att 2_MDS'!G107-'E_6B Att 2_AS FILED'!G107</f>
        <v>0</v>
      </c>
      <c r="H107" s="139">
        <f>+'E_6B Att 2_MDS'!H107-'E_6B Att 2_AS FILED'!H107</f>
        <v>0</v>
      </c>
      <c r="I107" s="139">
        <f>+'E_6B Att 2_MDS'!I107-'E_6B Att 2_AS FILED'!I107</f>
        <v>0</v>
      </c>
      <c r="J107" s="139">
        <f>+'E_6B Att 2_MDS'!J107-'E_6B Att 2_AS FILED'!J107</f>
        <v>0</v>
      </c>
      <c r="K107" s="139">
        <f>+'E_6B Att 2_MDS'!K107-'E_6B Att 2_AS FILED'!K107</f>
        <v>0</v>
      </c>
      <c r="L107" s="139">
        <f>+'E_6B Att 2_MDS'!L107-'E_6B Att 2_AS FILED'!L107</f>
        <v>0</v>
      </c>
      <c r="M107" s="139">
        <f>+'E_6B Att 2_MDS'!M107-'E_6B Att 2_AS FILED'!M107</f>
        <v>0</v>
      </c>
      <c r="N107" s="139">
        <f>+'E_6B Att 2_MDS'!N107-'E_6B Att 2_AS FILED'!N107</f>
        <v>0</v>
      </c>
      <c r="O107" s="139">
        <f>+'E_6B Att 2_MDS'!O107-'E_6B Att 2_AS FILED'!O107</f>
        <v>0</v>
      </c>
      <c r="P107" s="139">
        <f>+'E_6B Att 2_MDS'!P107-'E_6B Att 2_AS FILED'!P107</f>
        <v>0</v>
      </c>
      <c r="Q107" s="139">
        <f>+'E_6B Att 2_MDS'!Q107-'E_6B Att 2_AS FILED'!Q107</f>
        <v>0</v>
      </c>
      <c r="R107" s="139">
        <f>+'E_6B Att 2_MDS'!R107-'E_6B Att 2_AS FILED'!R107</f>
        <v>0</v>
      </c>
      <c r="S107" s="139">
        <f>+'E_6B Att 2_MDS'!S107-'E_6B Att 2_AS FILED'!S107</f>
        <v>0</v>
      </c>
      <c r="T107" s="139">
        <f>+'E_6B Att 2_MDS'!T107-'E_6B Att 2_AS FILED'!T107</f>
        <v>0</v>
      </c>
    </row>
    <row r="108" spans="1:26" x14ac:dyDescent="0.25">
      <c r="A108" s="122" t="s">
        <v>42</v>
      </c>
      <c r="B108" s="136" t="s">
        <v>210</v>
      </c>
      <c r="C108" s="139">
        <f>+'E_6B Att 2_MDS'!C108-'E_6B Att 2_AS FILED'!C108</f>
        <v>0</v>
      </c>
      <c r="D108" s="139">
        <f>+'E_6B Att 2_MDS'!D108-'E_6B Att 2_AS FILED'!D108</f>
        <v>0</v>
      </c>
      <c r="E108" s="139">
        <f>+'E_6B Att 2_MDS'!E108-'E_6B Att 2_AS FILED'!E108</f>
        <v>0</v>
      </c>
      <c r="F108" s="139">
        <f>+'E_6B Att 2_MDS'!F108-'E_6B Att 2_AS FILED'!F108</f>
        <v>0</v>
      </c>
      <c r="G108" s="139">
        <f>+'E_6B Att 2_MDS'!G108-'E_6B Att 2_AS FILED'!G108</f>
        <v>0</v>
      </c>
      <c r="H108" s="139">
        <f>+'E_6B Att 2_MDS'!H108-'E_6B Att 2_AS FILED'!H108</f>
        <v>0</v>
      </c>
      <c r="I108" s="139">
        <f>+'E_6B Att 2_MDS'!I108-'E_6B Att 2_AS FILED'!I108</f>
        <v>0</v>
      </c>
      <c r="J108" s="139">
        <f>+'E_6B Att 2_MDS'!J108-'E_6B Att 2_AS FILED'!J108</f>
        <v>0</v>
      </c>
      <c r="K108" s="139">
        <f>+'E_6B Att 2_MDS'!K108-'E_6B Att 2_AS FILED'!K108</f>
        <v>0</v>
      </c>
      <c r="L108" s="139">
        <f>+'E_6B Att 2_MDS'!L108-'E_6B Att 2_AS FILED'!L108</f>
        <v>0</v>
      </c>
      <c r="M108" s="139">
        <f>+'E_6B Att 2_MDS'!M108-'E_6B Att 2_AS FILED'!M108</f>
        <v>0</v>
      </c>
      <c r="N108" s="139">
        <f>+'E_6B Att 2_MDS'!N108-'E_6B Att 2_AS FILED'!N108</f>
        <v>0</v>
      </c>
      <c r="O108" s="139">
        <f>+'E_6B Att 2_MDS'!O108-'E_6B Att 2_AS FILED'!O108</f>
        <v>0</v>
      </c>
      <c r="P108" s="139">
        <f>+'E_6B Att 2_MDS'!P108-'E_6B Att 2_AS FILED'!P108</f>
        <v>0</v>
      </c>
      <c r="Q108" s="139">
        <f>+'E_6B Att 2_MDS'!Q108-'E_6B Att 2_AS FILED'!Q108</f>
        <v>0</v>
      </c>
      <c r="R108" s="139">
        <f>+'E_6B Att 2_MDS'!R108-'E_6B Att 2_AS FILED'!R108</f>
        <v>0</v>
      </c>
      <c r="S108" s="139">
        <f>+'E_6B Att 2_MDS'!S108-'E_6B Att 2_AS FILED'!S108</f>
        <v>0</v>
      </c>
      <c r="T108" s="139">
        <f>+'E_6B Att 2_MDS'!T108-'E_6B Att 2_AS FILED'!T108</f>
        <v>0</v>
      </c>
    </row>
    <row r="109" spans="1:26" x14ac:dyDescent="0.25">
      <c r="A109" s="122" t="s">
        <v>44</v>
      </c>
      <c r="B109" s="136" t="s">
        <v>211</v>
      </c>
      <c r="C109" s="139">
        <f>+'E_6B Att 2_MDS'!C109-'E_6B Att 2_AS FILED'!C109</f>
        <v>0</v>
      </c>
      <c r="D109" s="139">
        <f>+'E_6B Att 2_MDS'!D109-'E_6B Att 2_AS FILED'!D109</f>
        <v>0</v>
      </c>
      <c r="E109" s="139">
        <f>+'E_6B Att 2_MDS'!E109-'E_6B Att 2_AS FILED'!E109</f>
        <v>0</v>
      </c>
      <c r="F109" s="139">
        <f>+'E_6B Att 2_MDS'!F109-'E_6B Att 2_AS FILED'!F109</f>
        <v>0</v>
      </c>
      <c r="G109" s="139">
        <f>+'E_6B Att 2_MDS'!G109-'E_6B Att 2_AS FILED'!G109</f>
        <v>0</v>
      </c>
      <c r="H109" s="139">
        <f>+'E_6B Att 2_MDS'!H109-'E_6B Att 2_AS FILED'!H109</f>
        <v>0</v>
      </c>
      <c r="I109" s="139">
        <f>+'E_6B Att 2_MDS'!I109-'E_6B Att 2_AS FILED'!I109</f>
        <v>0</v>
      </c>
      <c r="J109" s="139">
        <f>+'E_6B Att 2_MDS'!J109-'E_6B Att 2_AS FILED'!J109</f>
        <v>0</v>
      </c>
      <c r="K109" s="139">
        <f>+'E_6B Att 2_MDS'!K109-'E_6B Att 2_AS FILED'!K109</f>
        <v>0</v>
      </c>
      <c r="L109" s="139">
        <f>+'E_6B Att 2_MDS'!L109-'E_6B Att 2_AS FILED'!L109</f>
        <v>0</v>
      </c>
      <c r="M109" s="139">
        <f>+'E_6B Att 2_MDS'!M109-'E_6B Att 2_AS FILED'!M109</f>
        <v>0</v>
      </c>
      <c r="N109" s="139">
        <f>+'E_6B Att 2_MDS'!N109-'E_6B Att 2_AS FILED'!N109</f>
        <v>0</v>
      </c>
      <c r="O109" s="139">
        <f>+'E_6B Att 2_MDS'!O109-'E_6B Att 2_AS FILED'!O109</f>
        <v>0</v>
      </c>
      <c r="P109" s="139">
        <f>+'E_6B Att 2_MDS'!P109-'E_6B Att 2_AS FILED'!P109</f>
        <v>0</v>
      </c>
      <c r="Q109" s="139">
        <f>+'E_6B Att 2_MDS'!Q109-'E_6B Att 2_AS FILED'!Q109</f>
        <v>0</v>
      </c>
      <c r="R109" s="139">
        <f>+'E_6B Att 2_MDS'!R109-'E_6B Att 2_AS FILED'!R109</f>
        <v>0</v>
      </c>
      <c r="S109" s="139">
        <f>+'E_6B Att 2_MDS'!S109-'E_6B Att 2_AS FILED'!S109</f>
        <v>0</v>
      </c>
      <c r="T109" s="139">
        <f>+'E_6B Att 2_MDS'!T109-'E_6B Att 2_AS FILED'!T109</f>
        <v>0</v>
      </c>
    </row>
    <row r="110" spans="1:26" x14ac:dyDescent="0.25">
      <c r="A110" s="122" t="s">
        <v>46</v>
      </c>
      <c r="B110" s="136" t="s">
        <v>212</v>
      </c>
      <c r="C110" s="139">
        <f>+'E_6B Att 2_MDS'!C110-'E_6B Att 2_AS FILED'!C110</f>
        <v>0</v>
      </c>
      <c r="D110" s="139">
        <f>+'E_6B Att 2_MDS'!D110-'E_6B Att 2_AS FILED'!D110</f>
        <v>0</v>
      </c>
      <c r="E110" s="139">
        <f>+'E_6B Att 2_MDS'!E110-'E_6B Att 2_AS FILED'!E110</f>
        <v>0</v>
      </c>
      <c r="F110" s="139">
        <f>+'E_6B Att 2_MDS'!F110-'E_6B Att 2_AS FILED'!F110</f>
        <v>0</v>
      </c>
      <c r="G110" s="139">
        <f>+'E_6B Att 2_MDS'!G110-'E_6B Att 2_AS FILED'!G110</f>
        <v>0</v>
      </c>
      <c r="H110" s="139">
        <f>+'E_6B Att 2_MDS'!H110-'E_6B Att 2_AS FILED'!H110</f>
        <v>0</v>
      </c>
      <c r="I110" s="139">
        <f>+'E_6B Att 2_MDS'!I110-'E_6B Att 2_AS FILED'!I110</f>
        <v>0</v>
      </c>
      <c r="J110" s="139">
        <f>+'E_6B Att 2_MDS'!J110-'E_6B Att 2_AS FILED'!J110</f>
        <v>0</v>
      </c>
      <c r="K110" s="139">
        <f>+'E_6B Att 2_MDS'!K110-'E_6B Att 2_AS FILED'!K110</f>
        <v>0</v>
      </c>
      <c r="L110" s="139">
        <f>+'E_6B Att 2_MDS'!L110-'E_6B Att 2_AS FILED'!L110</f>
        <v>0</v>
      </c>
      <c r="M110" s="139">
        <f>+'E_6B Att 2_MDS'!M110-'E_6B Att 2_AS FILED'!M110</f>
        <v>0</v>
      </c>
      <c r="N110" s="139">
        <f>+'E_6B Att 2_MDS'!N110-'E_6B Att 2_AS FILED'!N110</f>
        <v>0</v>
      </c>
      <c r="O110" s="139">
        <f>+'E_6B Att 2_MDS'!O110-'E_6B Att 2_AS FILED'!O110</f>
        <v>0</v>
      </c>
      <c r="P110" s="139">
        <f>+'E_6B Att 2_MDS'!P110-'E_6B Att 2_AS FILED'!P110</f>
        <v>0</v>
      </c>
      <c r="Q110" s="139">
        <f>+'E_6B Att 2_MDS'!Q110-'E_6B Att 2_AS FILED'!Q110</f>
        <v>0</v>
      </c>
      <c r="R110" s="139">
        <f>+'E_6B Att 2_MDS'!R110-'E_6B Att 2_AS FILED'!R110</f>
        <v>0</v>
      </c>
      <c r="S110" s="139">
        <f>+'E_6B Att 2_MDS'!S110-'E_6B Att 2_AS FILED'!S110</f>
        <v>0</v>
      </c>
      <c r="T110" s="139">
        <f>+'E_6B Att 2_MDS'!T110-'E_6B Att 2_AS FILED'!T110</f>
        <v>0</v>
      </c>
    </row>
    <row r="111" spans="1:26" x14ac:dyDescent="0.25">
      <c r="A111" s="122" t="s">
        <v>48</v>
      </c>
      <c r="B111" s="136" t="s">
        <v>213</v>
      </c>
      <c r="C111" s="139">
        <f>+'E_6B Att 2_MDS'!C111-'E_6B Att 2_AS FILED'!C111</f>
        <v>0</v>
      </c>
      <c r="D111" s="139">
        <f>+'E_6B Att 2_MDS'!D111-'E_6B Att 2_AS FILED'!D111</f>
        <v>0</v>
      </c>
      <c r="E111" s="139">
        <f>+'E_6B Att 2_MDS'!E111-'E_6B Att 2_AS FILED'!E111</f>
        <v>0</v>
      </c>
      <c r="F111" s="139">
        <f>+'E_6B Att 2_MDS'!F111-'E_6B Att 2_AS FILED'!F111</f>
        <v>0</v>
      </c>
      <c r="G111" s="139">
        <f>+'E_6B Att 2_MDS'!G111-'E_6B Att 2_AS FILED'!G111</f>
        <v>0</v>
      </c>
      <c r="H111" s="139">
        <f>+'E_6B Att 2_MDS'!H111-'E_6B Att 2_AS FILED'!H111</f>
        <v>0</v>
      </c>
      <c r="I111" s="139">
        <f>+'E_6B Att 2_MDS'!I111-'E_6B Att 2_AS FILED'!I111</f>
        <v>0</v>
      </c>
      <c r="J111" s="139">
        <f>+'E_6B Att 2_MDS'!J111-'E_6B Att 2_AS FILED'!J111</f>
        <v>0</v>
      </c>
      <c r="K111" s="139">
        <f>+'E_6B Att 2_MDS'!K111-'E_6B Att 2_AS FILED'!K111</f>
        <v>0</v>
      </c>
      <c r="L111" s="139">
        <f>+'E_6B Att 2_MDS'!L111-'E_6B Att 2_AS FILED'!L111</f>
        <v>0</v>
      </c>
      <c r="M111" s="139">
        <f>+'E_6B Att 2_MDS'!M111-'E_6B Att 2_AS FILED'!M111</f>
        <v>0</v>
      </c>
      <c r="N111" s="139">
        <f>+'E_6B Att 2_MDS'!N111-'E_6B Att 2_AS FILED'!N111</f>
        <v>0</v>
      </c>
      <c r="O111" s="139">
        <f>+'E_6B Att 2_MDS'!O111-'E_6B Att 2_AS FILED'!O111</f>
        <v>0</v>
      </c>
      <c r="P111" s="139">
        <f>+'E_6B Att 2_MDS'!P111-'E_6B Att 2_AS FILED'!P111</f>
        <v>0</v>
      </c>
      <c r="Q111" s="139">
        <f>+'E_6B Att 2_MDS'!Q111-'E_6B Att 2_AS FILED'!Q111</f>
        <v>0</v>
      </c>
      <c r="R111" s="139">
        <f>+'E_6B Att 2_MDS'!R111-'E_6B Att 2_AS FILED'!R111</f>
        <v>0</v>
      </c>
      <c r="S111" s="139">
        <f>+'E_6B Att 2_MDS'!S111-'E_6B Att 2_AS FILED'!S111</f>
        <v>0</v>
      </c>
      <c r="T111" s="139">
        <f>+'E_6B Att 2_MDS'!T111-'E_6B Att 2_AS FILED'!T111</f>
        <v>0</v>
      </c>
    </row>
    <row r="112" spans="1:26" ht="15.75" thickBot="1" x14ac:dyDescent="0.3">
      <c r="A112" s="122" t="s">
        <v>50</v>
      </c>
      <c r="B112" s="136" t="s">
        <v>214</v>
      </c>
      <c r="C112" s="139">
        <f>+'E_6B Att 2_MDS'!C112-'E_6B Att 2_AS FILED'!C112</f>
        <v>0</v>
      </c>
      <c r="D112" s="139">
        <f>+'E_6B Att 2_MDS'!D112-'E_6B Att 2_AS FILED'!D112</f>
        <v>0</v>
      </c>
      <c r="E112" s="139">
        <f>+'E_6B Att 2_MDS'!E112-'E_6B Att 2_AS FILED'!E112</f>
        <v>0</v>
      </c>
      <c r="F112" s="139">
        <f>+'E_6B Att 2_MDS'!F112-'E_6B Att 2_AS FILED'!F112</f>
        <v>0</v>
      </c>
      <c r="G112" s="139">
        <f>+'E_6B Att 2_MDS'!G112-'E_6B Att 2_AS FILED'!G112</f>
        <v>0</v>
      </c>
      <c r="H112" s="139">
        <f>+'E_6B Att 2_MDS'!H112-'E_6B Att 2_AS FILED'!H112</f>
        <v>0</v>
      </c>
      <c r="I112" s="139">
        <f>+'E_6B Att 2_MDS'!I112-'E_6B Att 2_AS FILED'!I112</f>
        <v>0</v>
      </c>
      <c r="J112" s="139">
        <f>+'E_6B Att 2_MDS'!J112-'E_6B Att 2_AS FILED'!J112</f>
        <v>0</v>
      </c>
      <c r="K112" s="139">
        <f>+'E_6B Att 2_MDS'!K112-'E_6B Att 2_AS FILED'!K112</f>
        <v>0</v>
      </c>
      <c r="L112" s="139">
        <f>+'E_6B Att 2_MDS'!L112-'E_6B Att 2_AS FILED'!L112</f>
        <v>0</v>
      </c>
      <c r="M112" s="139">
        <f>+'E_6B Att 2_MDS'!M112-'E_6B Att 2_AS FILED'!M112</f>
        <v>0</v>
      </c>
      <c r="N112" s="139">
        <f>+'E_6B Att 2_MDS'!N112-'E_6B Att 2_AS FILED'!N112</f>
        <v>0</v>
      </c>
      <c r="O112" s="139">
        <f>+'E_6B Att 2_MDS'!O112-'E_6B Att 2_AS FILED'!O112</f>
        <v>0</v>
      </c>
      <c r="P112" s="139">
        <f>+'E_6B Att 2_MDS'!P112-'E_6B Att 2_AS FILED'!P112</f>
        <v>0</v>
      </c>
      <c r="Q112" s="139">
        <f>+'E_6B Att 2_MDS'!Q112-'E_6B Att 2_AS FILED'!Q112</f>
        <v>0</v>
      </c>
      <c r="R112" s="139">
        <f>+'E_6B Att 2_MDS'!R112-'E_6B Att 2_AS FILED'!R112</f>
        <v>0</v>
      </c>
      <c r="S112" s="139">
        <f>+'E_6B Att 2_MDS'!S112-'E_6B Att 2_AS FILED'!S112</f>
        <v>0</v>
      </c>
      <c r="T112" s="139">
        <f>+'E_6B Att 2_MDS'!T112-'E_6B Att 2_AS FILED'!T112</f>
        <v>0</v>
      </c>
    </row>
    <row r="113" spans="1:20" x14ac:dyDescent="0.25">
      <c r="A113" s="122" t="s">
        <v>52</v>
      </c>
      <c r="B113" s="135" t="s">
        <v>198</v>
      </c>
      <c r="C113" s="140">
        <f>+'E_6B Att 2_MDS'!C113-'E_6B Att 2_AS FILED'!C113</f>
        <v>0</v>
      </c>
      <c r="D113" s="140">
        <f>+'E_6B Att 2_MDS'!D113-'E_6B Att 2_AS FILED'!D113</f>
        <v>-25.623856884803303</v>
      </c>
      <c r="E113" s="140">
        <f>+'E_6B Att 2_MDS'!E113-'E_6B Att 2_AS FILED'!E113</f>
        <v>2.8763221762524154</v>
      </c>
      <c r="F113" s="140">
        <f>+'E_6B Att 2_MDS'!F113-'E_6B Att 2_AS FILED'!F113</f>
        <v>0</v>
      </c>
      <c r="G113" s="140">
        <f>+'E_6B Att 2_MDS'!G113-'E_6B Att 2_AS FILED'!G113</f>
        <v>4.4435399156290831</v>
      </c>
      <c r="H113" s="140">
        <f>+'E_6B Att 2_MDS'!H113-'E_6B Att 2_AS FILED'!H113</f>
        <v>4.432887230578678</v>
      </c>
      <c r="I113" s="140">
        <f>+'E_6B Att 2_MDS'!I113-'E_6B Att 2_AS FILED'!I113</f>
        <v>4.2879700320705361</v>
      </c>
      <c r="J113" s="140">
        <f>+'E_6B Att 2_MDS'!J113-'E_6B Att 2_AS FILED'!J113</f>
        <v>1.035813236622225</v>
      </c>
      <c r="K113" s="140">
        <f>+'E_6B Att 2_MDS'!K113-'E_6B Att 2_AS FILED'!K113</f>
        <v>-31.041815503711234</v>
      </c>
      <c r="L113" s="140">
        <f>+'E_6B Att 2_MDS'!L113-'E_6B Att 2_AS FILED'!L113</f>
        <v>0</v>
      </c>
      <c r="M113" s="140">
        <f>+'E_6B Att 2_MDS'!M113-'E_6B Att 2_AS FILED'!M113</f>
        <v>-135.5701901484839</v>
      </c>
      <c r="N113" s="140">
        <f>+'E_6B Att 2_MDS'!N113-'E_6B Att 2_AS FILED'!N113</f>
        <v>2.2387805009762504E-2</v>
      </c>
      <c r="O113" s="140">
        <f>+'E_6B Att 2_MDS'!O113-'E_6B Att 2_AS FILED'!O113</f>
        <v>-38.354349217800149</v>
      </c>
      <c r="P113" s="140">
        <f>+'E_6B Att 2_MDS'!P113-'E_6B Att 2_AS FILED'!P113</f>
        <v>4.4411012782069959</v>
      </c>
      <c r="Q113" s="140">
        <f>+'E_6B Att 2_MDS'!Q113-'E_6B Att 2_AS FILED'!Q113</f>
        <v>2.5692554390097967E-8</v>
      </c>
      <c r="R113" s="140">
        <f>+'E_6B Att 2_MDS'!R113-'E_6B Att 2_AS FILED'!R113</f>
        <v>8.6729025612066954E-8</v>
      </c>
      <c r="S113" s="140">
        <f>+'E_6B Att 2_MDS'!S113-'E_6B Att 2_AS FILED'!S113</f>
        <v>-135.46490819257662</v>
      </c>
      <c r="T113" s="140">
        <f>+'E_6B Att 2_MDS'!T113-'E_6B Att 2_AS FILED'!T113</f>
        <v>0</v>
      </c>
    </row>
    <row r="114" spans="1:20" x14ac:dyDescent="0.25">
      <c r="A114" s="122" t="s">
        <v>54</v>
      </c>
      <c r="C114">
        <f>+'E_6B Att 2_MDS'!C114-'E_6B Att 2_AS FILED'!C114</f>
        <v>0</v>
      </c>
      <c r="D114">
        <f>+'E_6B Att 2_MDS'!D114-'E_6B Att 2_AS FILED'!D114</f>
        <v>0</v>
      </c>
      <c r="E114">
        <f>+'E_6B Att 2_MDS'!E114-'E_6B Att 2_AS FILED'!E114</f>
        <v>0</v>
      </c>
      <c r="F114">
        <f>+'E_6B Att 2_MDS'!F114-'E_6B Att 2_AS FILED'!F114</f>
        <v>0</v>
      </c>
      <c r="G114">
        <f>+'E_6B Att 2_MDS'!G114-'E_6B Att 2_AS FILED'!G114</f>
        <v>0</v>
      </c>
      <c r="H114">
        <f>+'E_6B Att 2_MDS'!H114-'E_6B Att 2_AS FILED'!H114</f>
        <v>0</v>
      </c>
      <c r="I114">
        <f>+'E_6B Att 2_MDS'!I114-'E_6B Att 2_AS FILED'!I114</f>
        <v>0</v>
      </c>
      <c r="J114">
        <f>+'E_6B Att 2_MDS'!J114-'E_6B Att 2_AS FILED'!J114</f>
        <v>0</v>
      </c>
      <c r="K114">
        <f>+'E_6B Att 2_MDS'!K114-'E_6B Att 2_AS FILED'!K114</f>
        <v>0</v>
      </c>
      <c r="L114">
        <f>+'E_6B Att 2_MDS'!L114-'E_6B Att 2_AS FILED'!L114</f>
        <v>0</v>
      </c>
      <c r="M114">
        <f>+'E_6B Att 2_MDS'!M114-'E_6B Att 2_AS FILED'!M114</f>
        <v>0</v>
      </c>
      <c r="N114">
        <f>+'E_6B Att 2_MDS'!N114-'E_6B Att 2_AS FILED'!N114</f>
        <v>0</v>
      </c>
      <c r="O114">
        <f>+'E_6B Att 2_MDS'!O114-'E_6B Att 2_AS FILED'!O114</f>
        <v>0</v>
      </c>
      <c r="P114">
        <f>+'E_6B Att 2_MDS'!P114-'E_6B Att 2_AS FILED'!P114</f>
        <v>0</v>
      </c>
      <c r="Q114">
        <f>+'E_6B Att 2_MDS'!Q114-'E_6B Att 2_AS FILED'!Q114</f>
        <v>0</v>
      </c>
      <c r="R114">
        <f>+'E_6B Att 2_MDS'!R114-'E_6B Att 2_AS FILED'!R114</f>
        <v>0</v>
      </c>
      <c r="S114">
        <f>+'E_6B Att 2_MDS'!S114-'E_6B Att 2_AS FILED'!S114</f>
        <v>0</v>
      </c>
      <c r="T114">
        <f>+'E_6B Att 2_MDS'!T114-'E_6B Att 2_AS FILED'!T114</f>
        <v>0</v>
      </c>
    </row>
    <row r="115" spans="1:20" ht="15.75" x14ac:dyDescent="0.25">
      <c r="A115" s="122" t="s">
        <v>56</v>
      </c>
      <c r="B115" s="134" t="s">
        <v>166</v>
      </c>
      <c r="C115" s="125">
        <f>+'E_6B Att 2_MDS'!C115-'E_6B Att 2_AS FILED'!C115</f>
        <v>0</v>
      </c>
      <c r="D115" s="125">
        <f>+'E_6B Att 2_MDS'!D115-'E_6B Att 2_AS FILED'!D115</f>
        <v>0</v>
      </c>
      <c r="E115" s="125">
        <f>+'E_6B Att 2_MDS'!E115-'E_6B Att 2_AS FILED'!E115</f>
        <v>0</v>
      </c>
      <c r="F115" s="125">
        <f>+'E_6B Att 2_MDS'!F115-'E_6B Att 2_AS FILED'!F115</f>
        <v>0</v>
      </c>
      <c r="G115" s="125">
        <f>+'E_6B Att 2_MDS'!G115-'E_6B Att 2_AS FILED'!G115</f>
        <v>0</v>
      </c>
      <c r="H115" s="125">
        <f>+'E_6B Att 2_MDS'!H115-'E_6B Att 2_AS FILED'!H115</f>
        <v>0</v>
      </c>
      <c r="I115" s="125">
        <f>+'E_6B Att 2_MDS'!I115-'E_6B Att 2_AS FILED'!I115</f>
        <v>0</v>
      </c>
      <c r="J115" s="125">
        <f>+'E_6B Att 2_MDS'!J115-'E_6B Att 2_AS FILED'!J115</f>
        <v>0</v>
      </c>
      <c r="K115" s="125">
        <f>+'E_6B Att 2_MDS'!K115-'E_6B Att 2_AS FILED'!K115</f>
        <v>0</v>
      </c>
      <c r="L115" s="125">
        <f>+'E_6B Att 2_MDS'!L115-'E_6B Att 2_AS FILED'!L115</f>
        <v>0</v>
      </c>
      <c r="M115" s="125">
        <f>+'E_6B Att 2_MDS'!M115-'E_6B Att 2_AS FILED'!M115</f>
        <v>0</v>
      </c>
      <c r="N115" s="125">
        <f>+'E_6B Att 2_MDS'!N115-'E_6B Att 2_AS FILED'!N115</f>
        <v>0</v>
      </c>
      <c r="O115" s="125">
        <f>+'E_6B Att 2_MDS'!O115-'E_6B Att 2_AS FILED'!O115</f>
        <v>0</v>
      </c>
      <c r="P115" s="125">
        <f>+'E_6B Att 2_MDS'!P115-'E_6B Att 2_AS FILED'!P115</f>
        <v>0</v>
      </c>
      <c r="Q115" s="125">
        <f>+'E_6B Att 2_MDS'!Q115-'E_6B Att 2_AS FILED'!Q115</f>
        <v>0</v>
      </c>
      <c r="R115" s="125">
        <f>+'E_6B Att 2_MDS'!R115-'E_6B Att 2_AS FILED'!R115</f>
        <v>0</v>
      </c>
      <c r="S115" s="125">
        <f>+'E_6B Att 2_MDS'!S115-'E_6B Att 2_AS FILED'!S115</f>
        <v>0</v>
      </c>
      <c r="T115" s="125">
        <f>+'E_6B Att 2_MDS'!T115-'E_6B Att 2_AS FILED'!T115</f>
        <v>0</v>
      </c>
    </row>
    <row r="116" spans="1:20" x14ac:dyDescent="0.25">
      <c r="A116" s="122" t="s">
        <v>58</v>
      </c>
      <c r="B116" s="135" t="s">
        <v>176</v>
      </c>
      <c r="C116" s="125">
        <f>+'E_6B Att 2_MDS'!C116-'E_6B Att 2_AS FILED'!C116</f>
        <v>0</v>
      </c>
      <c r="D116" s="125">
        <f>+'E_6B Att 2_MDS'!D116-'E_6B Att 2_AS FILED'!D116</f>
        <v>0</v>
      </c>
      <c r="E116" s="125">
        <f>+'E_6B Att 2_MDS'!E116-'E_6B Att 2_AS FILED'!E116</f>
        <v>0</v>
      </c>
      <c r="F116" s="125">
        <f>+'E_6B Att 2_MDS'!F116-'E_6B Att 2_AS FILED'!F116</f>
        <v>0</v>
      </c>
      <c r="G116" s="125">
        <f>+'E_6B Att 2_MDS'!G116-'E_6B Att 2_AS FILED'!G116</f>
        <v>0</v>
      </c>
      <c r="H116" s="125">
        <f>+'E_6B Att 2_MDS'!H116-'E_6B Att 2_AS FILED'!H116</f>
        <v>0</v>
      </c>
      <c r="I116" s="125">
        <f>+'E_6B Att 2_MDS'!I116-'E_6B Att 2_AS FILED'!I116</f>
        <v>0</v>
      </c>
      <c r="J116" s="125">
        <f>+'E_6B Att 2_MDS'!J116-'E_6B Att 2_AS FILED'!J116</f>
        <v>0</v>
      </c>
      <c r="K116" s="125">
        <f>+'E_6B Att 2_MDS'!K116-'E_6B Att 2_AS FILED'!K116</f>
        <v>0</v>
      </c>
      <c r="L116" s="125">
        <f>+'E_6B Att 2_MDS'!L116-'E_6B Att 2_AS FILED'!L116</f>
        <v>0</v>
      </c>
      <c r="M116" s="125">
        <f>+'E_6B Att 2_MDS'!M116-'E_6B Att 2_AS FILED'!M116</f>
        <v>0</v>
      </c>
      <c r="N116" s="125">
        <f>+'E_6B Att 2_MDS'!N116-'E_6B Att 2_AS FILED'!N116</f>
        <v>0</v>
      </c>
      <c r="O116" s="125">
        <f>+'E_6B Att 2_MDS'!O116-'E_6B Att 2_AS FILED'!O116</f>
        <v>0</v>
      </c>
      <c r="P116" s="125">
        <f>+'E_6B Att 2_MDS'!P116-'E_6B Att 2_AS FILED'!P116</f>
        <v>0</v>
      </c>
      <c r="Q116" s="125">
        <f>+'E_6B Att 2_MDS'!Q116-'E_6B Att 2_AS FILED'!Q116</f>
        <v>0</v>
      </c>
      <c r="R116" s="125">
        <f>+'E_6B Att 2_MDS'!R116-'E_6B Att 2_AS FILED'!R116</f>
        <v>0</v>
      </c>
      <c r="S116" s="125">
        <f>+'E_6B Att 2_MDS'!S116-'E_6B Att 2_AS FILED'!S116</f>
        <v>0</v>
      </c>
      <c r="T116" s="125">
        <f>+'E_6B Att 2_MDS'!T116-'E_6B Att 2_AS FILED'!T116</f>
        <v>0</v>
      </c>
    </row>
    <row r="117" spans="1:20" x14ac:dyDescent="0.25">
      <c r="A117" s="122" t="s">
        <v>59</v>
      </c>
      <c r="B117" s="136" t="s">
        <v>217</v>
      </c>
      <c r="C117" s="125">
        <f>+'E_6B Att 2_MDS'!C117-'E_6B Att 2_AS FILED'!C117</f>
        <v>11.193516142680892</v>
      </c>
      <c r="D117" s="125">
        <f>+'E_6B Att 2_MDS'!D117-'E_6B Att 2_AS FILED'!D117</f>
        <v>0</v>
      </c>
      <c r="E117" s="125">
        <f>+'E_6B Att 2_MDS'!E117-'E_6B Att 2_AS FILED'!E117</f>
        <v>0</v>
      </c>
      <c r="F117" s="125">
        <f>+'E_6B Att 2_MDS'!F117-'E_6B Att 2_AS FILED'!F117</f>
        <v>0</v>
      </c>
      <c r="G117" s="125">
        <f>+'E_6B Att 2_MDS'!G117-'E_6B Att 2_AS FILED'!G117</f>
        <v>0</v>
      </c>
      <c r="H117" s="125">
        <f>+'E_6B Att 2_MDS'!H117-'E_6B Att 2_AS FILED'!H117</f>
        <v>0</v>
      </c>
      <c r="I117" s="125">
        <f>+'E_6B Att 2_MDS'!I117-'E_6B Att 2_AS FILED'!I117</f>
        <v>0</v>
      </c>
      <c r="J117" s="125">
        <f>+'E_6B Att 2_MDS'!J117-'E_6B Att 2_AS FILED'!J117</f>
        <v>0</v>
      </c>
      <c r="K117" s="125">
        <f>+'E_6B Att 2_MDS'!K117-'E_6B Att 2_AS FILED'!K117</f>
        <v>0</v>
      </c>
      <c r="L117" s="125">
        <f>+'E_6B Att 2_MDS'!L117-'E_6B Att 2_AS FILED'!L117</f>
        <v>0</v>
      </c>
      <c r="M117" s="125">
        <f>+'E_6B Att 2_MDS'!M117-'E_6B Att 2_AS FILED'!M117</f>
        <v>0</v>
      </c>
      <c r="N117" s="125">
        <f>+'E_6B Att 2_MDS'!N117-'E_6B Att 2_AS FILED'!N117</f>
        <v>0</v>
      </c>
      <c r="O117" s="125">
        <f>+'E_6B Att 2_MDS'!O117-'E_6B Att 2_AS FILED'!O117</f>
        <v>0</v>
      </c>
      <c r="P117" s="125">
        <f>+'E_6B Att 2_MDS'!P117-'E_6B Att 2_AS FILED'!P117</f>
        <v>0</v>
      </c>
      <c r="Q117" s="125">
        <f>+'E_6B Att 2_MDS'!Q117-'E_6B Att 2_AS FILED'!Q117</f>
        <v>11.183470854273764</v>
      </c>
      <c r="R117" s="125">
        <f>+'E_6B Att 2_MDS'!R117-'E_6B Att 2_AS FILED'!R117</f>
        <v>1.0045288412982245E-2</v>
      </c>
      <c r="S117" s="125">
        <f>+'E_6B Att 2_MDS'!S117-'E_6B Att 2_AS FILED'!S117</f>
        <v>0</v>
      </c>
      <c r="T117" s="125">
        <f>+'E_6B Att 2_MDS'!T117-'E_6B Att 2_AS FILED'!T117</f>
        <v>0</v>
      </c>
    </row>
    <row r="118" spans="1:20" ht="15.75" thickBot="1" x14ac:dyDescent="0.3">
      <c r="A118" s="122" t="s">
        <v>60</v>
      </c>
      <c r="B118" s="136" t="s">
        <v>218</v>
      </c>
      <c r="C118" s="125">
        <f>+'E_6B Att 2_MDS'!C118-'E_6B Att 2_AS FILED'!C118</f>
        <v>-14.26604301626503</v>
      </c>
      <c r="D118" s="125">
        <f>+'E_6B Att 2_MDS'!D118-'E_6B Att 2_AS FILED'!D118</f>
        <v>0</v>
      </c>
      <c r="E118" s="125">
        <f>+'E_6B Att 2_MDS'!E118-'E_6B Att 2_AS FILED'!E118</f>
        <v>0</v>
      </c>
      <c r="F118" s="125">
        <f>+'E_6B Att 2_MDS'!F118-'E_6B Att 2_AS FILED'!F118</f>
        <v>0</v>
      </c>
      <c r="G118" s="125">
        <f>+'E_6B Att 2_MDS'!G118-'E_6B Att 2_AS FILED'!G118</f>
        <v>0</v>
      </c>
      <c r="H118" s="125">
        <f>+'E_6B Att 2_MDS'!H118-'E_6B Att 2_AS FILED'!H118</f>
        <v>0</v>
      </c>
      <c r="I118" s="125">
        <f>+'E_6B Att 2_MDS'!I118-'E_6B Att 2_AS FILED'!I118</f>
        <v>0</v>
      </c>
      <c r="J118" s="125">
        <f>+'E_6B Att 2_MDS'!J118-'E_6B Att 2_AS FILED'!J118</f>
        <v>0</v>
      </c>
      <c r="K118" s="125">
        <f>+'E_6B Att 2_MDS'!K118-'E_6B Att 2_AS FILED'!K118</f>
        <v>0</v>
      </c>
      <c r="L118" s="125">
        <f>+'E_6B Att 2_MDS'!L118-'E_6B Att 2_AS FILED'!L118</f>
        <v>0</v>
      </c>
      <c r="M118" s="125">
        <f>+'E_6B Att 2_MDS'!M118-'E_6B Att 2_AS FILED'!M118</f>
        <v>0</v>
      </c>
      <c r="N118" s="125">
        <f>+'E_6B Att 2_MDS'!N118-'E_6B Att 2_AS FILED'!N118</f>
        <v>-14.26604301626503</v>
      </c>
      <c r="O118" s="125">
        <f>+'E_6B Att 2_MDS'!O118-'E_6B Att 2_AS FILED'!O118</f>
        <v>0</v>
      </c>
      <c r="P118" s="125">
        <f>+'E_6B Att 2_MDS'!P118-'E_6B Att 2_AS FILED'!P118</f>
        <v>0</v>
      </c>
      <c r="Q118" s="125">
        <f>+'E_6B Att 2_MDS'!Q118-'E_6B Att 2_AS FILED'!Q118</f>
        <v>0</v>
      </c>
      <c r="R118" s="125">
        <f>+'E_6B Att 2_MDS'!R118-'E_6B Att 2_AS FILED'!R118</f>
        <v>0</v>
      </c>
      <c r="S118" s="125">
        <f>+'E_6B Att 2_MDS'!S118-'E_6B Att 2_AS FILED'!S118</f>
        <v>0</v>
      </c>
      <c r="T118" s="125">
        <f>+'E_6B Att 2_MDS'!T118-'E_6B Att 2_AS FILED'!T118</f>
        <v>0</v>
      </c>
    </row>
    <row r="119" spans="1:20" x14ac:dyDescent="0.25">
      <c r="A119" s="122" t="s">
        <v>61</v>
      </c>
      <c r="B119" s="135" t="s">
        <v>192</v>
      </c>
      <c r="C119" s="128">
        <f>+'E_6B Att 2_MDS'!C119-'E_6B Att 2_AS FILED'!C119</f>
        <v>-3.0725268735986901</v>
      </c>
      <c r="D119" s="128">
        <f>+'E_6B Att 2_MDS'!D119-'E_6B Att 2_AS FILED'!D119</f>
        <v>0</v>
      </c>
      <c r="E119" s="128">
        <f>+'E_6B Att 2_MDS'!E119-'E_6B Att 2_AS FILED'!E119</f>
        <v>0</v>
      </c>
      <c r="F119" s="128">
        <f>+'E_6B Att 2_MDS'!F119-'E_6B Att 2_AS FILED'!F119</f>
        <v>0</v>
      </c>
      <c r="G119" s="128">
        <f>+'E_6B Att 2_MDS'!G119-'E_6B Att 2_AS FILED'!G119</f>
        <v>0</v>
      </c>
      <c r="H119" s="128">
        <f>+'E_6B Att 2_MDS'!H119-'E_6B Att 2_AS FILED'!H119</f>
        <v>0</v>
      </c>
      <c r="I119" s="128">
        <f>+'E_6B Att 2_MDS'!I119-'E_6B Att 2_AS FILED'!I119</f>
        <v>0</v>
      </c>
      <c r="J119" s="128">
        <f>+'E_6B Att 2_MDS'!J119-'E_6B Att 2_AS FILED'!J119</f>
        <v>0</v>
      </c>
      <c r="K119" s="128">
        <f>+'E_6B Att 2_MDS'!K119-'E_6B Att 2_AS FILED'!K119</f>
        <v>0</v>
      </c>
      <c r="L119" s="128">
        <f>+'E_6B Att 2_MDS'!L119-'E_6B Att 2_AS FILED'!L119</f>
        <v>0</v>
      </c>
      <c r="M119" s="128">
        <f>+'E_6B Att 2_MDS'!M119-'E_6B Att 2_AS FILED'!M119</f>
        <v>0</v>
      </c>
      <c r="N119" s="128">
        <f>+'E_6B Att 2_MDS'!N119-'E_6B Att 2_AS FILED'!N119</f>
        <v>-14.26604301626503</v>
      </c>
      <c r="O119" s="128">
        <f>+'E_6B Att 2_MDS'!O119-'E_6B Att 2_AS FILED'!O119</f>
        <v>0</v>
      </c>
      <c r="P119" s="128">
        <f>+'E_6B Att 2_MDS'!P119-'E_6B Att 2_AS FILED'!P119</f>
        <v>0</v>
      </c>
      <c r="Q119" s="128">
        <f>+'E_6B Att 2_MDS'!Q119-'E_6B Att 2_AS FILED'!Q119</f>
        <v>11.183470854273764</v>
      </c>
      <c r="R119" s="128">
        <f>+'E_6B Att 2_MDS'!R119-'E_6B Att 2_AS FILED'!R119</f>
        <v>1.0045288412982245E-2</v>
      </c>
      <c r="S119" s="128">
        <f>+'E_6B Att 2_MDS'!S119-'E_6B Att 2_AS FILED'!S119</f>
        <v>0</v>
      </c>
      <c r="T119" s="128">
        <f>+'E_6B Att 2_MDS'!T119-'E_6B Att 2_AS FILED'!T119</f>
        <v>0</v>
      </c>
    </row>
    <row r="120" spans="1:20" x14ac:dyDescent="0.25">
      <c r="A120" s="122" t="s">
        <v>63</v>
      </c>
      <c r="C120">
        <f>+'E_6B Att 2_MDS'!C120-'E_6B Att 2_AS FILED'!C120</f>
        <v>0</v>
      </c>
      <c r="D120">
        <f>+'E_6B Att 2_MDS'!D120-'E_6B Att 2_AS FILED'!D120</f>
        <v>0</v>
      </c>
      <c r="E120">
        <f>+'E_6B Att 2_MDS'!E120-'E_6B Att 2_AS FILED'!E120</f>
        <v>0</v>
      </c>
      <c r="F120">
        <f>+'E_6B Att 2_MDS'!F120-'E_6B Att 2_AS FILED'!F120</f>
        <v>0</v>
      </c>
      <c r="G120">
        <f>+'E_6B Att 2_MDS'!G120-'E_6B Att 2_AS FILED'!G120</f>
        <v>0</v>
      </c>
      <c r="H120">
        <f>+'E_6B Att 2_MDS'!H120-'E_6B Att 2_AS FILED'!H120</f>
        <v>0</v>
      </c>
      <c r="I120">
        <f>+'E_6B Att 2_MDS'!I120-'E_6B Att 2_AS FILED'!I120</f>
        <v>0</v>
      </c>
      <c r="J120">
        <f>+'E_6B Att 2_MDS'!J120-'E_6B Att 2_AS FILED'!J120</f>
        <v>0</v>
      </c>
      <c r="K120">
        <f>+'E_6B Att 2_MDS'!K120-'E_6B Att 2_AS FILED'!K120</f>
        <v>0</v>
      </c>
      <c r="L120">
        <f>+'E_6B Att 2_MDS'!L120-'E_6B Att 2_AS FILED'!L120</f>
        <v>0</v>
      </c>
      <c r="M120">
        <f>+'E_6B Att 2_MDS'!M120-'E_6B Att 2_AS FILED'!M120</f>
        <v>0</v>
      </c>
      <c r="N120">
        <f>+'E_6B Att 2_MDS'!N120-'E_6B Att 2_AS FILED'!N120</f>
        <v>0</v>
      </c>
      <c r="O120">
        <f>+'E_6B Att 2_MDS'!O120-'E_6B Att 2_AS FILED'!O120</f>
        <v>0</v>
      </c>
      <c r="P120">
        <f>+'E_6B Att 2_MDS'!P120-'E_6B Att 2_AS FILED'!P120</f>
        <v>0</v>
      </c>
      <c r="Q120">
        <f>+'E_6B Att 2_MDS'!Q120-'E_6B Att 2_AS FILED'!Q120</f>
        <v>0</v>
      </c>
      <c r="R120">
        <f>+'E_6B Att 2_MDS'!R120-'E_6B Att 2_AS FILED'!R120</f>
        <v>0</v>
      </c>
      <c r="S120">
        <f>+'E_6B Att 2_MDS'!S120-'E_6B Att 2_AS FILED'!S120</f>
        <v>0</v>
      </c>
      <c r="T120">
        <f>+'E_6B Att 2_MDS'!T120-'E_6B Att 2_AS FILED'!T120</f>
        <v>0</v>
      </c>
    </row>
    <row r="121" spans="1:20" x14ac:dyDescent="0.25">
      <c r="A121" s="122" t="s">
        <v>64</v>
      </c>
      <c r="B121" s="135" t="s">
        <v>193</v>
      </c>
      <c r="C121" s="116">
        <f>+'E_6B Att 2_MDS'!C121-'E_6B Att 2_AS FILED'!C121</f>
        <v>0</v>
      </c>
      <c r="D121" s="116">
        <f>+'E_6B Att 2_MDS'!D121-'E_6B Att 2_AS FILED'!D121</f>
        <v>0</v>
      </c>
      <c r="E121" s="116">
        <f>+'E_6B Att 2_MDS'!E121-'E_6B Att 2_AS FILED'!E121</f>
        <v>0</v>
      </c>
      <c r="F121" s="116">
        <f>+'E_6B Att 2_MDS'!F121-'E_6B Att 2_AS FILED'!F121</f>
        <v>0</v>
      </c>
      <c r="G121" s="116">
        <f>+'E_6B Att 2_MDS'!G121-'E_6B Att 2_AS FILED'!G121</f>
        <v>0</v>
      </c>
      <c r="H121" s="116">
        <f>+'E_6B Att 2_MDS'!H121-'E_6B Att 2_AS FILED'!H121</f>
        <v>0</v>
      </c>
      <c r="I121" s="116">
        <f>+'E_6B Att 2_MDS'!I121-'E_6B Att 2_AS FILED'!I121</f>
        <v>0</v>
      </c>
      <c r="J121" s="116">
        <f>+'E_6B Att 2_MDS'!J121-'E_6B Att 2_AS FILED'!J121</f>
        <v>0</v>
      </c>
      <c r="K121" s="116">
        <f>+'E_6B Att 2_MDS'!K121-'E_6B Att 2_AS FILED'!K121</f>
        <v>0</v>
      </c>
      <c r="L121" s="116">
        <f>+'E_6B Att 2_MDS'!L121-'E_6B Att 2_AS FILED'!L121</f>
        <v>0</v>
      </c>
      <c r="M121" s="116">
        <f>+'E_6B Att 2_MDS'!M121-'E_6B Att 2_AS FILED'!M121</f>
        <v>0</v>
      </c>
      <c r="N121" s="116">
        <f>+'E_6B Att 2_MDS'!N121-'E_6B Att 2_AS FILED'!N121</f>
        <v>0</v>
      </c>
      <c r="O121" s="116">
        <f>+'E_6B Att 2_MDS'!O121-'E_6B Att 2_AS FILED'!O121</f>
        <v>0</v>
      </c>
      <c r="P121" s="116">
        <f>+'E_6B Att 2_MDS'!P121-'E_6B Att 2_AS FILED'!P121</f>
        <v>0</v>
      </c>
      <c r="Q121" s="116">
        <f>+'E_6B Att 2_MDS'!Q121-'E_6B Att 2_AS FILED'!Q121</f>
        <v>0</v>
      </c>
      <c r="R121" s="116">
        <f>+'E_6B Att 2_MDS'!R121-'E_6B Att 2_AS FILED'!R121</f>
        <v>0</v>
      </c>
      <c r="S121" s="116">
        <f>+'E_6B Att 2_MDS'!S121-'E_6B Att 2_AS FILED'!S121</f>
        <v>0</v>
      </c>
      <c r="T121" s="116">
        <f>+'E_6B Att 2_MDS'!T121-'E_6B Att 2_AS FILED'!T121</f>
        <v>0</v>
      </c>
    </row>
    <row r="122" spans="1:20" ht="15.75" thickBot="1" x14ac:dyDescent="0.3">
      <c r="A122" s="122" t="s">
        <v>65</v>
      </c>
      <c r="B122" s="136" t="s">
        <v>219</v>
      </c>
      <c r="C122" s="116">
        <f>+'E_6B Att 2_MDS'!C122-'E_6B Att 2_AS FILED'!C122</f>
        <v>0</v>
      </c>
      <c r="D122" s="116">
        <f>+'E_6B Att 2_MDS'!D122-'E_6B Att 2_AS FILED'!D122</f>
        <v>0</v>
      </c>
      <c r="E122" s="116">
        <f>+'E_6B Att 2_MDS'!E122-'E_6B Att 2_AS FILED'!E122</f>
        <v>0</v>
      </c>
      <c r="F122" s="116">
        <f>+'E_6B Att 2_MDS'!F122-'E_6B Att 2_AS FILED'!F122</f>
        <v>0</v>
      </c>
      <c r="G122" s="116">
        <f>+'E_6B Att 2_MDS'!G122-'E_6B Att 2_AS FILED'!G122</f>
        <v>0</v>
      </c>
      <c r="H122" s="116">
        <f>+'E_6B Att 2_MDS'!H122-'E_6B Att 2_AS FILED'!H122</f>
        <v>0</v>
      </c>
      <c r="I122" s="116">
        <f>+'E_6B Att 2_MDS'!I122-'E_6B Att 2_AS FILED'!I122</f>
        <v>0</v>
      </c>
      <c r="J122" s="116">
        <f>+'E_6B Att 2_MDS'!J122-'E_6B Att 2_AS FILED'!J122</f>
        <v>0</v>
      </c>
      <c r="K122" s="116">
        <f>+'E_6B Att 2_MDS'!K122-'E_6B Att 2_AS FILED'!K122</f>
        <v>0</v>
      </c>
      <c r="L122" s="116">
        <f>+'E_6B Att 2_MDS'!L122-'E_6B Att 2_AS FILED'!L122</f>
        <v>0</v>
      </c>
      <c r="M122" s="116">
        <f>+'E_6B Att 2_MDS'!M122-'E_6B Att 2_AS FILED'!M122</f>
        <v>0</v>
      </c>
      <c r="N122" s="116">
        <f>+'E_6B Att 2_MDS'!N122-'E_6B Att 2_AS FILED'!N122</f>
        <v>0</v>
      </c>
      <c r="O122" s="116">
        <f>+'E_6B Att 2_MDS'!O122-'E_6B Att 2_AS FILED'!O122</f>
        <v>0</v>
      </c>
      <c r="P122" s="116">
        <f>+'E_6B Att 2_MDS'!P122-'E_6B Att 2_AS FILED'!P122</f>
        <v>0</v>
      </c>
      <c r="Q122" s="116">
        <f>+'E_6B Att 2_MDS'!Q122-'E_6B Att 2_AS FILED'!Q122</f>
        <v>0</v>
      </c>
      <c r="R122" s="116">
        <f>+'E_6B Att 2_MDS'!R122-'E_6B Att 2_AS FILED'!R122</f>
        <v>0</v>
      </c>
      <c r="S122" s="116">
        <f>+'E_6B Att 2_MDS'!S122-'E_6B Att 2_AS FILED'!S122</f>
        <v>0</v>
      </c>
      <c r="T122" s="116">
        <f>+'E_6B Att 2_MDS'!T122-'E_6B Att 2_AS FILED'!T122</f>
        <v>0</v>
      </c>
    </row>
    <row r="123" spans="1:20" x14ac:dyDescent="0.25">
      <c r="A123" s="122" t="s">
        <v>67</v>
      </c>
      <c r="B123" s="135" t="s">
        <v>196</v>
      </c>
      <c r="C123" s="137">
        <f>+'E_6B Att 2_MDS'!C123-'E_6B Att 2_AS FILED'!C123</f>
        <v>0</v>
      </c>
      <c r="D123" s="137">
        <f>+'E_6B Att 2_MDS'!D123-'E_6B Att 2_AS FILED'!D123</f>
        <v>0</v>
      </c>
      <c r="E123" s="137">
        <f>+'E_6B Att 2_MDS'!E123-'E_6B Att 2_AS FILED'!E123</f>
        <v>0</v>
      </c>
      <c r="F123" s="137">
        <f>+'E_6B Att 2_MDS'!F123-'E_6B Att 2_AS FILED'!F123</f>
        <v>0</v>
      </c>
      <c r="G123" s="137">
        <f>+'E_6B Att 2_MDS'!G123-'E_6B Att 2_AS FILED'!G123</f>
        <v>0</v>
      </c>
      <c r="H123" s="137">
        <f>+'E_6B Att 2_MDS'!H123-'E_6B Att 2_AS FILED'!H123</f>
        <v>0</v>
      </c>
      <c r="I123" s="137">
        <f>+'E_6B Att 2_MDS'!I123-'E_6B Att 2_AS FILED'!I123</f>
        <v>0</v>
      </c>
      <c r="J123" s="137">
        <f>+'E_6B Att 2_MDS'!J123-'E_6B Att 2_AS FILED'!J123</f>
        <v>0</v>
      </c>
      <c r="K123" s="137">
        <f>+'E_6B Att 2_MDS'!K123-'E_6B Att 2_AS FILED'!K123</f>
        <v>0</v>
      </c>
      <c r="L123" s="137">
        <f>+'E_6B Att 2_MDS'!L123-'E_6B Att 2_AS FILED'!L123</f>
        <v>0</v>
      </c>
      <c r="M123" s="137">
        <f>+'E_6B Att 2_MDS'!M123-'E_6B Att 2_AS FILED'!M123</f>
        <v>0</v>
      </c>
      <c r="N123" s="137">
        <f>+'E_6B Att 2_MDS'!N123-'E_6B Att 2_AS FILED'!N123</f>
        <v>0</v>
      </c>
      <c r="O123" s="137">
        <f>+'E_6B Att 2_MDS'!O123-'E_6B Att 2_AS FILED'!O123</f>
        <v>0</v>
      </c>
      <c r="P123" s="137">
        <f>+'E_6B Att 2_MDS'!P123-'E_6B Att 2_AS FILED'!P123</f>
        <v>0</v>
      </c>
      <c r="Q123" s="137">
        <f>+'E_6B Att 2_MDS'!Q123-'E_6B Att 2_AS FILED'!Q123</f>
        <v>0</v>
      </c>
      <c r="R123" s="137">
        <f>+'E_6B Att 2_MDS'!R123-'E_6B Att 2_AS FILED'!R123</f>
        <v>0</v>
      </c>
      <c r="S123" s="137">
        <f>+'E_6B Att 2_MDS'!S123-'E_6B Att 2_AS FILED'!S123</f>
        <v>0</v>
      </c>
      <c r="T123" s="137">
        <f>+'E_6B Att 2_MDS'!T123-'E_6B Att 2_AS FILED'!T123</f>
        <v>0</v>
      </c>
    </row>
    <row r="124" spans="1:20" x14ac:dyDescent="0.25">
      <c r="A124" s="122" t="s">
        <v>69</v>
      </c>
      <c r="C124">
        <f>+'E_6B Att 2_MDS'!C124-'E_6B Att 2_AS FILED'!C124</f>
        <v>0</v>
      </c>
      <c r="D124">
        <f>+'E_6B Att 2_MDS'!D124-'E_6B Att 2_AS FILED'!D124</f>
        <v>0</v>
      </c>
      <c r="E124">
        <f>+'E_6B Att 2_MDS'!E124-'E_6B Att 2_AS FILED'!E124</f>
        <v>0</v>
      </c>
      <c r="F124">
        <f>+'E_6B Att 2_MDS'!F124-'E_6B Att 2_AS FILED'!F124</f>
        <v>0</v>
      </c>
      <c r="G124">
        <f>+'E_6B Att 2_MDS'!G124-'E_6B Att 2_AS FILED'!G124</f>
        <v>0</v>
      </c>
      <c r="H124">
        <f>+'E_6B Att 2_MDS'!H124-'E_6B Att 2_AS FILED'!H124</f>
        <v>0</v>
      </c>
      <c r="I124">
        <f>+'E_6B Att 2_MDS'!I124-'E_6B Att 2_AS FILED'!I124</f>
        <v>0</v>
      </c>
      <c r="J124">
        <f>+'E_6B Att 2_MDS'!J124-'E_6B Att 2_AS FILED'!J124</f>
        <v>0</v>
      </c>
      <c r="K124">
        <f>+'E_6B Att 2_MDS'!K124-'E_6B Att 2_AS FILED'!K124</f>
        <v>0</v>
      </c>
      <c r="L124">
        <f>+'E_6B Att 2_MDS'!L124-'E_6B Att 2_AS FILED'!L124</f>
        <v>0</v>
      </c>
      <c r="M124">
        <f>+'E_6B Att 2_MDS'!M124-'E_6B Att 2_AS FILED'!M124</f>
        <v>0</v>
      </c>
      <c r="N124">
        <f>+'E_6B Att 2_MDS'!N124-'E_6B Att 2_AS FILED'!N124</f>
        <v>0</v>
      </c>
      <c r="O124">
        <f>+'E_6B Att 2_MDS'!O124-'E_6B Att 2_AS FILED'!O124</f>
        <v>0</v>
      </c>
      <c r="P124">
        <f>+'E_6B Att 2_MDS'!P124-'E_6B Att 2_AS FILED'!P124</f>
        <v>0</v>
      </c>
      <c r="Q124">
        <f>+'E_6B Att 2_MDS'!Q124-'E_6B Att 2_AS FILED'!Q124</f>
        <v>0</v>
      </c>
      <c r="R124">
        <f>+'E_6B Att 2_MDS'!R124-'E_6B Att 2_AS FILED'!R124</f>
        <v>0</v>
      </c>
      <c r="S124">
        <f>+'E_6B Att 2_MDS'!S124-'E_6B Att 2_AS FILED'!S124</f>
        <v>0</v>
      </c>
      <c r="T124">
        <f>+'E_6B Att 2_MDS'!T124-'E_6B Att 2_AS FILED'!T124</f>
        <v>0</v>
      </c>
    </row>
    <row r="125" spans="1:20" x14ac:dyDescent="0.25">
      <c r="A125" s="122" t="s">
        <v>71</v>
      </c>
      <c r="B125" s="135" t="s">
        <v>197</v>
      </c>
      <c r="C125" s="138">
        <f>+'E_6B Att 2_MDS'!C125-'E_6B Att 2_AS FILED'!C125</f>
        <v>0</v>
      </c>
      <c r="D125" s="138">
        <f>+'E_6B Att 2_MDS'!D125-'E_6B Att 2_AS FILED'!D125</f>
        <v>0</v>
      </c>
      <c r="E125" s="138">
        <f>+'E_6B Att 2_MDS'!E125-'E_6B Att 2_AS FILED'!E125</f>
        <v>0</v>
      </c>
      <c r="F125" s="138">
        <f>+'E_6B Att 2_MDS'!F125-'E_6B Att 2_AS FILED'!F125</f>
        <v>0</v>
      </c>
      <c r="G125" s="138">
        <f>+'E_6B Att 2_MDS'!G125-'E_6B Att 2_AS FILED'!G125</f>
        <v>0</v>
      </c>
      <c r="H125" s="138">
        <f>+'E_6B Att 2_MDS'!H125-'E_6B Att 2_AS FILED'!H125</f>
        <v>0</v>
      </c>
      <c r="I125" s="138">
        <f>+'E_6B Att 2_MDS'!I125-'E_6B Att 2_AS FILED'!I125</f>
        <v>0</v>
      </c>
      <c r="J125" s="138">
        <f>+'E_6B Att 2_MDS'!J125-'E_6B Att 2_AS FILED'!J125</f>
        <v>0</v>
      </c>
      <c r="K125" s="138">
        <f>+'E_6B Att 2_MDS'!K125-'E_6B Att 2_AS FILED'!K125</f>
        <v>0</v>
      </c>
      <c r="L125" s="138">
        <f>+'E_6B Att 2_MDS'!L125-'E_6B Att 2_AS FILED'!L125</f>
        <v>0</v>
      </c>
      <c r="M125" s="138">
        <f>+'E_6B Att 2_MDS'!M125-'E_6B Att 2_AS FILED'!M125</f>
        <v>0</v>
      </c>
      <c r="N125" s="138">
        <f>+'E_6B Att 2_MDS'!N125-'E_6B Att 2_AS FILED'!N125</f>
        <v>0</v>
      </c>
      <c r="O125" s="138">
        <f>+'E_6B Att 2_MDS'!O125-'E_6B Att 2_AS FILED'!O125</f>
        <v>0</v>
      </c>
      <c r="P125" s="138">
        <f>+'E_6B Att 2_MDS'!P125-'E_6B Att 2_AS FILED'!P125</f>
        <v>0</v>
      </c>
      <c r="Q125" s="138">
        <f>+'E_6B Att 2_MDS'!Q125-'E_6B Att 2_AS FILED'!Q125</f>
        <v>0</v>
      </c>
      <c r="R125" s="138">
        <f>+'E_6B Att 2_MDS'!R125-'E_6B Att 2_AS FILED'!R125</f>
        <v>0</v>
      </c>
      <c r="S125" s="138">
        <f>+'E_6B Att 2_MDS'!S125-'E_6B Att 2_AS FILED'!S125</f>
        <v>0</v>
      </c>
      <c r="T125" s="138">
        <f>+'E_6B Att 2_MDS'!T125-'E_6B Att 2_AS FILED'!T125</f>
        <v>0</v>
      </c>
    </row>
    <row r="126" spans="1:20" x14ac:dyDescent="0.25">
      <c r="A126" s="122" t="s">
        <v>73</v>
      </c>
      <c r="B126" s="136" t="s">
        <v>217</v>
      </c>
      <c r="C126" s="139">
        <f>+'E_6B Att 2_MDS'!C126-'E_6B Att 2_AS FILED'!C126</f>
        <v>0</v>
      </c>
      <c r="D126" s="139">
        <f>+'E_6B Att 2_MDS'!D126-'E_6B Att 2_AS FILED'!D126</f>
        <v>0</v>
      </c>
      <c r="E126" s="139">
        <f>+'E_6B Att 2_MDS'!E126-'E_6B Att 2_AS FILED'!E126</f>
        <v>0</v>
      </c>
      <c r="F126" s="139">
        <f>+'E_6B Att 2_MDS'!F126-'E_6B Att 2_AS FILED'!F126</f>
        <v>0</v>
      </c>
      <c r="G126" s="139">
        <f>+'E_6B Att 2_MDS'!G126-'E_6B Att 2_AS FILED'!G126</f>
        <v>0</v>
      </c>
      <c r="H126" s="139">
        <f>+'E_6B Att 2_MDS'!H126-'E_6B Att 2_AS FILED'!H126</f>
        <v>0</v>
      </c>
      <c r="I126" s="139">
        <f>+'E_6B Att 2_MDS'!I126-'E_6B Att 2_AS FILED'!I126</f>
        <v>0</v>
      </c>
      <c r="J126" s="139">
        <f>+'E_6B Att 2_MDS'!J126-'E_6B Att 2_AS FILED'!J126</f>
        <v>0</v>
      </c>
      <c r="K126" s="139">
        <f>+'E_6B Att 2_MDS'!K126-'E_6B Att 2_AS FILED'!K126</f>
        <v>0</v>
      </c>
      <c r="L126" s="139">
        <f>+'E_6B Att 2_MDS'!L126-'E_6B Att 2_AS FILED'!L126</f>
        <v>0</v>
      </c>
      <c r="M126" s="139">
        <f>+'E_6B Att 2_MDS'!M126-'E_6B Att 2_AS FILED'!M126</f>
        <v>0</v>
      </c>
      <c r="N126" s="139">
        <f>+'E_6B Att 2_MDS'!N126-'E_6B Att 2_AS FILED'!N126</f>
        <v>0</v>
      </c>
      <c r="O126" s="139">
        <f>+'E_6B Att 2_MDS'!O126-'E_6B Att 2_AS FILED'!O126</f>
        <v>0</v>
      </c>
      <c r="P126" s="139">
        <f>+'E_6B Att 2_MDS'!P126-'E_6B Att 2_AS FILED'!P126</f>
        <v>0</v>
      </c>
      <c r="Q126" s="139">
        <f>+'E_6B Att 2_MDS'!Q126-'E_6B Att 2_AS FILED'!Q126</f>
        <v>1.567170657079231E-3</v>
      </c>
      <c r="R126" s="139">
        <f>+'E_6B Att 2_MDS'!R126-'E_6B Att 2_AS FILED'!R126</f>
        <v>3.0832683894956858E-3</v>
      </c>
      <c r="S126" s="139">
        <f>+'E_6B Att 2_MDS'!S126-'E_6B Att 2_AS FILED'!S126</f>
        <v>0</v>
      </c>
      <c r="T126" s="139">
        <f>+'E_6B Att 2_MDS'!T126-'E_6B Att 2_AS FILED'!T126</f>
        <v>0</v>
      </c>
    </row>
    <row r="127" spans="1:20" ht="15.75" thickBot="1" x14ac:dyDescent="0.3">
      <c r="A127" s="122" t="s">
        <v>75</v>
      </c>
      <c r="B127" s="136" t="s">
        <v>218</v>
      </c>
      <c r="C127" s="139">
        <f>+'E_6B Att 2_MDS'!C127-'E_6B Att 2_AS FILED'!C127</f>
        <v>0</v>
      </c>
      <c r="D127" s="139">
        <f>+'E_6B Att 2_MDS'!D127-'E_6B Att 2_AS FILED'!D127</f>
        <v>0</v>
      </c>
      <c r="E127" s="139">
        <f>+'E_6B Att 2_MDS'!E127-'E_6B Att 2_AS FILED'!E127</f>
        <v>0</v>
      </c>
      <c r="F127" s="139">
        <f>+'E_6B Att 2_MDS'!F127-'E_6B Att 2_AS FILED'!F127</f>
        <v>0</v>
      </c>
      <c r="G127" s="139">
        <f>+'E_6B Att 2_MDS'!G127-'E_6B Att 2_AS FILED'!G127</f>
        <v>0</v>
      </c>
      <c r="H127" s="139">
        <f>+'E_6B Att 2_MDS'!H127-'E_6B Att 2_AS FILED'!H127</f>
        <v>0</v>
      </c>
      <c r="I127" s="139">
        <f>+'E_6B Att 2_MDS'!I127-'E_6B Att 2_AS FILED'!I127</f>
        <v>0</v>
      </c>
      <c r="J127" s="139">
        <f>+'E_6B Att 2_MDS'!J127-'E_6B Att 2_AS FILED'!J127</f>
        <v>0</v>
      </c>
      <c r="K127" s="139">
        <f>+'E_6B Att 2_MDS'!K127-'E_6B Att 2_AS FILED'!K127</f>
        <v>0</v>
      </c>
      <c r="L127" s="139">
        <f>+'E_6B Att 2_MDS'!L127-'E_6B Att 2_AS FILED'!L127</f>
        <v>0</v>
      </c>
      <c r="M127" s="139">
        <f>+'E_6B Att 2_MDS'!M127-'E_6B Att 2_AS FILED'!M127</f>
        <v>0</v>
      </c>
      <c r="N127" s="139">
        <f>+'E_6B Att 2_MDS'!N127-'E_6B Att 2_AS FILED'!N127</f>
        <v>-5.9546648001580493E-3</v>
      </c>
      <c r="O127" s="139">
        <f>+'E_6B Att 2_MDS'!O127-'E_6B Att 2_AS FILED'!O127</f>
        <v>0</v>
      </c>
      <c r="P127" s="139">
        <f>+'E_6B Att 2_MDS'!P127-'E_6B Att 2_AS FILED'!P127</f>
        <v>0</v>
      </c>
      <c r="Q127" s="139">
        <f>+'E_6B Att 2_MDS'!Q127-'E_6B Att 2_AS FILED'!Q127</f>
        <v>0</v>
      </c>
      <c r="R127" s="139">
        <f>+'E_6B Att 2_MDS'!R127-'E_6B Att 2_AS FILED'!R127</f>
        <v>0</v>
      </c>
      <c r="S127" s="139">
        <f>+'E_6B Att 2_MDS'!S127-'E_6B Att 2_AS FILED'!S127</f>
        <v>0</v>
      </c>
      <c r="T127" s="139">
        <f>+'E_6B Att 2_MDS'!T127-'E_6B Att 2_AS FILED'!T127</f>
        <v>0</v>
      </c>
    </row>
    <row r="128" spans="1:20" x14ac:dyDescent="0.25">
      <c r="A128" s="122" t="s">
        <v>77</v>
      </c>
      <c r="B128" s="135" t="s">
        <v>198</v>
      </c>
      <c r="C128" s="140">
        <f>+'E_6B Att 2_MDS'!C128-'E_6B Att 2_AS FILED'!C128</f>
        <v>0</v>
      </c>
      <c r="D128" s="140">
        <f>+'E_6B Att 2_MDS'!D128-'E_6B Att 2_AS FILED'!D128</f>
        <v>0</v>
      </c>
      <c r="E128" s="140">
        <f>+'E_6B Att 2_MDS'!E128-'E_6B Att 2_AS FILED'!E128</f>
        <v>0</v>
      </c>
      <c r="F128" s="140">
        <f>+'E_6B Att 2_MDS'!F128-'E_6B Att 2_AS FILED'!F128</f>
        <v>0</v>
      </c>
      <c r="G128" s="140">
        <f>+'E_6B Att 2_MDS'!G128-'E_6B Att 2_AS FILED'!G128</f>
        <v>0</v>
      </c>
      <c r="H128" s="140">
        <f>+'E_6B Att 2_MDS'!H128-'E_6B Att 2_AS FILED'!H128</f>
        <v>0</v>
      </c>
      <c r="I128" s="140">
        <f>+'E_6B Att 2_MDS'!I128-'E_6B Att 2_AS FILED'!I128</f>
        <v>0</v>
      </c>
      <c r="J128" s="140">
        <f>+'E_6B Att 2_MDS'!J128-'E_6B Att 2_AS FILED'!J128</f>
        <v>0</v>
      </c>
      <c r="K128" s="140">
        <f>+'E_6B Att 2_MDS'!K128-'E_6B Att 2_AS FILED'!K128</f>
        <v>0</v>
      </c>
      <c r="L128" s="140">
        <f>+'E_6B Att 2_MDS'!L128-'E_6B Att 2_AS FILED'!L128</f>
        <v>0</v>
      </c>
      <c r="M128" s="140">
        <f>+'E_6B Att 2_MDS'!M128-'E_6B Att 2_AS FILED'!M128</f>
        <v>0</v>
      </c>
      <c r="N128" s="140">
        <f>+'E_6B Att 2_MDS'!N128-'E_6B Att 2_AS FILED'!N128</f>
        <v>-5.9546648001580493E-3</v>
      </c>
      <c r="O128" s="140">
        <f>+'E_6B Att 2_MDS'!O128-'E_6B Att 2_AS FILED'!O128</f>
        <v>0</v>
      </c>
      <c r="P128" s="140">
        <f>+'E_6B Att 2_MDS'!P128-'E_6B Att 2_AS FILED'!P128</f>
        <v>0</v>
      </c>
      <c r="Q128" s="140">
        <f>+'E_6B Att 2_MDS'!Q128-'E_6B Att 2_AS FILED'!Q128</f>
        <v>1.567170657079231E-3</v>
      </c>
      <c r="R128" s="140">
        <f>+'E_6B Att 2_MDS'!R128-'E_6B Att 2_AS FILED'!R128</f>
        <v>3.0832683894956858E-3</v>
      </c>
      <c r="S128" s="140">
        <f>+'E_6B Att 2_MDS'!S128-'E_6B Att 2_AS FILED'!S128</f>
        <v>0</v>
      </c>
      <c r="T128" s="140">
        <f>+'E_6B Att 2_MDS'!T128-'E_6B Att 2_AS FILED'!T128</f>
        <v>0</v>
      </c>
    </row>
    <row r="129" spans="1:26" x14ac:dyDescent="0.25">
      <c r="A129" s="122" t="s">
        <v>79</v>
      </c>
    </row>
    <row r="130" spans="1:26" x14ac:dyDescent="0.25">
      <c r="A130" s="122" t="s">
        <v>80</v>
      </c>
      <c r="B130" s="121" t="s">
        <v>97</v>
      </c>
    </row>
    <row r="131" spans="1:26" x14ac:dyDescent="0.25">
      <c r="A131" s="122" t="s">
        <v>82</v>
      </c>
      <c r="B131" s="121" t="s">
        <v>98</v>
      </c>
    </row>
    <row r="132" spans="1:26" x14ac:dyDescent="0.25">
      <c r="A132" s="122" t="s">
        <v>84</v>
      </c>
    </row>
    <row r="133" spans="1:26" x14ac:dyDescent="0.25">
      <c r="A133" s="122" t="s">
        <v>86</v>
      </c>
    </row>
    <row r="134" spans="1:26" ht="15.75" thickBot="1" x14ac:dyDescent="0.3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AP245"/>
  <sheetViews>
    <sheetView showGridLines="0" zoomScale="80" zoomScaleNormal="80" workbookViewId="0">
      <pane xSplit="2" ySplit="14" topLeftCell="C15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5.42578125" customWidth="1"/>
    <col min="2" max="2" width="43" customWidth="1"/>
    <col min="3" max="42" width="12.140625" customWidth="1"/>
  </cols>
  <sheetData>
    <row r="1" spans="1:42" x14ac:dyDescent="0.25">
      <c r="A1" s="40" t="s">
        <v>510</v>
      </c>
    </row>
    <row r="2" spans="1:42" x14ac:dyDescent="0.25">
      <c r="A2" s="40" t="s">
        <v>504</v>
      </c>
    </row>
    <row r="3" spans="1:42" ht="15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</row>
    <row r="4" spans="1:42" ht="15" customHeight="1" x14ac:dyDescent="0.25">
      <c r="A4" s="121" t="s">
        <v>120</v>
      </c>
      <c r="C4" s="121" t="s">
        <v>121</v>
      </c>
      <c r="D4" s="121"/>
      <c r="J4" s="121" t="s">
        <v>122</v>
      </c>
      <c r="M4" s="121" t="s">
        <v>123</v>
      </c>
      <c r="T4" s="121" t="s">
        <v>124</v>
      </c>
      <c r="W4" s="121" t="s">
        <v>123</v>
      </c>
      <c r="AD4" s="121" t="s">
        <v>124</v>
      </c>
      <c r="AG4" s="121" t="s">
        <v>123</v>
      </c>
      <c r="AN4" s="121" t="s">
        <v>124</v>
      </c>
    </row>
    <row r="5" spans="1:42" ht="15" customHeight="1" x14ac:dyDescent="0.25">
      <c r="D5" s="121" t="s">
        <v>125</v>
      </c>
      <c r="J5" s="121" t="s">
        <v>126</v>
      </c>
      <c r="N5" s="121" t="s">
        <v>221</v>
      </c>
      <c r="T5" s="121" t="s">
        <v>222</v>
      </c>
      <c r="X5" s="121" t="s">
        <v>221</v>
      </c>
      <c r="AD5" s="121" t="s">
        <v>222</v>
      </c>
      <c r="AH5" s="121" t="s">
        <v>221</v>
      </c>
      <c r="AN5" s="121" t="s">
        <v>222</v>
      </c>
    </row>
    <row r="6" spans="1:42" ht="15" customHeight="1" x14ac:dyDescent="0.25">
      <c r="A6" s="121" t="s">
        <v>127</v>
      </c>
      <c r="J6" s="121" t="s">
        <v>128</v>
      </c>
      <c r="T6" s="121" t="s">
        <v>129</v>
      </c>
      <c r="AD6" s="121" t="s">
        <v>129</v>
      </c>
      <c r="AN6" s="121" t="s">
        <v>129</v>
      </c>
    </row>
    <row r="7" spans="1:42" ht="15" customHeight="1" x14ac:dyDescent="0.25">
      <c r="B7" s="121" t="s">
        <v>130</v>
      </c>
      <c r="E7" s="121" t="s">
        <v>1</v>
      </c>
      <c r="J7" s="121" t="s">
        <v>131</v>
      </c>
      <c r="O7" s="121" t="s">
        <v>132</v>
      </c>
      <c r="T7" s="121" t="s">
        <v>133</v>
      </c>
      <c r="Y7" s="121" t="s">
        <v>132</v>
      </c>
      <c r="AD7" s="121" t="s">
        <v>133</v>
      </c>
      <c r="AI7" s="121" t="s">
        <v>132</v>
      </c>
      <c r="AN7" s="121" t="s">
        <v>133</v>
      </c>
    </row>
    <row r="8" spans="1:42" ht="15" customHeight="1" x14ac:dyDescent="0.25">
      <c r="J8" s="121" t="s">
        <v>134</v>
      </c>
      <c r="T8" s="121" t="s">
        <v>135</v>
      </c>
      <c r="AD8" s="121" t="s">
        <v>135</v>
      </c>
      <c r="AN8" s="121" t="s">
        <v>135</v>
      </c>
    </row>
    <row r="9" spans="1:42" ht="15" customHeight="1" x14ac:dyDescent="0.25">
      <c r="A9" s="121" t="s">
        <v>136</v>
      </c>
    </row>
    <row r="10" spans="1:42" ht="15.75" thickBot="1" x14ac:dyDescent="0.3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</row>
    <row r="11" spans="1:42" x14ac:dyDescent="0.25">
      <c r="B11" s="122" t="s">
        <v>2</v>
      </c>
      <c r="C11" s="122" t="s">
        <v>3</v>
      </c>
      <c r="D11" s="122" t="s">
        <v>4</v>
      </c>
      <c r="E11" s="122" t="s">
        <v>5</v>
      </c>
      <c r="F11" s="122" t="s">
        <v>6</v>
      </c>
      <c r="G11" s="122" t="s">
        <v>7</v>
      </c>
      <c r="H11" s="122" t="s">
        <v>8</v>
      </c>
      <c r="I11" s="122" t="s">
        <v>9</v>
      </c>
      <c r="J11" s="122" t="s">
        <v>10</v>
      </c>
      <c r="K11" s="122" t="s">
        <v>11</v>
      </c>
      <c r="L11" s="122" t="s">
        <v>12</v>
      </c>
      <c r="M11" s="122" t="s">
        <v>3</v>
      </c>
      <c r="N11" s="122" t="s">
        <v>4</v>
      </c>
      <c r="O11" s="122" t="s">
        <v>5</v>
      </c>
      <c r="P11" s="122" t="s">
        <v>6</v>
      </c>
      <c r="Q11" s="122" t="s">
        <v>7</v>
      </c>
      <c r="R11" s="122" t="s">
        <v>8</v>
      </c>
      <c r="S11" s="122" t="s">
        <v>9</v>
      </c>
      <c r="T11" s="122" t="s">
        <v>10</v>
      </c>
      <c r="U11" s="122" t="s">
        <v>11</v>
      </c>
      <c r="V11" s="122" t="s">
        <v>12</v>
      </c>
      <c r="W11" s="122" t="s">
        <v>3</v>
      </c>
      <c r="X11" s="122" t="s">
        <v>4</v>
      </c>
      <c r="Y11" s="122" t="s">
        <v>5</v>
      </c>
      <c r="Z11" s="122" t="s">
        <v>6</v>
      </c>
      <c r="AA11" s="122" t="s">
        <v>7</v>
      </c>
      <c r="AB11" s="122" t="s">
        <v>8</v>
      </c>
      <c r="AC11" s="122" t="s">
        <v>9</v>
      </c>
      <c r="AD11" s="122" t="s">
        <v>10</v>
      </c>
      <c r="AE11" s="122" t="s">
        <v>11</v>
      </c>
      <c r="AF11" s="122" t="s">
        <v>12</v>
      </c>
      <c r="AG11" s="122" t="s">
        <v>3</v>
      </c>
      <c r="AH11" s="122" t="s">
        <v>4</v>
      </c>
      <c r="AI11" s="122" t="s">
        <v>5</v>
      </c>
      <c r="AJ11" s="122" t="s">
        <v>6</v>
      </c>
      <c r="AK11" s="122" t="s">
        <v>7</v>
      </c>
      <c r="AL11" s="122" t="s">
        <v>8</v>
      </c>
    </row>
    <row r="12" spans="1:42" ht="15.75" thickBot="1" x14ac:dyDescent="0.3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</row>
    <row r="13" spans="1:42" ht="15.75" thickBot="1" x14ac:dyDescent="0.3">
      <c r="A13" s="146" t="s">
        <v>14</v>
      </c>
      <c r="B13" s="146" t="s">
        <v>137</v>
      </c>
      <c r="C13" s="146" t="s">
        <v>16</v>
      </c>
      <c r="D13" s="146"/>
      <c r="E13" s="146" t="s">
        <v>17</v>
      </c>
      <c r="F13" s="146"/>
      <c r="G13" s="146" t="s">
        <v>18</v>
      </c>
      <c r="H13" s="146"/>
      <c r="I13" s="146" t="s">
        <v>19</v>
      </c>
      <c r="J13" s="146"/>
      <c r="K13" s="146" t="s">
        <v>20</v>
      </c>
      <c r="L13" s="146"/>
      <c r="M13" s="146" t="s">
        <v>21</v>
      </c>
      <c r="N13" s="146"/>
      <c r="O13" s="146" t="s">
        <v>22</v>
      </c>
      <c r="P13" s="146"/>
      <c r="Q13" s="146" t="s">
        <v>23</v>
      </c>
      <c r="R13" s="146"/>
      <c r="S13" s="146" t="s">
        <v>24</v>
      </c>
      <c r="T13" s="146"/>
      <c r="U13" s="146" t="s">
        <v>25</v>
      </c>
      <c r="V13" s="146"/>
      <c r="W13" s="146" t="s">
        <v>26</v>
      </c>
      <c r="X13" s="146"/>
      <c r="Y13" s="146" t="s">
        <v>27</v>
      </c>
      <c r="Z13" s="146"/>
      <c r="AA13" s="146" t="s">
        <v>28</v>
      </c>
      <c r="AB13" s="146"/>
      <c r="AC13" s="146" t="s">
        <v>29</v>
      </c>
      <c r="AD13" s="146"/>
      <c r="AE13" s="146" t="s">
        <v>30</v>
      </c>
      <c r="AF13" s="146"/>
      <c r="AG13" s="146" t="s">
        <v>31</v>
      </c>
      <c r="AH13" s="146"/>
      <c r="AI13" s="146" t="s">
        <v>32</v>
      </c>
      <c r="AJ13" s="146"/>
      <c r="AK13" s="146" t="s">
        <v>33</v>
      </c>
      <c r="AL13" s="146"/>
    </row>
    <row r="14" spans="1:42" ht="15.75" thickBot="1" x14ac:dyDescent="0.3">
      <c r="A14" s="146"/>
      <c r="B14" s="146"/>
      <c r="C14" s="123" t="s">
        <v>138</v>
      </c>
      <c r="D14" s="123" t="s">
        <v>139</v>
      </c>
      <c r="E14" s="123" t="s">
        <v>138</v>
      </c>
      <c r="F14" s="123" t="s">
        <v>139</v>
      </c>
      <c r="G14" s="123" t="s">
        <v>138</v>
      </c>
      <c r="H14" s="123" t="s">
        <v>139</v>
      </c>
      <c r="I14" s="123" t="s">
        <v>138</v>
      </c>
      <c r="J14" s="123" t="s">
        <v>139</v>
      </c>
      <c r="K14" s="123" t="s">
        <v>138</v>
      </c>
      <c r="L14" s="123" t="s">
        <v>139</v>
      </c>
      <c r="M14" s="123" t="s">
        <v>138</v>
      </c>
      <c r="N14" s="123" t="s">
        <v>139</v>
      </c>
      <c r="O14" s="123" t="s">
        <v>138</v>
      </c>
      <c r="P14" s="123" t="s">
        <v>139</v>
      </c>
      <c r="Q14" s="123" t="s">
        <v>138</v>
      </c>
      <c r="R14" s="123" t="s">
        <v>139</v>
      </c>
      <c r="S14" s="123" t="s">
        <v>138</v>
      </c>
      <c r="T14" s="123" t="s">
        <v>139</v>
      </c>
      <c r="U14" s="123" t="s">
        <v>138</v>
      </c>
      <c r="V14" s="123" t="s">
        <v>139</v>
      </c>
      <c r="W14" s="123" t="s">
        <v>138</v>
      </c>
      <c r="X14" s="123" t="s">
        <v>139</v>
      </c>
      <c r="Y14" s="123" t="s">
        <v>138</v>
      </c>
      <c r="Z14" s="123" t="s">
        <v>139</v>
      </c>
      <c r="AA14" s="123" t="s">
        <v>138</v>
      </c>
      <c r="AB14" s="123" t="s">
        <v>139</v>
      </c>
      <c r="AC14" s="123" t="s">
        <v>138</v>
      </c>
      <c r="AD14" s="123" t="s">
        <v>139</v>
      </c>
      <c r="AE14" s="123" t="s">
        <v>138</v>
      </c>
      <c r="AF14" s="123" t="s">
        <v>139</v>
      </c>
      <c r="AG14" s="123" t="s">
        <v>138</v>
      </c>
      <c r="AH14" s="123" t="s">
        <v>139</v>
      </c>
      <c r="AI14" s="123" t="s">
        <v>138</v>
      </c>
      <c r="AJ14" s="123" t="s">
        <v>139</v>
      </c>
      <c r="AK14" s="123" t="s">
        <v>138</v>
      </c>
      <c r="AL14" s="123" t="s">
        <v>139</v>
      </c>
    </row>
    <row r="15" spans="1:42" x14ac:dyDescent="0.25">
      <c r="A15" s="122" t="s">
        <v>34</v>
      </c>
      <c r="B15" s="124" t="s">
        <v>140</v>
      </c>
      <c r="C15" s="125"/>
      <c r="D15" s="116"/>
      <c r="E15" s="125"/>
      <c r="F15" s="116"/>
      <c r="G15" s="125"/>
      <c r="H15" s="116"/>
      <c r="I15" s="125"/>
      <c r="J15" s="116"/>
      <c r="K15" s="125"/>
      <c r="L15" s="116"/>
      <c r="M15" s="125"/>
      <c r="N15" s="116"/>
      <c r="O15" s="125"/>
      <c r="P15" s="116"/>
      <c r="Q15" s="125"/>
      <c r="R15" s="116"/>
      <c r="S15" s="125"/>
      <c r="T15" s="116"/>
      <c r="U15" s="125"/>
      <c r="V15" s="116"/>
      <c r="W15" s="125"/>
      <c r="X15" s="116"/>
      <c r="Y15" s="125"/>
      <c r="Z15" s="116"/>
      <c r="AA15" s="125"/>
      <c r="AB15" s="116"/>
      <c r="AC15" s="125"/>
      <c r="AD15" s="116"/>
      <c r="AE15" s="125"/>
      <c r="AF15" s="116"/>
      <c r="AG15" s="125"/>
      <c r="AH15" s="116"/>
      <c r="AI15" s="125"/>
      <c r="AJ15" s="116"/>
      <c r="AK15" s="125"/>
      <c r="AL15" s="116"/>
    </row>
    <row r="16" spans="1:42" x14ac:dyDescent="0.25">
      <c r="A16" s="122" t="s">
        <v>36</v>
      </c>
      <c r="B16" s="117" t="s">
        <v>141</v>
      </c>
      <c r="C16" s="125">
        <v>2306794.0059500737</v>
      </c>
      <c r="D16" s="126">
        <f t="shared" ref="D16:D23" si="0">IF(C16 =0,0,C16 / C16 )</f>
        <v>1</v>
      </c>
      <c r="E16" s="125">
        <v>46520.665952221738</v>
      </c>
      <c r="F16" s="126">
        <f t="shared" ref="F16:F23" si="1">IF(C16 =0,0,E16 / C16 )</f>
        <v>2.0166805459103744E-2</v>
      </c>
      <c r="G16" s="125">
        <v>1804.4818046256325</v>
      </c>
      <c r="H16" s="126">
        <f t="shared" ref="H16:H23" si="2">IF(C16 =0,0,G16 / C16 )</f>
        <v>7.8224661585352118E-4</v>
      </c>
      <c r="I16" s="125">
        <v>24656.81456614524</v>
      </c>
      <c r="J16" s="126">
        <f t="shared" ref="J16:J23" si="3">IF(C16 =0,0,I16 / C16 )</f>
        <v>1.0688780403688499E-2</v>
      </c>
      <c r="K16" s="125">
        <v>129204.83600818206</v>
      </c>
      <c r="L16" s="126">
        <f t="shared" ref="L16:L23" si="4">IF(C16 =0,0,K16 / C16 )</f>
        <v>5.6010565171799073E-2</v>
      </c>
      <c r="M16" s="125">
        <v>1158.8893982259681</v>
      </c>
      <c r="N16" s="126">
        <f t="shared" ref="N16:N23" si="5">IF(C16 =0,0,M16 / C16 )</f>
        <v>5.0238096476614921E-4</v>
      </c>
      <c r="O16" s="125">
        <v>514318.49124891957</v>
      </c>
      <c r="P16" s="126">
        <f t="shared" ref="P16:P23" si="6">IF(C16 =0,0,O16 / C16 )</f>
        <v>0.22295813580332802</v>
      </c>
      <c r="Q16" s="125">
        <v>208033.81924326983</v>
      </c>
      <c r="R16" s="126">
        <f t="shared" ref="R16:R23" si="7">IF(C16 =0,0,Q16 / C16 )</f>
        <v>9.0183093378374393E-2</v>
      </c>
      <c r="S16" s="125">
        <v>43517.777747254935</v>
      </c>
      <c r="T16" s="126">
        <f t="shared" ref="T16:T23" si="8">IF(C16 =0,0,S16 / C16 )</f>
        <v>1.8865047175866814E-2</v>
      </c>
      <c r="U16" s="125">
        <v>2943.1180519204299</v>
      </c>
      <c r="V16" s="126">
        <f t="shared" ref="V16:V23" si="9">IF(C16 =0,0,U16 / C16 )</f>
        <v>1.2758477975619155E-3</v>
      </c>
      <c r="W16" s="125">
        <v>1789.0952108619242</v>
      </c>
      <c r="X16" s="126">
        <f t="shared" ref="X16:X23" si="10">IF(C16 =0,0,W16 / C16 )</f>
        <v>7.7557649545091016E-4</v>
      </c>
      <c r="Y16" s="125">
        <v>699.40618822547196</v>
      </c>
      <c r="Z16" s="126">
        <f t="shared" ref="Z16:Z23" si="11">IF(C16 =0,0,Y16 / C16 )</f>
        <v>3.0319403744827024E-4</v>
      </c>
      <c r="AA16" s="125">
        <v>177.19489293408108</v>
      </c>
      <c r="AB16" s="126">
        <f t="shared" ref="AB16:AB23" si="12">IF(C16 =0,0,AA16 / C16 )</f>
        <v>7.6814354674509299E-5</v>
      </c>
      <c r="AC16" s="125">
        <v>1325862.589179859</v>
      </c>
      <c r="AD16" s="126">
        <f t="shared" ref="AD16:AD23" si="13">IF(C16 =0,0,AC16 / C16 )</f>
        <v>0.57476419036982485</v>
      </c>
      <c r="AE16" s="125">
        <v>4032.6643447197171</v>
      </c>
      <c r="AF16" s="126">
        <f t="shared" ref="AF16:AF23" si="14">IF(C16 =0,0,AE16 / C16 )</f>
        <v>1.7481683818832486E-3</v>
      </c>
      <c r="AG16" s="125">
        <v>540.26814138330417</v>
      </c>
      <c r="AH16" s="126">
        <f t="shared" ref="AH16:AH23" si="15">IF(C16 =0,0,AG16 / C16 )</f>
        <v>2.3420736311510827E-4</v>
      </c>
      <c r="AI16" s="125">
        <v>218.23130427787754</v>
      </c>
      <c r="AJ16" s="126">
        <f t="shared" ref="AJ16:AJ23" si="16">IF(C16 =0,0,AI16 / C16 )</f>
        <v>9.4603724352923754E-5</v>
      </c>
      <c r="AK16" s="125">
        <v>1315.6626670471651</v>
      </c>
      <c r="AL16" s="126">
        <f t="shared" ref="AL16:AL23" si="17">IF(C16 =0,0,AK16 / C16 )</f>
        <v>5.7034250290818563E-4</v>
      </c>
    </row>
    <row r="17" spans="1:38" x14ac:dyDescent="0.25">
      <c r="A17" s="122" t="s">
        <v>38</v>
      </c>
      <c r="B17" s="117" t="s">
        <v>142</v>
      </c>
      <c r="C17" s="125">
        <v>7346336.2755397838</v>
      </c>
      <c r="D17" s="126">
        <f t="shared" si="0"/>
        <v>1</v>
      </c>
      <c r="E17" s="125">
        <v>148152.13450596755</v>
      </c>
      <c r="F17" s="126">
        <f t="shared" si="1"/>
        <v>2.0166805459103741E-2</v>
      </c>
      <c r="G17" s="125">
        <v>5746.646690462956</v>
      </c>
      <c r="H17" s="126">
        <f t="shared" si="2"/>
        <v>7.8224661585352107E-4</v>
      </c>
      <c r="I17" s="125">
        <v>78523.375220895599</v>
      </c>
      <c r="J17" s="126">
        <f t="shared" si="3"/>
        <v>1.0688780403688499E-2</v>
      </c>
      <c r="K17" s="125">
        <v>411472.44673507271</v>
      </c>
      <c r="L17" s="126">
        <f t="shared" si="4"/>
        <v>5.6010565171799066E-2</v>
      </c>
      <c r="M17" s="125">
        <v>3690.6595056022356</v>
      </c>
      <c r="N17" s="126">
        <f t="shared" si="5"/>
        <v>5.0238096476614921E-4</v>
      </c>
      <c r="O17" s="125">
        <v>1637925.440978714</v>
      </c>
      <c r="P17" s="126">
        <f t="shared" si="6"/>
        <v>0.22295813580332802</v>
      </c>
      <c r="Q17" s="125">
        <v>662515.33032594342</v>
      </c>
      <c r="R17" s="126">
        <f t="shared" si="7"/>
        <v>9.0183093378374379E-2</v>
      </c>
      <c r="S17" s="125">
        <v>138588.98040783973</v>
      </c>
      <c r="T17" s="126">
        <f t="shared" si="8"/>
        <v>1.8865047175866814E-2</v>
      </c>
      <c r="U17" s="125">
        <v>9372.8069572966378</v>
      </c>
      <c r="V17" s="126">
        <f t="shared" si="9"/>
        <v>1.2758477975619155E-3</v>
      </c>
      <c r="W17" s="125">
        <v>5697.6457429870379</v>
      </c>
      <c r="X17" s="126">
        <f t="shared" si="10"/>
        <v>7.7557649545091027E-4</v>
      </c>
      <c r="Y17" s="125">
        <v>2227.3653558335955</v>
      </c>
      <c r="Z17" s="126">
        <f t="shared" si="11"/>
        <v>3.0319403744827024E-4</v>
      </c>
      <c r="AA17" s="125">
        <v>564.30408022752658</v>
      </c>
      <c r="AB17" s="126">
        <f t="shared" si="12"/>
        <v>7.6814354674509299E-5</v>
      </c>
      <c r="AC17" s="125">
        <v>4222411.0215950971</v>
      </c>
      <c r="AD17" s="126">
        <f t="shared" si="13"/>
        <v>0.57476419036982473</v>
      </c>
      <c r="AE17" s="125">
        <v>12842.632799580597</v>
      </c>
      <c r="AF17" s="126">
        <f t="shared" si="14"/>
        <v>1.7481683818832488E-3</v>
      </c>
      <c r="AG17" s="125">
        <v>1720.5660476510382</v>
      </c>
      <c r="AH17" s="126">
        <f t="shared" si="15"/>
        <v>2.3420736311510827E-4</v>
      </c>
      <c r="AI17" s="125">
        <v>694.99077201505031</v>
      </c>
      <c r="AJ17" s="126">
        <f t="shared" si="16"/>
        <v>9.4603724352923768E-5</v>
      </c>
      <c r="AK17" s="125">
        <v>4189.9278185965586</v>
      </c>
      <c r="AL17" s="126">
        <f t="shared" si="17"/>
        <v>5.7034250290818563E-4</v>
      </c>
    </row>
    <row r="18" spans="1:38" x14ac:dyDescent="0.25">
      <c r="A18" s="122" t="s">
        <v>40</v>
      </c>
      <c r="B18" s="117" t="s">
        <v>143</v>
      </c>
      <c r="C18" s="125">
        <v>11011694.372442553</v>
      </c>
      <c r="D18" s="126">
        <f t="shared" si="0"/>
        <v>1</v>
      </c>
      <c r="E18" s="125">
        <v>222070.69818415644</v>
      </c>
      <c r="F18" s="126">
        <f t="shared" si="1"/>
        <v>2.0166805459103744E-2</v>
      </c>
      <c r="G18" s="125">
        <v>8613.8606576564525</v>
      </c>
      <c r="H18" s="126">
        <f t="shared" si="2"/>
        <v>7.822466158535214E-4</v>
      </c>
      <c r="I18" s="125">
        <v>117701.58301957091</v>
      </c>
      <c r="J18" s="126">
        <f t="shared" si="3"/>
        <v>1.0688780403688501E-2</v>
      </c>
      <c r="K18" s="125">
        <v>616771.22529962682</v>
      </c>
      <c r="L18" s="126">
        <f t="shared" si="4"/>
        <v>5.6010565171799087E-2</v>
      </c>
      <c r="M18" s="125">
        <v>5532.0656425376656</v>
      </c>
      <c r="N18" s="126">
        <f t="shared" si="5"/>
        <v>5.0238096476614921E-4</v>
      </c>
      <c r="O18" s="125">
        <v>2455146.8493157895</v>
      </c>
      <c r="P18" s="126">
        <f t="shared" si="6"/>
        <v>0.22295813580332802</v>
      </c>
      <c r="Q18" s="125">
        <v>993068.66184410662</v>
      </c>
      <c r="R18" s="126">
        <f t="shared" si="7"/>
        <v>9.0183093378374393E-2</v>
      </c>
      <c r="S18" s="125">
        <v>207736.13382235591</v>
      </c>
      <c r="T18" s="126">
        <f t="shared" si="8"/>
        <v>1.8865047175866817E-2</v>
      </c>
      <c r="U18" s="125">
        <v>14049.246012505771</v>
      </c>
      <c r="V18" s="126">
        <f t="shared" si="9"/>
        <v>1.2758477975619157E-3</v>
      </c>
      <c r="W18" s="125">
        <v>8540.4113303555059</v>
      </c>
      <c r="X18" s="126">
        <f t="shared" si="10"/>
        <v>7.7557649545091027E-4</v>
      </c>
      <c r="Y18" s="125">
        <v>3338.6800759272546</v>
      </c>
      <c r="Z18" s="126">
        <f t="shared" si="11"/>
        <v>3.031940374482703E-4</v>
      </c>
      <c r="AA18" s="125">
        <v>845.8561970921005</v>
      </c>
      <c r="AB18" s="126">
        <f t="shared" si="12"/>
        <v>7.6814354674509312E-5</v>
      </c>
      <c r="AC18" s="125">
        <v>6329127.6005769009</v>
      </c>
      <c r="AD18" s="126">
        <f t="shared" si="13"/>
        <v>0.57476419036982485</v>
      </c>
      <c r="AE18" s="125">
        <v>19250.295932865774</v>
      </c>
      <c r="AF18" s="126">
        <f t="shared" si="14"/>
        <v>1.7481683818832488E-3</v>
      </c>
      <c r="AG18" s="125">
        <v>2579.0199023992477</v>
      </c>
      <c r="AH18" s="126">
        <f t="shared" si="15"/>
        <v>2.3420736311510832E-4</v>
      </c>
      <c r="AI18" s="125">
        <v>1041.7472990691972</v>
      </c>
      <c r="AJ18" s="126">
        <f t="shared" si="16"/>
        <v>9.4603724352923768E-5</v>
      </c>
      <c r="AK18" s="125">
        <v>6280.4373296388685</v>
      </c>
      <c r="AL18" s="126">
        <f t="shared" si="17"/>
        <v>5.7034250290818563E-4</v>
      </c>
    </row>
    <row r="19" spans="1:38" x14ac:dyDescent="0.25">
      <c r="A19" s="122" t="s">
        <v>42</v>
      </c>
      <c r="B19" s="117" t="s">
        <v>144</v>
      </c>
      <c r="C19" s="125">
        <v>4909587.5727330586</v>
      </c>
      <c r="D19" s="126">
        <f t="shared" si="0"/>
        <v>1</v>
      </c>
      <c r="E19" s="125">
        <v>91734.884977138805</v>
      </c>
      <c r="F19" s="126">
        <f t="shared" si="1"/>
        <v>1.8684845441319223E-2</v>
      </c>
      <c r="G19" s="125">
        <v>3583.6326495555936</v>
      </c>
      <c r="H19" s="126">
        <f t="shared" si="2"/>
        <v>7.2992539525283684E-4</v>
      </c>
      <c r="I19" s="125">
        <v>52650.771997127355</v>
      </c>
      <c r="J19" s="126">
        <f t="shared" si="3"/>
        <v>1.0724072280437568E-2</v>
      </c>
      <c r="K19" s="125">
        <v>274847.76880746917</v>
      </c>
      <c r="L19" s="126">
        <f t="shared" si="4"/>
        <v>5.5981844653087122E-2</v>
      </c>
      <c r="M19" s="125">
        <v>2231.6883893148006</v>
      </c>
      <c r="N19" s="126">
        <f t="shared" si="5"/>
        <v>4.5455720185320355E-4</v>
      </c>
      <c r="O19" s="125">
        <v>1065214.6653074347</v>
      </c>
      <c r="P19" s="126">
        <f t="shared" si="6"/>
        <v>0.21696622160758269</v>
      </c>
      <c r="Q19" s="125">
        <v>430112.01437159977</v>
      </c>
      <c r="R19" s="126">
        <f t="shared" si="7"/>
        <v>8.7606546985812481E-2</v>
      </c>
      <c r="S19" s="125">
        <v>85762.417616004794</v>
      </c>
      <c r="T19" s="126">
        <f t="shared" si="8"/>
        <v>1.7468354794670207E-2</v>
      </c>
      <c r="U19" s="125">
        <v>7762.182214025961</v>
      </c>
      <c r="V19" s="126">
        <f t="shared" si="9"/>
        <v>1.5810253099742401E-3</v>
      </c>
      <c r="W19" s="125">
        <v>3712.8372703399241</v>
      </c>
      <c r="X19" s="126">
        <f t="shared" si="10"/>
        <v>7.5624219251334583E-4</v>
      </c>
      <c r="Y19" s="125">
        <v>570.8884346112967</v>
      </c>
      <c r="Z19" s="126">
        <f t="shared" si="11"/>
        <v>1.1628032419299444E-4</v>
      </c>
      <c r="AA19" s="125">
        <v>343.63788069743435</v>
      </c>
      <c r="AB19" s="126">
        <f t="shared" si="12"/>
        <v>6.9993227660493436E-5</v>
      </c>
      <c r="AC19" s="125">
        <v>2879909.0389023782</v>
      </c>
      <c r="AD19" s="126">
        <f t="shared" si="13"/>
        <v>0.58658879106197437</v>
      </c>
      <c r="AE19" s="125">
        <v>3342.9377266871884</v>
      </c>
      <c r="AF19" s="126">
        <f t="shared" si="14"/>
        <v>6.8089990801941216E-4</v>
      </c>
      <c r="AG19" s="125">
        <v>1040.1740842334025</v>
      </c>
      <c r="AH19" s="126">
        <f t="shared" si="15"/>
        <v>2.1186587851296042E-4</v>
      </c>
      <c r="AI19" s="125">
        <v>442.87511007121844</v>
      </c>
      <c r="AJ19" s="126">
        <f t="shared" si="16"/>
        <v>9.0206173840520724E-5</v>
      </c>
      <c r="AK19" s="125">
        <v>6325.1569943696832</v>
      </c>
      <c r="AL19" s="126">
        <f t="shared" si="17"/>
        <v>1.2883275632964437E-3</v>
      </c>
    </row>
    <row r="20" spans="1:38" x14ac:dyDescent="0.25">
      <c r="A20" s="122" t="s">
        <v>44</v>
      </c>
      <c r="B20" s="117" t="s">
        <v>145</v>
      </c>
      <c r="C20" s="125">
        <v>15419849.498450443</v>
      </c>
      <c r="D20" s="126">
        <f t="shared" si="0"/>
        <v>1</v>
      </c>
      <c r="E20" s="125">
        <v>152925.7070091652</v>
      </c>
      <c r="F20" s="126">
        <f t="shared" si="1"/>
        <v>9.9174578211371558E-3</v>
      </c>
      <c r="G20" s="125">
        <v>6957.354923056092</v>
      </c>
      <c r="H20" s="126">
        <f t="shared" si="2"/>
        <v>4.5119473596387852E-4</v>
      </c>
      <c r="I20" s="125">
        <v>633.32090388744393</v>
      </c>
      <c r="J20" s="126">
        <f t="shared" si="3"/>
        <v>4.1071795412211188E-5</v>
      </c>
      <c r="K20" s="125">
        <v>1005883.43607244</v>
      </c>
      <c r="L20" s="126">
        <f t="shared" si="4"/>
        <v>6.5233025534621611E-2</v>
      </c>
      <c r="M20" s="125">
        <v>12997.825135190555</v>
      </c>
      <c r="N20" s="126">
        <f t="shared" si="5"/>
        <v>8.4292814508317481E-4</v>
      </c>
      <c r="O20" s="125">
        <v>2266877.1007702826</v>
      </c>
      <c r="P20" s="126">
        <f t="shared" si="6"/>
        <v>0.14701032594371841</v>
      </c>
      <c r="Q20" s="125">
        <v>861481.73028219061</v>
      </c>
      <c r="R20" s="126">
        <f t="shared" si="7"/>
        <v>5.5868361774138058E-2</v>
      </c>
      <c r="S20" s="125">
        <v>152255.95314834954</v>
      </c>
      <c r="T20" s="126">
        <f t="shared" si="8"/>
        <v>9.8740232946923322E-3</v>
      </c>
      <c r="U20" s="125">
        <v>208.50016771556568</v>
      </c>
      <c r="V20" s="126">
        <f t="shared" si="9"/>
        <v>1.3521543627032033E-5</v>
      </c>
      <c r="W20" s="125">
        <v>6455.1250932543571</v>
      </c>
      <c r="X20" s="126">
        <f t="shared" si="10"/>
        <v>4.186243901993362E-4</v>
      </c>
      <c r="Y20" s="125">
        <v>110939.81897887468</v>
      </c>
      <c r="Z20" s="126">
        <f t="shared" si="11"/>
        <v>7.1946110103099994E-3</v>
      </c>
      <c r="AA20" s="125">
        <v>5873.3513600293991</v>
      </c>
      <c r="AB20" s="126">
        <f t="shared" si="12"/>
        <v>3.8089550488930638E-4</v>
      </c>
      <c r="AC20" s="125">
        <v>10288573.926779056</v>
      </c>
      <c r="AD20" s="126">
        <f t="shared" si="13"/>
        <v>0.66722920530534136</v>
      </c>
      <c r="AE20" s="125">
        <v>542744.05235254765</v>
      </c>
      <c r="AF20" s="126">
        <f t="shared" si="14"/>
        <v>3.5197752896815794E-2</v>
      </c>
      <c r="AG20" s="125">
        <v>2015.3397821695455</v>
      </c>
      <c r="AH20" s="126">
        <f t="shared" si="15"/>
        <v>1.3069775955803389E-4</v>
      </c>
      <c r="AI20" s="125">
        <v>2709.5177531910094</v>
      </c>
      <c r="AJ20" s="126">
        <f t="shared" si="16"/>
        <v>1.7571622560021041E-4</v>
      </c>
      <c r="AK20" s="125">
        <v>317.43793904309541</v>
      </c>
      <c r="AL20" s="126">
        <f t="shared" si="17"/>
        <v>2.0586318892087442E-5</v>
      </c>
    </row>
    <row r="21" spans="1:38" x14ac:dyDescent="0.25">
      <c r="A21" s="122" t="s">
        <v>46</v>
      </c>
      <c r="B21" s="117" t="s">
        <v>146</v>
      </c>
      <c r="C21" s="125">
        <v>1187390.2764232182</v>
      </c>
      <c r="D21" s="126">
        <f t="shared" si="0"/>
        <v>1</v>
      </c>
      <c r="E21" s="125">
        <v>19067.633061401302</v>
      </c>
      <c r="F21" s="126">
        <f t="shared" si="1"/>
        <v>1.6058437937388901E-2</v>
      </c>
      <c r="G21" s="125">
        <v>764.05326565576024</v>
      </c>
      <c r="H21" s="126">
        <f t="shared" si="2"/>
        <v>6.4347273245096953E-4</v>
      </c>
      <c r="I21" s="125">
        <v>8369.3807176457303</v>
      </c>
      <c r="J21" s="126">
        <f t="shared" si="3"/>
        <v>7.0485508293506149E-3</v>
      </c>
      <c r="K21" s="125">
        <v>75598.739764674974</v>
      </c>
      <c r="L21" s="126">
        <f t="shared" si="4"/>
        <v>6.3667979488935558E-2</v>
      </c>
      <c r="M21" s="125">
        <v>949.63299950957742</v>
      </c>
      <c r="N21" s="126">
        <f t="shared" si="5"/>
        <v>7.9976484426852619E-4</v>
      </c>
      <c r="O21" s="125">
        <v>218474.67411745226</v>
      </c>
      <c r="P21" s="126">
        <f t="shared" si="6"/>
        <v>0.18399567392076399</v>
      </c>
      <c r="Q21" s="125">
        <v>85603.432603671943</v>
      </c>
      <c r="R21" s="126">
        <f t="shared" si="7"/>
        <v>7.2093762517186522E-2</v>
      </c>
      <c r="S21" s="125">
        <v>18009.156007883987</v>
      </c>
      <c r="T21" s="126">
        <f t="shared" si="8"/>
        <v>1.5167006472491133E-2</v>
      </c>
      <c r="U21" s="125">
        <v>995.53005489016221</v>
      </c>
      <c r="V21" s="126">
        <f t="shared" si="9"/>
        <v>8.3841856772568705E-4</v>
      </c>
      <c r="W21" s="125">
        <v>739.07592943794418</v>
      </c>
      <c r="X21" s="126">
        <f t="shared" si="10"/>
        <v>6.2243724250822269E-4</v>
      </c>
      <c r="Y21" s="125">
        <v>1755.9368172779787</v>
      </c>
      <c r="Z21" s="126">
        <f t="shared" si="11"/>
        <v>1.4788202768237215E-3</v>
      </c>
      <c r="AA21" s="125">
        <v>219.64534849220496</v>
      </c>
      <c r="AB21" s="126">
        <f t="shared" si="12"/>
        <v>1.8498159607121238E-4</v>
      </c>
      <c r="AC21" s="125">
        <v>734166.26119542785</v>
      </c>
      <c r="AD21" s="126">
        <f t="shared" si="13"/>
        <v>0.61830240298662431</v>
      </c>
      <c r="AE21" s="125">
        <v>21786.865736015945</v>
      </c>
      <c r="AF21" s="126">
        <f t="shared" si="14"/>
        <v>1.8348529686165724E-2</v>
      </c>
      <c r="AG21" s="125">
        <v>257.87719699086551</v>
      </c>
      <c r="AH21" s="126">
        <f t="shared" si="15"/>
        <v>2.1717981198875091E-4</v>
      </c>
      <c r="AI21" s="125">
        <v>138.40135206499997</v>
      </c>
      <c r="AJ21" s="126">
        <f t="shared" si="16"/>
        <v>1.1655927693959821E-4</v>
      </c>
      <c r="AK21" s="125">
        <v>493.98025472442214</v>
      </c>
      <c r="AL21" s="126">
        <f t="shared" si="17"/>
        <v>4.1602181231636948E-4</v>
      </c>
    </row>
    <row r="22" spans="1:38" ht="15.75" thickBot="1" x14ac:dyDescent="0.3">
      <c r="A22" s="122" t="s">
        <v>48</v>
      </c>
      <c r="B22" s="117" t="s">
        <v>147</v>
      </c>
      <c r="C22" s="125">
        <v>940645.3651282764</v>
      </c>
      <c r="D22" s="126">
        <f t="shared" si="0"/>
        <v>1</v>
      </c>
      <c r="E22" s="125">
        <v>15105.295217004956</v>
      </c>
      <c r="F22" s="126">
        <f t="shared" si="1"/>
        <v>1.6058437937388908E-2</v>
      </c>
      <c r="G22" s="125">
        <v>605.27964336643208</v>
      </c>
      <c r="H22" s="126">
        <f t="shared" si="2"/>
        <v>6.4347273245096964E-4</v>
      </c>
      <c r="I22" s="125">
        <v>6630.1866684997258</v>
      </c>
      <c r="J22" s="126">
        <f t="shared" si="3"/>
        <v>7.0485508293506157E-3</v>
      </c>
      <c r="K22" s="125">
        <v>59888.989813349428</v>
      </c>
      <c r="L22" s="126">
        <f t="shared" si="4"/>
        <v>6.3667979488935586E-2</v>
      </c>
      <c r="M22" s="125">
        <v>752.29509395372713</v>
      </c>
      <c r="N22" s="126">
        <f t="shared" si="5"/>
        <v>7.9976484426852641E-4</v>
      </c>
      <c r="O22" s="125">
        <v>173074.67787722035</v>
      </c>
      <c r="P22" s="126">
        <f t="shared" si="6"/>
        <v>0.18399567392076402</v>
      </c>
      <c r="Q22" s="125">
        <v>67814.663566450181</v>
      </c>
      <c r="R22" s="126">
        <f t="shared" si="7"/>
        <v>7.2093762517186535E-2</v>
      </c>
      <c r="S22" s="125">
        <v>14266.774341219359</v>
      </c>
      <c r="T22" s="126">
        <f t="shared" si="8"/>
        <v>1.516700647249114E-2</v>
      </c>
      <c r="U22" s="125">
        <v>788.65453976865558</v>
      </c>
      <c r="V22" s="126">
        <f t="shared" si="9"/>
        <v>8.3841856772568716E-4</v>
      </c>
      <c r="W22" s="125">
        <v>585.49270724858479</v>
      </c>
      <c r="X22" s="126">
        <f t="shared" si="10"/>
        <v>6.224372425082228E-4</v>
      </c>
      <c r="Y22" s="125">
        <v>1391.0454392519487</v>
      </c>
      <c r="Z22" s="126">
        <f t="shared" si="11"/>
        <v>1.478820276823722E-3</v>
      </c>
      <c r="AA22" s="125">
        <v>174.00208097841696</v>
      </c>
      <c r="AB22" s="126">
        <f t="shared" si="12"/>
        <v>1.8498159607121243E-4</v>
      </c>
      <c r="AC22" s="125">
        <v>581603.28961704392</v>
      </c>
      <c r="AD22" s="126">
        <f t="shared" si="13"/>
        <v>0.61830240298662431</v>
      </c>
      <c r="AE22" s="125">
        <v>17259.459406210382</v>
      </c>
      <c r="AF22" s="126">
        <f t="shared" si="14"/>
        <v>1.8348529686165731E-2</v>
      </c>
      <c r="AG22" s="125">
        <v>204.28918354664907</v>
      </c>
      <c r="AH22" s="126">
        <f t="shared" si="15"/>
        <v>2.1717981198875097E-4</v>
      </c>
      <c r="AI22" s="125">
        <v>109.64094361593629</v>
      </c>
      <c r="AJ22" s="126">
        <f t="shared" si="16"/>
        <v>1.1655927693959825E-4</v>
      </c>
      <c r="AK22" s="125">
        <v>391.32898954765875</v>
      </c>
      <c r="AL22" s="126">
        <f t="shared" si="17"/>
        <v>4.1602181231636959E-4</v>
      </c>
    </row>
    <row r="23" spans="1:38" x14ac:dyDescent="0.25">
      <c r="A23" s="122" t="s">
        <v>50</v>
      </c>
      <c r="B23" s="127" t="s">
        <v>37</v>
      </c>
      <c r="C23" s="128">
        <v>43122297.366667405</v>
      </c>
      <c r="D23" s="129">
        <f t="shared" si="0"/>
        <v>1</v>
      </c>
      <c r="E23" s="128">
        <v>695577.01890705596</v>
      </c>
      <c r="F23" s="129">
        <f t="shared" si="1"/>
        <v>1.6130333061631402E-2</v>
      </c>
      <c r="G23" s="128">
        <v>28075.309634378915</v>
      </c>
      <c r="H23" s="129">
        <f t="shared" si="2"/>
        <v>6.5106247460926139E-4</v>
      </c>
      <c r="I23" s="128">
        <v>289165.43309377198</v>
      </c>
      <c r="J23" s="129">
        <f t="shared" si="3"/>
        <v>6.7057056500262101E-3</v>
      </c>
      <c r="K23" s="128">
        <v>2573667.4425008153</v>
      </c>
      <c r="L23" s="129">
        <f t="shared" si="4"/>
        <v>5.9682985361772585E-2</v>
      </c>
      <c r="M23" s="128">
        <v>27313.056164334528</v>
      </c>
      <c r="N23" s="129">
        <f t="shared" si="5"/>
        <v>6.3338592404046923E-4</v>
      </c>
      <c r="O23" s="128">
        <v>8331031.8996158103</v>
      </c>
      <c r="P23" s="129">
        <f t="shared" si="6"/>
        <v>0.19319545590944132</v>
      </c>
      <c r="Q23" s="128">
        <v>3308629.6522372332</v>
      </c>
      <c r="R23" s="129">
        <f t="shared" si="7"/>
        <v>7.6726655449362302E-2</v>
      </c>
      <c r="S23" s="128">
        <v>660137.193090908</v>
      </c>
      <c r="T23" s="129">
        <f t="shared" si="8"/>
        <v>1.5308488494427471E-2</v>
      </c>
      <c r="U23" s="128">
        <v>36120.037998123182</v>
      </c>
      <c r="V23" s="129">
        <f t="shared" si="9"/>
        <v>8.3761859186201853E-4</v>
      </c>
      <c r="W23" s="128">
        <v>27519.683284485283</v>
      </c>
      <c r="X23" s="129">
        <f t="shared" si="10"/>
        <v>6.3817757784299771E-4</v>
      </c>
      <c r="Y23" s="128">
        <v>120923.14129000223</v>
      </c>
      <c r="Z23" s="129">
        <f t="shared" si="11"/>
        <v>2.8041906084408474E-3</v>
      </c>
      <c r="AA23" s="128">
        <v>8197.9918404511645</v>
      </c>
      <c r="AB23" s="129">
        <f t="shared" si="12"/>
        <v>1.9011027568276159E-4</v>
      </c>
      <c r="AC23" s="128">
        <v>26361653.727845766</v>
      </c>
      <c r="AD23" s="129">
        <f t="shared" si="13"/>
        <v>0.61132303559092727</v>
      </c>
      <c r="AE23" s="128">
        <v>621258.90829862724</v>
      </c>
      <c r="AF23" s="129">
        <f t="shared" si="14"/>
        <v>1.4406906548045996E-2</v>
      </c>
      <c r="AG23" s="128">
        <v>8357.5343383740546</v>
      </c>
      <c r="AH23" s="129">
        <f t="shared" si="15"/>
        <v>1.9381004373005058E-4</v>
      </c>
      <c r="AI23" s="128">
        <v>5355.4045343052903</v>
      </c>
      <c r="AJ23" s="129">
        <f t="shared" si="16"/>
        <v>1.241910765738771E-4</v>
      </c>
      <c r="AK23" s="128">
        <v>19313.931992967449</v>
      </c>
      <c r="AL23" s="129">
        <f t="shared" si="17"/>
        <v>4.4788736158330697E-4</v>
      </c>
    </row>
    <row r="24" spans="1:38" x14ac:dyDescent="0.25">
      <c r="A24" s="122" t="s">
        <v>52</v>
      </c>
    </row>
    <row r="25" spans="1:38" x14ac:dyDescent="0.25">
      <c r="A25" s="122" t="s">
        <v>54</v>
      </c>
      <c r="B25" s="117" t="s">
        <v>148</v>
      </c>
      <c r="C25" s="125">
        <v>-5586301.7185941068</v>
      </c>
      <c r="D25" s="126">
        <f t="shared" ref="D25:D30" si="18">IF(C25 =0,0,C25 / C25 )</f>
        <v>1</v>
      </c>
      <c r="E25" s="125">
        <v>-112657.85999474424</v>
      </c>
      <c r="F25" s="126">
        <f t="shared" ref="F25:F30" si="19">IF(C25 =0,0,E25 / C25 )</f>
        <v>2.0166805459103741E-2</v>
      </c>
      <c r="G25" s="125">
        <v>-4369.865614506949</v>
      </c>
      <c r="H25" s="126">
        <f t="shared" ref="H25:H30" si="20">IF(C25 =0,0,G25 / C25 )</f>
        <v>7.8224661585352107E-4</v>
      </c>
      <c r="I25" s="125">
        <v>-59710.752338800085</v>
      </c>
      <c r="J25" s="126">
        <f t="shared" ref="J25:J30" si="21">IF(C25 =0,0,I25 / C25 )</f>
        <v>1.0688780403688501E-2</v>
      </c>
      <c r="K25" s="125">
        <v>-312891.91647864843</v>
      </c>
      <c r="L25" s="126">
        <f t="shared" ref="L25:L30" si="22">IF(C25 =0,0,K25 / C25 )</f>
        <v>5.601056517179908E-2</v>
      </c>
      <c r="M25" s="125">
        <v>-2806.451646862105</v>
      </c>
      <c r="N25" s="126">
        <f t="shared" ref="N25:N30" si="23">IF(C25 =0,0,M25 / C25 )</f>
        <v>5.0238096476614921E-4</v>
      </c>
      <c r="O25" s="125">
        <v>-1245511.4172126697</v>
      </c>
      <c r="P25" s="126">
        <f t="shared" ref="P25:P30" si="24">IF(C25 =0,0,O25 / C25 )</f>
        <v>0.22295813580332804</v>
      </c>
      <c r="Q25" s="125">
        <v>-503789.96952774562</v>
      </c>
      <c r="R25" s="126">
        <f t="shared" ref="R25:R30" si="25">IF(C25 =0,0,Q25 / C25 )</f>
        <v>9.0183093378374379E-2</v>
      </c>
      <c r="S25" s="125">
        <v>-105385.84545990369</v>
      </c>
      <c r="T25" s="126">
        <f t="shared" ref="T25:T30" si="26">IF(C25 =0,0,S25 / C25 )</f>
        <v>1.8865047175866817E-2</v>
      </c>
      <c r="U25" s="125">
        <v>-7127.2707441846342</v>
      </c>
      <c r="V25" s="126">
        <f t="shared" ref="V25:V30" si="27">IF(C25 =0,0,U25 / C25 )</f>
        <v>1.2758477975619155E-3</v>
      </c>
      <c r="W25" s="125">
        <v>-4332.6043094386141</v>
      </c>
      <c r="X25" s="126">
        <f t="shared" ref="X25:X30" si="28">IF(C25 =0,0,W25 / C25 )</f>
        <v>7.7557649545091016E-4</v>
      </c>
      <c r="Y25" s="125">
        <v>-1693.7333724647583</v>
      </c>
      <c r="Z25" s="126">
        <f t="shared" ref="Z25:Z30" si="29">IF(C25 =0,0,Y25 / C25 )</f>
        <v>3.031940374482703E-4</v>
      </c>
      <c r="AA25" s="125">
        <v>-429.10816153090866</v>
      </c>
      <c r="AB25" s="126">
        <f t="shared" ref="AB25:AB30" si="30">IF(C25 =0,0,AA25 / C25 )</f>
        <v>7.6814354674509312E-5</v>
      </c>
      <c r="AC25" s="125">
        <v>-3210806.184449303</v>
      </c>
      <c r="AD25" s="126">
        <f t="shared" ref="AD25:AD30" si="31">IF(C25 =0,0,AC25 / C25 )</f>
        <v>0.57476419036982485</v>
      </c>
      <c r="AE25" s="125">
        <v>-9765.7960361062742</v>
      </c>
      <c r="AF25" s="126">
        <f t="shared" ref="AF25:AF30" si="32">IF(C25 =0,0,AE25 / C25 )</f>
        <v>1.7481683818832492E-3</v>
      </c>
      <c r="AG25" s="125">
        <v>-1308.3529950773236</v>
      </c>
      <c r="AH25" s="126">
        <f t="shared" ref="AH25:AH30" si="33">IF(C25 =0,0,AG25 / C25 )</f>
        <v>2.3420736311510832E-4</v>
      </c>
      <c r="AI25" s="125">
        <v>-528.48494793814132</v>
      </c>
      <c r="AJ25" s="126">
        <f t="shared" ref="AJ25:AJ30" si="34">IF(C25 =0,0,AI25 / C25 )</f>
        <v>9.4603724352923795E-5</v>
      </c>
      <c r="AK25" s="125">
        <v>-3186.1053041832615</v>
      </c>
      <c r="AL25" s="126">
        <f t="shared" ref="AL25:AL30" si="35">IF(C25 =0,0,AK25 / C25 )</f>
        <v>5.7034250290818563E-4</v>
      </c>
    </row>
    <row r="26" spans="1:38" x14ac:dyDescent="0.25">
      <c r="A26" s="122" t="s">
        <v>56</v>
      </c>
      <c r="B26" s="117" t="s">
        <v>149</v>
      </c>
      <c r="C26" s="125">
        <v>-1650865.6120877939</v>
      </c>
      <c r="D26" s="126">
        <f t="shared" si="18"/>
        <v>1</v>
      </c>
      <c r="E26" s="125">
        <v>-30754.912275508908</v>
      </c>
      <c r="F26" s="126">
        <f t="shared" si="19"/>
        <v>1.8629567452564604E-2</v>
      </c>
      <c r="G26" s="125">
        <v>-1201.7868842823871</v>
      </c>
      <c r="H26" s="126">
        <f t="shared" si="20"/>
        <v>7.2797378265244007E-4</v>
      </c>
      <c r="I26" s="125">
        <v>-17706.175361953457</v>
      </c>
      <c r="J26" s="126">
        <f t="shared" si="21"/>
        <v>1.0725388688399085E-2</v>
      </c>
      <c r="K26" s="125">
        <v>-92416.733679231853</v>
      </c>
      <c r="L26" s="126">
        <f t="shared" si="22"/>
        <v>5.5980773360682905E-2</v>
      </c>
      <c r="M26" s="125">
        <v>-747.46794878979165</v>
      </c>
      <c r="N26" s="126">
        <f t="shared" si="23"/>
        <v>4.527733470954636E-4</v>
      </c>
      <c r="O26" s="125">
        <v>-357813.1025400167</v>
      </c>
      <c r="P26" s="126">
        <f t="shared" si="24"/>
        <v>0.21674271964966463</v>
      </c>
      <c r="Q26" s="125">
        <v>-144467.97654905129</v>
      </c>
      <c r="R26" s="126">
        <f t="shared" si="25"/>
        <v>8.7510440275236898E-2</v>
      </c>
      <c r="S26" s="125">
        <v>-28751.900332884128</v>
      </c>
      <c r="T26" s="126">
        <f t="shared" si="26"/>
        <v>1.7416257339398191E-2</v>
      </c>
      <c r="U26" s="125">
        <v>-2628.8526186414351</v>
      </c>
      <c r="V26" s="126">
        <f t="shared" si="27"/>
        <v>1.592408612422918E-3</v>
      </c>
      <c r="W26" s="125">
        <v>-1247.2636571474964</v>
      </c>
      <c r="X26" s="126">
        <f t="shared" si="28"/>
        <v>7.5552101153171655E-4</v>
      </c>
      <c r="Y26" s="125">
        <v>-180.45336589538292</v>
      </c>
      <c r="Z26" s="126">
        <f t="shared" si="29"/>
        <v>1.0930833168616896E-4</v>
      </c>
      <c r="AA26" s="125">
        <v>-115.12937943825104</v>
      </c>
      <c r="AB26" s="126">
        <f t="shared" si="30"/>
        <v>6.9738795572009532E-5</v>
      </c>
      <c r="AC26" s="125">
        <v>-969107.40202758741</v>
      </c>
      <c r="AD26" s="126">
        <f t="shared" si="31"/>
        <v>0.58702985569006438</v>
      </c>
      <c r="AE26" s="125">
        <v>-1058.3536995995551</v>
      </c>
      <c r="AF26" s="126">
        <f t="shared" si="32"/>
        <v>6.4109016012580875E-4</v>
      </c>
      <c r="AG26" s="125">
        <v>-348.38634329149858</v>
      </c>
      <c r="AH26" s="126">
        <f t="shared" si="33"/>
        <v>2.1103252786936798E-4</v>
      </c>
      <c r="AI26" s="125">
        <v>-148.64747684851994</v>
      </c>
      <c r="AJ26" s="126">
        <f t="shared" si="34"/>
        <v>9.0042142594835749E-5</v>
      </c>
      <c r="AK26" s="125">
        <v>-2171.0679476257269</v>
      </c>
      <c r="AL26" s="126">
        <f t="shared" si="35"/>
        <v>1.3151088324385477E-3</v>
      </c>
    </row>
    <row r="27" spans="1:38" x14ac:dyDescent="0.25">
      <c r="A27" s="122" t="s">
        <v>58</v>
      </c>
      <c r="B27" s="117" t="s">
        <v>150</v>
      </c>
      <c r="C27" s="125">
        <v>-5081831.3341935826</v>
      </c>
      <c r="D27" s="126">
        <f t="shared" si="18"/>
        <v>1</v>
      </c>
      <c r="E27" s="125">
        <v>-47710.586753763368</v>
      </c>
      <c r="F27" s="126">
        <f t="shared" si="19"/>
        <v>9.3884632559011107E-3</v>
      </c>
      <c r="G27" s="125">
        <v>-2194.8002307829011</v>
      </c>
      <c r="H27" s="126">
        <f t="shared" si="20"/>
        <v>4.3189159309853128E-4</v>
      </c>
      <c r="I27" s="125">
        <v>-211.03011174835336</v>
      </c>
      <c r="J27" s="126">
        <f t="shared" si="21"/>
        <v>4.1526390364122735E-5</v>
      </c>
      <c r="K27" s="125">
        <v>-329574.59503729257</v>
      </c>
      <c r="L27" s="126">
        <f t="shared" si="22"/>
        <v>6.4853509170939766E-2</v>
      </c>
      <c r="M27" s="125">
        <v>-4341.0367748597228</v>
      </c>
      <c r="N27" s="126">
        <f t="shared" si="23"/>
        <v>8.5422685039754202E-4</v>
      </c>
      <c r="O27" s="125">
        <v>-718038.39458700339</v>
      </c>
      <c r="P27" s="126">
        <f t="shared" si="24"/>
        <v>0.14129520390722419</v>
      </c>
      <c r="Q27" s="125">
        <v>-270334.61805095349</v>
      </c>
      <c r="R27" s="126">
        <f t="shared" si="25"/>
        <v>5.3196298789371745E-2</v>
      </c>
      <c r="S27" s="125">
        <v>-47593.602518531035</v>
      </c>
      <c r="T27" s="126">
        <f t="shared" si="26"/>
        <v>9.3654431618564321E-3</v>
      </c>
      <c r="U27" s="125">
        <v>-69.47475351356168</v>
      </c>
      <c r="V27" s="126">
        <f t="shared" si="27"/>
        <v>1.3671204127947779E-5</v>
      </c>
      <c r="W27" s="125">
        <v>-2002.6035805136496</v>
      </c>
      <c r="X27" s="126">
        <f t="shared" si="28"/>
        <v>3.9407124101875282E-4</v>
      </c>
      <c r="Y27" s="125">
        <v>-43587.881259902657</v>
      </c>
      <c r="Z27" s="126">
        <f t="shared" si="29"/>
        <v>8.577199515973204E-3</v>
      </c>
      <c r="AA27" s="125">
        <v>-1858.1903233115793</v>
      </c>
      <c r="AB27" s="126">
        <f t="shared" si="30"/>
        <v>3.6565367898154548E-4</v>
      </c>
      <c r="AC27" s="125">
        <v>-3411224.8209836343</v>
      </c>
      <c r="AD27" s="126">
        <f t="shared" si="31"/>
        <v>0.67125896092435922</v>
      </c>
      <c r="AE27" s="125">
        <v>-201508.36740718377</v>
      </c>
      <c r="AF27" s="126">
        <f t="shared" si="32"/>
        <v>3.9652706702663597E-2</v>
      </c>
      <c r="AG27" s="125">
        <v>-643.65255340645967</v>
      </c>
      <c r="AH27" s="126">
        <f t="shared" si="33"/>
        <v>1.2665759862504341E-4</v>
      </c>
      <c r="AI27" s="125">
        <v>-831.90514329112443</v>
      </c>
      <c r="AJ27" s="126">
        <f t="shared" si="34"/>
        <v>1.6370184065212317E-4</v>
      </c>
      <c r="AK27" s="125">
        <v>-105.77412388923283</v>
      </c>
      <c r="AL27" s="126">
        <f t="shared" si="35"/>
        <v>2.0814174444854481E-5</v>
      </c>
    </row>
    <row r="28" spans="1:38" x14ac:dyDescent="0.25">
      <c r="A28" s="122" t="s">
        <v>59</v>
      </c>
      <c r="B28" s="117" t="s">
        <v>151</v>
      </c>
      <c r="C28" s="125">
        <v>-438868.84347113775</v>
      </c>
      <c r="D28" s="126">
        <f t="shared" si="18"/>
        <v>1</v>
      </c>
      <c r="E28" s="125">
        <v>-7047.5480855349106</v>
      </c>
      <c r="F28" s="126">
        <f t="shared" si="19"/>
        <v>1.6058437937388904E-2</v>
      </c>
      <c r="G28" s="125">
        <v>-282.40013389596982</v>
      </c>
      <c r="H28" s="126">
        <f t="shared" si="20"/>
        <v>6.4347273245096942E-4</v>
      </c>
      <c r="I28" s="125">
        <v>-3093.3893506246341</v>
      </c>
      <c r="J28" s="126">
        <f t="shared" si="21"/>
        <v>7.0485508293506166E-3</v>
      </c>
      <c r="K28" s="125">
        <v>-27941.892524453266</v>
      </c>
      <c r="L28" s="126">
        <f t="shared" si="22"/>
        <v>6.3667979488935558E-2</v>
      </c>
      <c r="M28" s="125">
        <v>-350.99187225300273</v>
      </c>
      <c r="N28" s="126">
        <f t="shared" si="23"/>
        <v>7.997648442685263E-4</v>
      </c>
      <c r="O28" s="125">
        <v>-80749.968617298306</v>
      </c>
      <c r="P28" s="126">
        <f t="shared" si="24"/>
        <v>0.18399567392076407</v>
      </c>
      <c r="Q28" s="125">
        <v>-31639.706177400512</v>
      </c>
      <c r="R28" s="126">
        <f t="shared" si="25"/>
        <v>7.2093762517186535E-2</v>
      </c>
      <c r="S28" s="125">
        <v>-6656.3265895014456</v>
      </c>
      <c r="T28" s="126">
        <f t="shared" si="26"/>
        <v>1.5167006472491137E-2</v>
      </c>
      <c r="U28" s="125">
        <v>-367.95578716250009</v>
      </c>
      <c r="V28" s="126">
        <f t="shared" si="27"/>
        <v>8.3841856772568716E-4</v>
      </c>
      <c r="W28" s="125">
        <v>-273.16831275294777</v>
      </c>
      <c r="X28" s="126">
        <f t="shared" si="28"/>
        <v>6.2243724250822269E-4</v>
      </c>
      <c r="Y28" s="125">
        <v>-649.00814459129435</v>
      </c>
      <c r="Z28" s="126">
        <f t="shared" si="29"/>
        <v>1.4788202768237213E-3</v>
      </c>
      <c r="AA28" s="125">
        <v>-81.182659131218145</v>
      </c>
      <c r="AB28" s="126">
        <f t="shared" si="30"/>
        <v>1.849815960712124E-4</v>
      </c>
      <c r="AC28" s="125">
        <v>-271353.66051416518</v>
      </c>
      <c r="AD28" s="126">
        <f t="shared" si="31"/>
        <v>0.61830240298662431</v>
      </c>
      <c r="AE28" s="125">
        <v>-8052.5980027633905</v>
      </c>
      <c r="AF28" s="126">
        <f t="shared" si="32"/>
        <v>1.8348529686165727E-2</v>
      </c>
      <c r="AG28" s="125">
        <v>-95.313452912782267</v>
      </c>
      <c r="AH28" s="126">
        <f t="shared" si="33"/>
        <v>2.1717981198875097E-4</v>
      </c>
      <c r="AI28" s="125">
        <v>-51.154235066313539</v>
      </c>
      <c r="AJ28" s="126">
        <f t="shared" si="34"/>
        <v>1.1655927693959825E-4</v>
      </c>
      <c r="AK28" s="125">
        <v>-182.57901163005181</v>
      </c>
      <c r="AL28" s="126">
        <f t="shared" si="35"/>
        <v>4.1602181231636948E-4</v>
      </c>
    </row>
    <row r="29" spans="1:38" ht="15.75" thickBot="1" x14ac:dyDescent="0.3">
      <c r="A29" s="122" t="s">
        <v>60</v>
      </c>
      <c r="B29" s="117" t="s">
        <v>152</v>
      </c>
      <c r="C29" s="125">
        <v>-316670.5215478802</v>
      </c>
      <c r="D29" s="126">
        <f t="shared" si="18"/>
        <v>1</v>
      </c>
      <c r="E29" s="125">
        <v>-5085.2339168772114</v>
      </c>
      <c r="F29" s="126">
        <f t="shared" si="19"/>
        <v>1.6058437937388908E-2</v>
      </c>
      <c r="G29" s="125">
        <v>-203.7688457870882</v>
      </c>
      <c r="H29" s="126">
        <f t="shared" si="20"/>
        <v>6.4347273245096985E-4</v>
      </c>
      <c r="I29" s="125">
        <v>-2232.068267287204</v>
      </c>
      <c r="J29" s="126">
        <f t="shared" si="21"/>
        <v>7.0485508293506192E-3</v>
      </c>
      <c r="K29" s="125">
        <v>-20161.772270660971</v>
      </c>
      <c r="L29" s="126">
        <f t="shared" si="22"/>
        <v>6.3667979488935586E-2</v>
      </c>
      <c r="M29" s="125">
        <v>-253.26195035017346</v>
      </c>
      <c r="N29" s="126">
        <f t="shared" si="23"/>
        <v>7.9976484426852652E-4</v>
      </c>
      <c r="O29" s="125">
        <v>-58266.006023042064</v>
      </c>
      <c r="P29" s="126">
        <f t="shared" si="24"/>
        <v>0.1839956739207641</v>
      </c>
      <c r="Q29" s="125">
        <v>-22829.969376666479</v>
      </c>
      <c r="R29" s="126">
        <f t="shared" si="25"/>
        <v>7.2093762517186535E-2</v>
      </c>
      <c r="S29" s="125">
        <v>-4802.9438499638445</v>
      </c>
      <c r="T29" s="126">
        <f t="shared" si="26"/>
        <v>1.5167006472491142E-2</v>
      </c>
      <c r="U29" s="125">
        <v>-265.50244511712009</v>
      </c>
      <c r="V29" s="126">
        <f t="shared" si="27"/>
        <v>8.3841856772568727E-4</v>
      </c>
      <c r="W29" s="125">
        <v>-197.10752621590333</v>
      </c>
      <c r="X29" s="126">
        <f t="shared" si="28"/>
        <v>6.2243724250822291E-4</v>
      </c>
      <c r="Y29" s="125">
        <v>-468.29878833734858</v>
      </c>
      <c r="Z29" s="126">
        <f t="shared" si="29"/>
        <v>1.478820276823722E-3</v>
      </c>
      <c r="AA29" s="125">
        <v>-58.578218504630158</v>
      </c>
      <c r="AB29" s="126">
        <f t="shared" si="30"/>
        <v>1.8498159607121246E-4</v>
      </c>
      <c r="AC29" s="125">
        <v>-195798.14442808199</v>
      </c>
      <c r="AD29" s="126">
        <f t="shared" si="31"/>
        <v>0.61830240298662453</v>
      </c>
      <c r="AE29" s="125">
        <v>-5810.438465354865</v>
      </c>
      <c r="AF29" s="126">
        <f t="shared" si="32"/>
        <v>1.8348529686165731E-2</v>
      </c>
      <c r="AG29" s="125">
        <v>-68.774444332148335</v>
      </c>
      <c r="AH29" s="126">
        <f t="shared" si="33"/>
        <v>2.1717981198875097E-4</v>
      </c>
      <c r="AI29" s="125">
        <v>-36.910887019706394</v>
      </c>
      <c r="AJ29" s="126">
        <f t="shared" si="34"/>
        <v>1.1655927693959828E-4</v>
      </c>
      <c r="AK29" s="125">
        <v>-131.74184428151909</v>
      </c>
      <c r="AL29" s="126">
        <f t="shared" si="35"/>
        <v>4.1602181231636959E-4</v>
      </c>
    </row>
    <row r="30" spans="1:38" x14ac:dyDescent="0.25">
      <c r="A30" s="122" t="s">
        <v>61</v>
      </c>
      <c r="B30" s="127" t="s">
        <v>39</v>
      </c>
      <c r="C30" s="128">
        <v>-13074538.029894501</v>
      </c>
      <c r="D30" s="129">
        <f t="shared" si="18"/>
        <v>1</v>
      </c>
      <c r="E30" s="128">
        <v>-203256.14102642867</v>
      </c>
      <c r="F30" s="129">
        <f t="shared" si="19"/>
        <v>1.5545952029944783E-2</v>
      </c>
      <c r="G30" s="128">
        <v>-8252.6217092552943</v>
      </c>
      <c r="H30" s="129">
        <f t="shared" si="20"/>
        <v>6.3119795822888318E-4</v>
      </c>
      <c r="I30" s="128">
        <v>-82953.415430413719</v>
      </c>
      <c r="J30" s="129">
        <f t="shared" si="21"/>
        <v>6.3446536497689986E-3</v>
      </c>
      <c r="K30" s="128">
        <v>-782986.90999028704</v>
      </c>
      <c r="L30" s="129">
        <f t="shared" si="22"/>
        <v>5.9886392023948624E-2</v>
      </c>
      <c r="M30" s="128">
        <v>-8499.2101931147954</v>
      </c>
      <c r="N30" s="129">
        <f t="shared" si="23"/>
        <v>6.5005816447828832E-4</v>
      </c>
      <c r="O30" s="128">
        <v>-2460378.8889800296</v>
      </c>
      <c r="P30" s="129">
        <f t="shared" si="24"/>
        <v>0.18818094248182646</v>
      </c>
      <c r="Q30" s="128">
        <v>-973062.23968181736</v>
      </c>
      <c r="R30" s="129">
        <f t="shared" si="25"/>
        <v>7.4424215789264794E-2</v>
      </c>
      <c r="S30" s="128">
        <v>-193190.61875078417</v>
      </c>
      <c r="T30" s="129">
        <f t="shared" si="26"/>
        <v>1.4776095209563824E-2</v>
      </c>
      <c r="U30" s="128">
        <v>-10459.05634861925</v>
      </c>
      <c r="V30" s="129">
        <f t="shared" si="27"/>
        <v>7.9995609211621558E-4</v>
      </c>
      <c r="W30" s="128">
        <v>-8052.7473860686114</v>
      </c>
      <c r="X30" s="129">
        <f t="shared" si="28"/>
        <v>6.1591066297380986E-4</v>
      </c>
      <c r="Y30" s="128">
        <v>-46579.374931191436</v>
      </c>
      <c r="Z30" s="129">
        <f t="shared" si="29"/>
        <v>3.5626019691624459E-3</v>
      </c>
      <c r="AA30" s="128">
        <v>-2542.1887419165873</v>
      </c>
      <c r="AB30" s="129">
        <f t="shared" si="30"/>
        <v>1.9443813128264696E-4</v>
      </c>
      <c r="AC30" s="128">
        <v>-8058290.2124027731</v>
      </c>
      <c r="AD30" s="129">
        <f t="shared" si="31"/>
        <v>0.6163346034848618</v>
      </c>
      <c r="AE30" s="128">
        <v>-226195.55361100787</v>
      </c>
      <c r="AF30" s="129">
        <f t="shared" si="32"/>
        <v>1.7300462402099346E-2</v>
      </c>
      <c r="AG30" s="128">
        <v>-2464.4797890202126</v>
      </c>
      <c r="AH30" s="129">
        <f t="shared" si="33"/>
        <v>1.884945979265394E-4</v>
      </c>
      <c r="AI30" s="128">
        <v>-1597.1026901638058</v>
      </c>
      <c r="AJ30" s="129">
        <f t="shared" si="34"/>
        <v>1.2215366130046684E-4</v>
      </c>
      <c r="AK30" s="128">
        <v>-5777.2682316097935</v>
      </c>
      <c r="AL30" s="129">
        <f t="shared" si="35"/>
        <v>4.4187169125213142E-4</v>
      </c>
    </row>
    <row r="31" spans="1:38" ht="15.75" thickBot="1" x14ac:dyDescent="0.3">
      <c r="A31" s="122" t="s">
        <v>63</v>
      </c>
    </row>
    <row r="32" spans="1:38" x14ac:dyDescent="0.25">
      <c r="A32" s="122" t="s">
        <v>64</v>
      </c>
      <c r="B32" s="130" t="s">
        <v>41</v>
      </c>
      <c r="C32" s="128">
        <v>30047759.336772908</v>
      </c>
      <c r="D32" s="129">
        <f>IF(C32 =0,0,C32 / C32 )</f>
        <v>1</v>
      </c>
      <c r="E32" s="128">
        <v>492320.87788062735</v>
      </c>
      <c r="F32" s="129">
        <f>IF(C32 =0,0,E32 / C32 )</f>
        <v>1.6384611989291246E-2</v>
      </c>
      <c r="G32" s="128">
        <v>19822.687925123621</v>
      </c>
      <c r="H32" s="129">
        <f>IF(C32 =0,0,G32 / C32 )</f>
        <v>6.5970602676068137E-4</v>
      </c>
      <c r="I32" s="128">
        <v>206212.01766335819</v>
      </c>
      <c r="J32" s="129">
        <f>IF(C32 =0,0,I32 / C32 )</f>
        <v>6.862808482727455E-3</v>
      </c>
      <c r="K32" s="128">
        <v>1790680.5325105286</v>
      </c>
      <c r="L32" s="129">
        <f>IF(C32 =0,0,K32 / C32 )</f>
        <v>5.9594477992209766E-2</v>
      </c>
      <c r="M32" s="128">
        <v>18813.845971219733</v>
      </c>
      <c r="N32" s="129">
        <f>IF(C32 =0,0,M32 / C32 )</f>
        <v>6.2613141167551425E-4</v>
      </c>
      <c r="O32" s="128">
        <v>5870653.0106357811</v>
      </c>
      <c r="P32" s="129">
        <f>IF(C32 =0,0,O32 / C32 )</f>
        <v>0.19537739719085098</v>
      </c>
      <c r="Q32" s="128">
        <v>2335567.4125554152</v>
      </c>
      <c r="R32" s="129">
        <f>IF(C32 =0,0,Q32 / C32 )</f>
        <v>7.7728505023571329E-2</v>
      </c>
      <c r="S32" s="128">
        <v>466946.57434012403</v>
      </c>
      <c r="T32" s="129">
        <f>IF(C32 =0,0,S32 / C32 )</f>
        <v>1.5540146242074952E-2</v>
      </c>
      <c r="U32" s="128">
        <v>25660.98164950393</v>
      </c>
      <c r="V32" s="129">
        <f>IF(C32 =0,0,U32 / C32 )</f>
        <v>8.5400649552260053E-4</v>
      </c>
      <c r="W32" s="128">
        <v>19466.935898416679</v>
      </c>
      <c r="X32" s="129">
        <f>IF(C32 =0,0,W32 / C32 )</f>
        <v>6.4786647417642033E-4</v>
      </c>
      <c r="Y32" s="128">
        <v>74343.766358810797</v>
      </c>
      <c r="Z32" s="129">
        <f>IF(C32 =0,0,Y32 / C32 )</f>
        <v>2.474186694773868E-3</v>
      </c>
      <c r="AA32" s="128">
        <v>5655.8030985345758</v>
      </c>
      <c r="AB32" s="129">
        <f>IF(C32 =0,0,AA32 / C32 )</f>
        <v>1.8822711654286039E-4</v>
      </c>
      <c r="AC32" s="128">
        <v>18303363.515442993</v>
      </c>
      <c r="AD32" s="129">
        <f>IF(C32 =0,0,AC32 / C32 )</f>
        <v>0.60914237598552168</v>
      </c>
      <c r="AE32" s="128">
        <v>395063.35468761949</v>
      </c>
      <c r="AF32" s="129">
        <f>IF(C32 =0,0,AE32 / C32 )</f>
        <v>1.3147847407182035E-2</v>
      </c>
      <c r="AG32" s="128">
        <v>5893.0545493538411</v>
      </c>
      <c r="AH32" s="129">
        <f>IF(C32 =0,0,AG32 / C32 )</f>
        <v>1.9612292827910901E-4</v>
      </c>
      <c r="AI32" s="128">
        <v>3758.3018441414847</v>
      </c>
      <c r="AJ32" s="129">
        <f>IF(C32 =0,0,AI32 / C32 )</f>
        <v>1.2507760735230654E-4</v>
      </c>
      <c r="AK32" s="128">
        <v>13536.663761357662</v>
      </c>
      <c r="AL32" s="129">
        <f>IF(C32 =0,0,AK32 / C32 )</f>
        <v>4.5050493148723024E-4</v>
      </c>
    </row>
    <row r="33" spans="1:42" x14ac:dyDescent="0.25">
      <c r="A33" s="122" t="s">
        <v>65</v>
      </c>
    </row>
    <row r="34" spans="1:42" x14ac:dyDescent="0.25">
      <c r="A34" s="122" t="s">
        <v>67</v>
      </c>
      <c r="B34" s="127" t="s">
        <v>43</v>
      </c>
      <c r="C34" s="125">
        <v>233315.26429952594</v>
      </c>
      <c r="D34" s="126">
        <f>IF(C34 =0,0,C34 / C34 )</f>
        <v>1</v>
      </c>
      <c r="E34" s="125">
        <v>4316.0706446601826</v>
      </c>
      <c r="F34" s="126">
        <f>IF(C34 =0,0,E34 / C34 )</f>
        <v>1.8498878149349408E-2</v>
      </c>
      <c r="G34" s="125">
        <v>168.66633979877469</v>
      </c>
      <c r="H34" s="126">
        <f>IF(C34 =0,0,G34 / C34 )</f>
        <v>7.2291172335061575E-4</v>
      </c>
      <c r="I34" s="125">
        <v>1902.7738883987704</v>
      </c>
      <c r="J34" s="126">
        <f>IF(C34 =0,0,I34 / C34 )</f>
        <v>8.1553767779034957E-3</v>
      </c>
      <c r="K34" s="125">
        <v>13448.688128109276</v>
      </c>
      <c r="L34" s="126">
        <f>IF(C34 =0,0,K34 / C34 )</f>
        <v>5.7641698533894857E-2</v>
      </c>
      <c r="M34" s="125">
        <v>119.06144839522759</v>
      </c>
      <c r="N34" s="126">
        <f>IF(C34 =0,0,M34 / C34 )</f>
        <v>5.1030286746425063E-4</v>
      </c>
      <c r="O34" s="125">
        <v>49834.792136505115</v>
      </c>
      <c r="P34" s="126">
        <f>IF(C34 =0,0,O34 / C34 )</f>
        <v>0.21359422104731265</v>
      </c>
      <c r="Q34" s="125">
        <v>20131.518961935628</v>
      </c>
      <c r="R34" s="126">
        <f>IF(C34 =0,0,Q34 / C34 )</f>
        <v>8.6284620178520108E-2</v>
      </c>
      <c r="S34" s="125">
        <v>4078.0621384143205</v>
      </c>
      <c r="T34" s="126">
        <f>IF(C34 =0,0,S34 / C34 )</f>
        <v>1.747876269757892E-2</v>
      </c>
      <c r="U34" s="125">
        <v>248.61991639951518</v>
      </c>
      <c r="V34" s="126">
        <f>IF(C34 =0,0,U34 / C34 )</f>
        <v>1.0655964458473725E-3</v>
      </c>
      <c r="W34" s="125">
        <v>173.62837430814764</v>
      </c>
      <c r="X34" s="126">
        <f>IF(C34 =0,0,W34 / C34 )</f>
        <v>7.4417923246224756E-4</v>
      </c>
      <c r="Y34" s="125">
        <v>135.38772234398706</v>
      </c>
      <c r="Z34" s="126">
        <f>IF(C34 =0,0,Y34 / C34 )</f>
        <v>5.8027803174583018E-4</v>
      </c>
      <c r="AA34" s="125">
        <v>41.056338361832672</v>
      </c>
      <c r="AB34" s="126">
        <f>IF(C34 =0,0,AA34 / C34 )</f>
        <v>1.7596936267798272E-4</v>
      </c>
      <c r="AC34" s="125">
        <v>137371.54114377376</v>
      </c>
      <c r="AD34" s="126">
        <f>IF(C34 =0,0,AC34 / C34 )</f>
        <v>0.58878077075753887</v>
      </c>
      <c r="AE34" s="125">
        <v>1106.5818994322842</v>
      </c>
      <c r="AF34" s="126">
        <f>IF(C34 =0,0,AE34 / C34 )</f>
        <v>4.7428611357878169E-3</v>
      </c>
      <c r="AG34" s="125">
        <v>50.292740126573626</v>
      </c>
      <c r="AH34" s="126">
        <f>IF(C34 =0,0,AG34 / C34 )</f>
        <v>2.1555700728611015E-4</v>
      </c>
      <c r="AI34" s="125">
        <v>34.306866073991358</v>
      </c>
      <c r="AJ34" s="126">
        <f>IF(C34 =0,0,AI34 / C34 )</f>
        <v>1.4704081268317198E-4</v>
      </c>
      <c r="AK34" s="125">
        <v>154.21561248856398</v>
      </c>
      <c r="AL34" s="126">
        <f>IF(C34 =0,0,AK34 / C34 )</f>
        <v>6.6097523859641157E-4</v>
      </c>
    </row>
    <row r="35" spans="1:42" x14ac:dyDescent="0.25">
      <c r="A35" s="122" t="s">
        <v>69</v>
      </c>
    </row>
    <row r="36" spans="1:42" x14ac:dyDescent="0.25">
      <c r="A36" s="122" t="s">
        <v>71</v>
      </c>
      <c r="B36" s="117" t="s">
        <v>153</v>
      </c>
      <c r="C36" s="125">
        <v>241935.05165660239</v>
      </c>
      <c r="D36" s="126">
        <f>IF(C36 =0,0,C36 / C36 )</f>
        <v>1</v>
      </c>
      <c r="E36" s="125">
        <v>4879.0571204969146</v>
      </c>
      <c r="F36" s="126">
        <f>IF(C36 =0,0,E36 / C36 )</f>
        <v>2.0166805459103741E-2</v>
      </c>
      <c r="G36" s="125">
        <v>189.25287541472406</v>
      </c>
      <c r="H36" s="126">
        <f>IF(C36 =0,0,G36 / C36 )</f>
        <v>7.8224661585352118E-4</v>
      </c>
      <c r="I36" s="125">
        <v>2585.9906391124568</v>
      </c>
      <c r="J36" s="126">
        <f>IF(C36 =0,0,I36 / C36 )</f>
        <v>1.0688780403688501E-2</v>
      </c>
      <c r="K36" s="125">
        <v>13550.918978154705</v>
      </c>
      <c r="L36" s="126">
        <f>IF(C36 =0,0,K36 / C36 )</f>
        <v>5.601056517179908E-2</v>
      </c>
      <c r="M36" s="125">
        <v>121.54356466199205</v>
      </c>
      <c r="N36" s="126">
        <f>IF(C36 =0,0,M36 / C36 )</f>
        <v>5.0238096476614921E-4</v>
      </c>
      <c r="O36" s="125">
        <v>53941.388102837933</v>
      </c>
      <c r="P36" s="126">
        <f>IF(C36 =0,0,O36 / C36 )</f>
        <v>0.22295813580332802</v>
      </c>
      <c r="Q36" s="125">
        <v>21818.451355049205</v>
      </c>
      <c r="R36" s="126">
        <f>IF(C36 =0,0,Q36 / C36 )</f>
        <v>9.0183093378374393E-2</v>
      </c>
      <c r="S36" s="125">
        <v>4564.1161629975795</v>
      </c>
      <c r="T36" s="126">
        <f>IF(C36 =0,0,S36 / C36 )</f>
        <v>1.8865047175866817E-2</v>
      </c>
      <c r="U36" s="125">
        <v>308.67230280910439</v>
      </c>
      <c r="V36" s="126">
        <f>IF(C36 =0,0,U36 / C36 )</f>
        <v>1.2758477975619155E-3</v>
      </c>
      <c r="W36" s="125">
        <v>187.63913949056257</v>
      </c>
      <c r="X36" s="126">
        <f>IF(C36 =0,0,W36 / C36 )</f>
        <v>7.7557649545091005E-4</v>
      </c>
      <c r="Y36" s="125">
        <v>73.353265112021091</v>
      </c>
      <c r="Z36" s="126">
        <f>IF(C36 =0,0,Y36 / C36 )</f>
        <v>3.0319403744827019E-4</v>
      </c>
      <c r="AA36" s="125">
        <v>18.584084866145982</v>
      </c>
      <c r="AB36" s="126">
        <f>IF(C36 =0,0,AA36 / C36 )</f>
        <v>7.6814354674509285E-5</v>
      </c>
      <c r="AC36" s="125">
        <v>139055.60408748881</v>
      </c>
      <c r="AD36" s="126">
        <f>IF(C36 =0,0,AC36 / C36 )</f>
        <v>0.57476419036982485</v>
      </c>
      <c r="AE36" s="125">
        <v>422.94320777536274</v>
      </c>
      <c r="AF36" s="126">
        <f>IF(C36 =0,0,AE36 / C36 )</f>
        <v>1.7481683818832486E-3</v>
      </c>
      <c r="AG36" s="125">
        <v>56.662970493610352</v>
      </c>
      <c r="AH36" s="126">
        <f>IF(C36 =0,0,AG36 / C36 )</f>
        <v>2.3420736311510827E-4</v>
      </c>
      <c r="AI36" s="125">
        <v>22.887956938231582</v>
      </c>
      <c r="AJ36" s="126">
        <f>IF(C36 =0,0,AI36 / C36 )</f>
        <v>9.4603724352923754E-5</v>
      </c>
      <c r="AK36" s="125">
        <v>137.98584290304777</v>
      </c>
      <c r="AL36" s="126">
        <f>IF(C36 =0,0,AK36 / C36 )</f>
        <v>5.7034250290818552E-4</v>
      </c>
    </row>
    <row r="37" spans="1:42" x14ac:dyDescent="0.25">
      <c r="A37" s="122" t="s">
        <v>73</v>
      </c>
      <c r="B37" s="117" t="s">
        <v>154</v>
      </c>
      <c r="C37" s="125">
        <v>187232.10003512385</v>
      </c>
      <c r="D37" s="126">
        <f>IF(C37 =0,0,C37 / C37 )</f>
        <v>1</v>
      </c>
      <c r="E37" s="125">
        <v>3473.4071414860814</v>
      </c>
      <c r="F37" s="126">
        <f>IF(C37 =0,0,E37 / C37 )</f>
        <v>1.8551344245108008E-2</v>
      </c>
      <c r="G37" s="125">
        <v>135.7829806105043</v>
      </c>
      <c r="H37" s="126">
        <f>IF(C37 =0,0,G37 / C37 )</f>
        <v>7.2521207947265484E-4</v>
      </c>
      <c r="I37" s="125">
        <v>2008.4858299275529</v>
      </c>
      <c r="J37" s="126">
        <f>IF(C37 =0,0,I37 / C37 )</f>
        <v>1.0727251521244331E-2</v>
      </c>
      <c r="K37" s="125">
        <v>10481.113919138039</v>
      </c>
      <c r="L37" s="126">
        <f>IF(C37 =0,0,K37 / C37 )</f>
        <v>5.5979257387872232E-2</v>
      </c>
      <c r="M37" s="125">
        <v>84.301072547583345</v>
      </c>
      <c r="N37" s="126">
        <f>IF(C37 =0,0,M37 / C37 )</f>
        <v>4.5024903599205944E-4</v>
      </c>
      <c r="O37" s="125">
        <v>40521.977754781896</v>
      </c>
      <c r="P37" s="126">
        <f>IF(C37 =0,0,O37 / C37 )</f>
        <v>0.21642644475589479</v>
      </c>
      <c r="Q37" s="125">
        <v>16359.300048180638</v>
      </c>
      <c r="R37" s="126">
        <f>IF(C37 =0,0,Q37 / C37 )</f>
        <v>8.737444084167037E-2</v>
      </c>
      <c r="S37" s="125">
        <v>3247.0792229062845</v>
      </c>
      <c r="T37" s="126">
        <f>IF(C37 =0,0,S37 / C37 )</f>
        <v>1.7342534866068095E-2</v>
      </c>
      <c r="U37" s="125">
        <v>301.16601301259868</v>
      </c>
      <c r="V37" s="126">
        <f>IF(C37 =0,0,U37 / C37 )</f>
        <v>1.6085169848338045E-3</v>
      </c>
      <c r="W37" s="125">
        <v>141.2667088093404</v>
      </c>
      <c r="X37" s="126">
        <f>IF(C37 =0,0,W37 / C37 )</f>
        <v>7.5450047712352446E-4</v>
      </c>
      <c r="Y37" s="125">
        <v>18.618800051562506</v>
      </c>
      <c r="Z37" s="126">
        <f>IF(C37 =0,0,Y37 / C37 )</f>
        <v>9.9442350152936961E-5</v>
      </c>
      <c r="AA37" s="125">
        <v>12.989929402543117</v>
      </c>
      <c r="AB37" s="126">
        <f>IF(C37 =0,0,AA37 / C37 )</f>
        <v>6.9378751827845056E-5</v>
      </c>
      <c r="AC37" s="125">
        <v>110027.69267580511</v>
      </c>
      <c r="AD37" s="126">
        <f>IF(C37 =0,0,AC37 / C37 )</f>
        <v>0.58765400086397812</v>
      </c>
      <c r="AE37" s="125">
        <v>109.48506984534519</v>
      </c>
      <c r="AF37" s="126">
        <f>IF(C37 =0,0,AE37 / C37 )</f>
        <v>5.8475587158829238E-4</v>
      </c>
      <c r="AG37" s="125">
        <v>39.291267232020708</v>
      </c>
      <c r="AH37" s="126">
        <f>IF(C37 =0,0,AG37 / C37 )</f>
        <v>2.0985326354108004E-4</v>
      </c>
      <c r="AI37" s="125">
        <v>16.815319394048146</v>
      </c>
      <c r="AJ37" s="126">
        <f>IF(C37 =0,0,AI37 / C37 )</f>
        <v>8.9810023980362722E-5</v>
      </c>
      <c r="AK37" s="125">
        <v>253.32628199267324</v>
      </c>
      <c r="AL37" s="126">
        <f>IF(C37 =0,0,AK37 / C37 )</f>
        <v>1.3530066796513549E-3</v>
      </c>
    </row>
    <row r="38" spans="1:42" x14ac:dyDescent="0.25">
      <c r="A38" s="122" t="s">
        <v>75</v>
      </c>
      <c r="B38" s="117" t="s">
        <v>155</v>
      </c>
      <c r="C38" s="125">
        <v>138967.5116367139</v>
      </c>
      <c r="D38" s="126">
        <f>IF(C38 =0,0,C38 / C38 )</f>
        <v>1</v>
      </c>
      <c r="E38" s="125">
        <v>1421.3204776239907</v>
      </c>
      <c r="F38" s="126">
        <f>IF(C38 =0,0,E38 / C38 )</f>
        <v>1.022771769375549E-2</v>
      </c>
      <c r="G38" s="125">
        <v>62.251392902670304</v>
      </c>
      <c r="H38" s="126">
        <f>IF(C38 =0,0,G38 / C38 )</f>
        <v>4.4795644801791265E-4</v>
      </c>
      <c r="I38" s="125">
        <v>0</v>
      </c>
      <c r="J38" s="126">
        <f>IF(C38 =0,0,I38 / C38 )</f>
        <v>0</v>
      </c>
      <c r="K38" s="125">
        <v>8742.6695942942533</v>
      </c>
      <c r="L38" s="126">
        <f>IF(C38 =0,0,K38 / C38 )</f>
        <v>6.2911607837874847E-2</v>
      </c>
      <c r="M38" s="125">
        <v>113.71971370479348</v>
      </c>
      <c r="N38" s="126">
        <f>IF(C38 =0,0,M38 / C38 )</f>
        <v>8.1831870172704318E-4</v>
      </c>
      <c r="O38" s="125">
        <v>20910.759260240065</v>
      </c>
      <c r="P38" s="126">
        <f>IF(C38 =0,0,O38 / C38 )</f>
        <v>0.15047228675220548</v>
      </c>
      <c r="Q38" s="125">
        <v>8144.2076311563342</v>
      </c>
      <c r="R38" s="126">
        <f>IF(C38 =0,0,Q38 / C38 )</f>
        <v>5.8605119536476694E-2</v>
      </c>
      <c r="S38" s="125">
        <v>1430.6960778424232</v>
      </c>
      <c r="T38" s="126">
        <f>IF(C38 =0,0,S38 / C38 )</f>
        <v>1.0295183823845968E-2</v>
      </c>
      <c r="U38" s="125">
        <v>0</v>
      </c>
      <c r="V38" s="126">
        <f>IF(C38 =0,0,U38 / C38 )</f>
        <v>0</v>
      </c>
      <c r="W38" s="125">
        <v>51.928584485324066</v>
      </c>
      <c r="X38" s="126">
        <f>IF(C38 =0,0,W38 / C38 )</f>
        <v>3.7367427734530308E-4</v>
      </c>
      <c r="Y38" s="125">
        <v>1060.6097489694162</v>
      </c>
      <c r="Z38" s="126">
        <f>IF(C38 =0,0,Y38 / C38 )</f>
        <v>7.6320698016241455E-3</v>
      </c>
      <c r="AA38" s="125">
        <v>47.770737266574635</v>
      </c>
      <c r="AB38" s="126">
        <f>IF(C38 =0,0,AA38 / C38 )</f>
        <v>3.4375471434975355E-4</v>
      </c>
      <c r="AC38" s="125">
        <v>91748.728569206854</v>
      </c>
      <c r="AD38" s="126">
        <f>IF(C38 =0,0,AC38 / C38 )</f>
        <v>0.66021710749958995</v>
      </c>
      <c r="AE38" s="125">
        <v>5188.7558355390265</v>
      </c>
      <c r="AF38" s="126">
        <f>IF(C38 =0,0,AE38 / C38 )</f>
        <v>3.7337905632960952E-2</v>
      </c>
      <c r="AG38" s="125">
        <v>19.267103913897166</v>
      </c>
      <c r="AH38" s="126">
        <f>IF(C38 =0,0,AG38 / C38 )</f>
        <v>1.3864466368416272E-4</v>
      </c>
      <c r="AI38" s="125">
        <v>24.826909568285643</v>
      </c>
      <c r="AJ38" s="126">
        <f>IF(C38 =0,0,AI38 / C38 )</f>
        <v>1.7865261654240205E-4</v>
      </c>
      <c r="AK38" s="125">
        <v>0</v>
      </c>
      <c r="AL38" s="126">
        <f>IF(C38 =0,0,AK38 / C38 )</f>
        <v>0</v>
      </c>
    </row>
    <row r="39" spans="1:42" ht="15.75" thickBot="1" x14ac:dyDescent="0.3">
      <c r="A39" s="122" t="s">
        <v>77</v>
      </c>
      <c r="B39" s="117" t="s">
        <v>156</v>
      </c>
      <c r="C39" s="125">
        <v>179851.92012819799</v>
      </c>
      <c r="D39" s="126">
        <f>IF(C39 =0,0,C39 / C39 )</f>
        <v>1</v>
      </c>
      <c r="E39" s="125">
        <v>2888.1408972988943</v>
      </c>
      <c r="F39" s="126">
        <f>IF(C39 =0,0,E39 / C39 )</f>
        <v>1.6058437937388908E-2</v>
      </c>
      <c r="G39" s="125">
        <v>115.72980648144511</v>
      </c>
      <c r="H39" s="126">
        <f>IF(C39 =0,0,G39 / C39 )</f>
        <v>6.4347273245096964E-4</v>
      </c>
      <c r="I39" s="125">
        <v>1267.6954007799109</v>
      </c>
      <c r="J39" s="126">
        <f>IF(C39 =0,0,I39 / C39 )</f>
        <v>7.0485508293506166E-3</v>
      </c>
      <c r="K39" s="125">
        <v>11450.808361767788</v>
      </c>
      <c r="L39" s="126">
        <f>IF(C39 =0,0,K39 / C39 )</f>
        <v>6.3667979488935572E-2</v>
      </c>
      <c r="M39" s="125">
        <v>143.83924289272372</v>
      </c>
      <c r="N39" s="126">
        <f>IF(C39 =0,0,M39 / C39 )</f>
        <v>7.9976484426852641E-4</v>
      </c>
      <c r="O39" s="125">
        <v>33091.975249931224</v>
      </c>
      <c r="P39" s="126">
        <f>IF(C39 =0,0,O39 / C39 )</f>
        <v>0.18399567392076407</v>
      </c>
      <c r="Q39" s="125">
        <v>12966.201617982309</v>
      </c>
      <c r="R39" s="126">
        <f>IF(C39 =0,0,Q39 / C39 )</f>
        <v>7.2093762517186549E-2</v>
      </c>
      <c r="S39" s="125">
        <v>2727.8152366743379</v>
      </c>
      <c r="T39" s="126">
        <f>IF(C39 =0,0,S39 / C39 )</f>
        <v>1.5167006472491137E-2</v>
      </c>
      <c r="U39" s="125">
        <v>150.79118927659849</v>
      </c>
      <c r="V39" s="126">
        <f>IF(C39 =0,0,U39 / C39 )</f>
        <v>8.3841856772568738E-4</v>
      </c>
      <c r="W39" s="125">
        <v>111.9465332244047</v>
      </c>
      <c r="X39" s="126">
        <f>IF(C39 =0,0,W39 / C39 )</f>
        <v>6.2243724250822291E-4</v>
      </c>
      <c r="Y39" s="125">
        <v>265.9686663112596</v>
      </c>
      <c r="Z39" s="126">
        <f>IF(C39 =0,0,Y39 / C39 )</f>
        <v>1.4788202768237215E-3</v>
      </c>
      <c r="AA39" s="125">
        <v>33.269295241786288</v>
      </c>
      <c r="AB39" s="126">
        <f>IF(C39 =0,0,AA39 / C39 )</f>
        <v>1.8498159607121246E-4</v>
      </c>
      <c r="AC39" s="125">
        <v>111202.87439702325</v>
      </c>
      <c r="AD39" s="126">
        <f>IF(C39 =0,0,AC39 / C39 )</f>
        <v>0.61830240298662431</v>
      </c>
      <c r="AE39" s="125">
        <v>3300.0182955861483</v>
      </c>
      <c r="AF39" s="126">
        <f>IF(C39 =0,0,AE39 / C39 )</f>
        <v>1.8348529686165727E-2</v>
      </c>
      <c r="AG39" s="125">
        <v>39.060206199257891</v>
      </c>
      <c r="AH39" s="126">
        <f>IF(C39 =0,0,AG39 / C39 )</f>
        <v>2.1717981198875094E-4</v>
      </c>
      <c r="AI39" s="125">
        <v>20.963409766341137</v>
      </c>
      <c r="AJ39" s="126">
        <f>IF(C39 =0,0,AI39 / C39 )</f>
        <v>1.1655927693959827E-4</v>
      </c>
      <c r="AK39" s="125">
        <v>74.822321760311851</v>
      </c>
      <c r="AL39" s="126">
        <f>IF(C39 =0,0,AK39 / C39 )</f>
        <v>4.1602181231636942E-4</v>
      </c>
    </row>
    <row r="40" spans="1:42" x14ac:dyDescent="0.25">
      <c r="A40" s="122" t="s">
        <v>79</v>
      </c>
      <c r="B40" s="127" t="s">
        <v>45</v>
      </c>
      <c r="C40" s="128">
        <v>747986.58345663815</v>
      </c>
      <c r="D40" s="129">
        <f>IF(C40 =0,0,C40 / C40 )</f>
        <v>1</v>
      </c>
      <c r="E40" s="128">
        <v>12661.925636905878</v>
      </c>
      <c r="F40" s="129">
        <f>IF(C40 =0,0,E40 / C40 )</f>
        <v>1.692801170094772E-2</v>
      </c>
      <c r="G40" s="128">
        <v>503.0170554093437</v>
      </c>
      <c r="H40" s="129">
        <f>IF(C40 =0,0,G40 / C40 )</f>
        <v>6.7249475663690736E-4</v>
      </c>
      <c r="I40" s="128">
        <v>5862.1718698199202</v>
      </c>
      <c r="J40" s="129">
        <f>IF(C40 =0,0,I40 / C40 )</f>
        <v>7.837268741812611E-3</v>
      </c>
      <c r="K40" s="128">
        <v>44225.510853354783</v>
      </c>
      <c r="L40" s="129">
        <f>IF(C40 =0,0,K40 / C40 )</f>
        <v>5.9126075027946805E-2</v>
      </c>
      <c r="M40" s="128">
        <v>463.40359380709253</v>
      </c>
      <c r="N40" s="129">
        <f>IF(C40 =0,0,M40 / C40 )</f>
        <v>6.195346334496877E-4</v>
      </c>
      <c r="O40" s="128">
        <v>148466.10036779111</v>
      </c>
      <c r="P40" s="129">
        <f>IF(C40 =0,0,O40 / C40 )</f>
        <v>0.19848765158552861</v>
      </c>
      <c r="Q40" s="128">
        <v>59288.16065236849</v>
      </c>
      <c r="R40" s="129">
        <f>IF(C40 =0,0,Q40 / C40 )</f>
        <v>7.9263668578629667E-2</v>
      </c>
      <c r="S40" s="128">
        <v>11969.706700420626</v>
      </c>
      <c r="T40" s="129">
        <f>IF(C40 =0,0,S40 / C40 )</f>
        <v>1.6002568716012973E-2</v>
      </c>
      <c r="U40" s="128">
        <v>760.62950509830148</v>
      </c>
      <c r="V40" s="129">
        <f>IF(C40 =0,0,U40 / C40 )</f>
        <v>1.016902604834484E-3</v>
      </c>
      <c r="W40" s="128">
        <v>492.7809660096317</v>
      </c>
      <c r="X40" s="129">
        <f>IF(C40 =0,0,W40 / C40 )</f>
        <v>6.588098996807727E-4</v>
      </c>
      <c r="Y40" s="128">
        <v>1418.5504804442594</v>
      </c>
      <c r="Z40" s="129">
        <f>IF(C40 =0,0,Y40 / C40 )</f>
        <v>1.8964918780879374E-3</v>
      </c>
      <c r="AA40" s="128">
        <v>112.61404677705001</v>
      </c>
      <c r="AB40" s="129">
        <f>IF(C40 =0,0,AA40 / C40 )</f>
        <v>1.5055623893229684E-4</v>
      </c>
      <c r="AC40" s="128">
        <v>452034.89972952404</v>
      </c>
      <c r="AD40" s="129">
        <f>IF(C40 =0,0,AC40 / C40 )</f>
        <v>0.60433557195712606</v>
      </c>
      <c r="AE40" s="128">
        <v>9021.2024087458831</v>
      </c>
      <c r="AF40" s="129">
        <f>IF(C40 =0,0,AE40 / C40 )</f>
        <v>1.2060647354203318E-2</v>
      </c>
      <c r="AG40" s="128">
        <v>154.28154783878608</v>
      </c>
      <c r="AH40" s="129">
        <f>IF(C40 =0,0,AG40 / C40 )</f>
        <v>2.0626245343307017E-4</v>
      </c>
      <c r="AI40" s="128">
        <v>85.493595666906501</v>
      </c>
      <c r="AJ40" s="129">
        <f>IF(C40 =0,0,AI40 / C40 )</f>
        <v>1.1429830100938259E-4</v>
      </c>
      <c r="AK40" s="128">
        <v>466.13444665603288</v>
      </c>
      <c r="AL40" s="129">
        <f>IF(C40 =0,0,AK40 / C40 )</f>
        <v>6.2318557172764499E-4</v>
      </c>
    </row>
    <row r="41" spans="1:42" x14ac:dyDescent="0.25">
      <c r="A41" s="122" t="s">
        <v>80</v>
      </c>
    </row>
    <row r="42" spans="1:42" x14ac:dyDescent="0.25">
      <c r="A42" s="122" t="s">
        <v>82</v>
      </c>
      <c r="B42" s="127" t="s">
        <v>47</v>
      </c>
      <c r="C42" s="125">
        <v>630074.74349233333</v>
      </c>
      <c r="D42" s="126">
        <f>IF(C42 =0,0,C42 / C42 )</f>
        <v>1</v>
      </c>
      <c r="E42" s="125">
        <v>15677.725575451423</v>
      </c>
      <c r="F42" s="126">
        <f>IF(C42 =0,0,E42 / C42 )</f>
        <v>2.488232664041419E-2</v>
      </c>
      <c r="G42" s="125">
        <v>597.45862763857087</v>
      </c>
      <c r="H42" s="126">
        <f>IF(C42 =0,0,G42 / C42 )</f>
        <v>9.4823452901320851E-4</v>
      </c>
      <c r="I42" s="125">
        <v>8602.7027959556672</v>
      </c>
      <c r="J42" s="126">
        <f>IF(C42 =0,0,I42 / C42 )</f>
        <v>1.3653463949805732E-2</v>
      </c>
      <c r="K42" s="125">
        <v>35101.216330779149</v>
      </c>
      <c r="L42" s="126">
        <f>IF(C42 =0,0,K42 / C42 )</f>
        <v>5.5709606984439074E-2</v>
      </c>
      <c r="M42" s="125">
        <v>413.07741980115429</v>
      </c>
      <c r="N42" s="126">
        <f>IF(C42 =0,0,M42 / C42 )</f>
        <v>6.5560066336190252E-4</v>
      </c>
      <c r="O42" s="125">
        <v>151864.72395493634</v>
      </c>
      <c r="P42" s="126">
        <f>IF(C42 =0,0,O42 / C42 )</f>
        <v>0.24102652189038937</v>
      </c>
      <c r="Q42" s="125">
        <v>61742.728883992881</v>
      </c>
      <c r="R42" s="126">
        <f>IF(C42 =0,0,Q42 / C42 )</f>
        <v>9.7992705661823054E-2</v>
      </c>
      <c r="S42" s="125">
        <v>14687.198951017011</v>
      </c>
      <c r="T42" s="126">
        <f>IF(C42 =0,0,S42 / C42 )</f>
        <v>2.3310248669244943E-2</v>
      </c>
      <c r="U42" s="125">
        <v>986.65130025636324</v>
      </c>
      <c r="V42" s="126">
        <f>IF(C42 =0,0,U42 / C42 )</f>
        <v>1.5659273926576121E-3</v>
      </c>
      <c r="W42" s="125">
        <v>525.1561161814833</v>
      </c>
      <c r="X42" s="126">
        <f>IF(C42 =0,0,W42 / C42 )</f>
        <v>8.3348225207486562E-4</v>
      </c>
      <c r="Y42" s="125">
        <v>575.72930115923668</v>
      </c>
      <c r="Z42" s="126">
        <f>IF(C42 =0,0,Y42 / C42 )</f>
        <v>9.1374762614372608E-4</v>
      </c>
      <c r="AA42" s="125">
        <v>62.145381334732015</v>
      </c>
      <c r="AB42" s="126">
        <f>IF(C42 =0,0,AA42 / C42 )</f>
        <v>9.8631760718223722E-5</v>
      </c>
      <c r="AC42" s="125">
        <v>335167.88621057721</v>
      </c>
      <c r="AD42" s="126">
        <f>IF(C42 =0,0,AC42 / C42 )</f>
        <v>0.53194940707007643</v>
      </c>
      <c r="AE42" s="125">
        <v>3297.9882613114355</v>
      </c>
      <c r="AF42" s="126">
        <f>IF(C42 =0,0,AE42 / C42 )</f>
        <v>5.2342810045544466E-3</v>
      </c>
      <c r="AG42" s="125">
        <v>192.67014151015019</v>
      </c>
      <c r="AH42" s="126">
        <f>IF(C42 =0,0,AG42 / C42 )</f>
        <v>3.0578934245520124E-4</v>
      </c>
      <c r="AI42" s="125">
        <v>68.269417159281758</v>
      </c>
      <c r="AJ42" s="126">
        <f>IF(C42 =0,0,AI42 / C42 )</f>
        <v>1.0835129937264728E-4</v>
      </c>
      <c r="AK42" s="125">
        <v>511.41482327109719</v>
      </c>
      <c r="AL42" s="126">
        <f>IF(C42 =0,0,AK42 / C42 )</f>
        <v>8.1167326345516345E-4</v>
      </c>
    </row>
    <row r="43" spans="1:42" ht="15.75" thickBot="1" x14ac:dyDescent="0.3">
      <c r="A43" s="122" t="s">
        <v>84</v>
      </c>
    </row>
    <row r="44" spans="1:42" x14ac:dyDescent="0.25">
      <c r="A44" s="122" t="s">
        <v>86</v>
      </c>
      <c r="B44" s="130" t="s">
        <v>49</v>
      </c>
      <c r="C44" s="128">
        <v>31659135.928021409</v>
      </c>
      <c r="D44" s="129">
        <f>IF(C44 =0,0,C44 / C44 )</f>
        <v>1</v>
      </c>
      <c r="E44" s="128">
        <v>524976.59973764478</v>
      </c>
      <c r="F44" s="129">
        <f>IF(C44 =0,0,E44 / C44 )</f>
        <v>1.6582151860720543E-2</v>
      </c>
      <c r="G44" s="128">
        <v>21091.829947970306</v>
      </c>
      <c r="H44" s="129">
        <f>IF(C44 =0,0,G44 / C44 )</f>
        <v>6.6621622257548687E-4</v>
      </c>
      <c r="I44" s="128">
        <v>222579.66621753253</v>
      </c>
      <c r="J44" s="129">
        <f>IF(C44 =0,0,I44 / C44 )</f>
        <v>7.0305035084841944E-3</v>
      </c>
      <c r="K44" s="128">
        <v>1883455.9478227717</v>
      </c>
      <c r="L44" s="129">
        <f>IF(C44 =0,0,K44 / C44 )</f>
        <v>5.9491704135731967E-2</v>
      </c>
      <c r="M44" s="128">
        <v>19809.388433223208</v>
      </c>
      <c r="N44" s="129">
        <f>IF(C44 =0,0,M44 / C44 )</f>
        <v>6.257084362081397E-4</v>
      </c>
      <c r="O44" s="128">
        <v>6220818.6270950139</v>
      </c>
      <c r="P44" s="129">
        <f>IF(C44 =0,0,O44 / C44 )</f>
        <v>0.1964936327143719</v>
      </c>
      <c r="Q44" s="128">
        <v>2476729.8210537117</v>
      </c>
      <c r="R44" s="129">
        <f>IF(C44 =0,0,Q44 / C44 )</f>
        <v>7.8231125027691154E-2</v>
      </c>
      <c r="S44" s="128">
        <v>497681.54212997592</v>
      </c>
      <c r="T44" s="129">
        <f>IF(C44 =0,0,S44 / C44 )</f>
        <v>1.5719997641801698E-2</v>
      </c>
      <c r="U44" s="128">
        <v>27656.882371258114</v>
      </c>
      <c r="V44" s="129">
        <f>IF(C44 =0,0,U44 / C44 )</f>
        <v>8.7358298199096101E-4</v>
      </c>
      <c r="W44" s="128">
        <v>20658.501354915938</v>
      </c>
      <c r="X44" s="129">
        <f>IF(C44 =0,0,W44 / C44 )</f>
        <v>6.52528906723293E-4</v>
      </c>
      <c r="Y44" s="128">
        <v>76473.433862758277</v>
      </c>
      <c r="Z44" s="129">
        <f>IF(C44 =0,0,Y44 / C44 )</f>
        <v>2.4155249857931802E-3</v>
      </c>
      <c r="AA44" s="128">
        <v>5871.6188650081895</v>
      </c>
      <c r="AB44" s="129">
        <f>IF(C44 =0,0,AA44 / C44 )</f>
        <v>1.8546364873500029E-4</v>
      </c>
      <c r="AC44" s="128">
        <v>19227937.842526872</v>
      </c>
      <c r="AD44" s="129">
        <f>IF(C44 =0,0,AC44 / C44 )</f>
        <v>0.60734247094559146</v>
      </c>
      <c r="AE44" s="128">
        <v>408489.1272571091</v>
      </c>
      <c r="AF44" s="129">
        <f>IF(C44 =0,0,AE44 / C44 )</f>
        <v>1.2902725083395487E-2</v>
      </c>
      <c r="AG44" s="128">
        <v>6290.2989788293507</v>
      </c>
      <c r="AH44" s="129">
        <f>IF(C44 =0,0,AG44 / C44 )</f>
        <v>1.9868827099800364E-4</v>
      </c>
      <c r="AI44" s="128">
        <v>3946.3717230416642</v>
      </c>
      <c r="AJ44" s="129">
        <f>IF(C44 =0,0,AI44 / C44 )</f>
        <v>1.2465190875752052E-4</v>
      </c>
      <c r="AK44" s="128">
        <v>14668.428643773355</v>
      </c>
      <c r="AL44" s="129">
        <f>IF(C44 =0,0,AK44 / C44 )</f>
        <v>4.6332372043010725E-4</v>
      </c>
    </row>
    <row r="45" spans="1:42" x14ac:dyDescent="0.25">
      <c r="A45" s="122" t="s">
        <v>87</v>
      </c>
    </row>
    <row r="46" spans="1:42" x14ac:dyDescent="0.25">
      <c r="A46" s="122" t="s">
        <v>89</v>
      </c>
      <c r="B46" s="117" t="s">
        <v>157</v>
      </c>
      <c r="C46" s="125">
        <v>1857501.820181475</v>
      </c>
      <c r="D46" s="126">
        <f>IF(C46 =0,0,C46 / C46 )</f>
        <v>1</v>
      </c>
      <c r="E46" s="125">
        <v>32900.437639503521</v>
      </c>
      <c r="F46" s="126">
        <f>IF(C46 =0,0,E46 / C46 )</f>
        <v>1.7712196716065238E-2</v>
      </c>
      <c r="G46" s="125">
        <v>1301.5262914691875</v>
      </c>
      <c r="H46" s="126">
        <f>IF(C46 =0,0,G46 / C46 )</f>
        <v>7.0068641512395957E-4</v>
      </c>
      <c r="I46" s="125">
        <v>14925.928296249356</v>
      </c>
      <c r="J46" s="126">
        <f>IF(C46 =0,0,I46 / C46 )</f>
        <v>8.03548515219819E-3</v>
      </c>
      <c r="K46" s="125">
        <v>113066.62108476021</v>
      </c>
      <c r="L46" s="126">
        <f>IF(C46 =0,0,K46 / C46 )</f>
        <v>6.0870261259670676E-2</v>
      </c>
      <c r="M46" s="125">
        <v>1335.2004058178063</v>
      </c>
      <c r="N46" s="126">
        <f>IF(C46 =0,0,M46 / C46 )</f>
        <v>7.1881512648389186E-4</v>
      </c>
      <c r="O46" s="125">
        <v>367405.92625753995</v>
      </c>
      <c r="P46" s="126">
        <f>IF(C46 =0,0,O46 / C46 )</f>
        <v>0.19779572879322668</v>
      </c>
      <c r="Q46" s="125">
        <v>146076.96771146887</v>
      </c>
      <c r="R46" s="126">
        <f>IF(C46 =0,0,Q46 / C46 )</f>
        <v>7.8641628301175701E-2</v>
      </c>
      <c r="S46" s="125">
        <v>31084.099568090714</v>
      </c>
      <c r="T46" s="126">
        <f>IF(C46 =0,0,S46 / C46 )</f>
        <v>1.6734357528141668E-2</v>
      </c>
      <c r="U46" s="125">
        <v>1776.7098664494342</v>
      </c>
      <c r="V46" s="126">
        <f>IF(C46 =0,0,U46 / C46 )</f>
        <v>9.5650504734140853E-4</v>
      </c>
      <c r="W46" s="125">
        <v>1234.3504489253885</v>
      </c>
      <c r="X46" s="126">
        <f>IF(C46 =0,0,W46 / C46 )</f>
        <v>6.6452179777933917E-4</v>
      </c>
      <c r="Y46" s="125">
        <v>3016.3220213555928</v>
      </c>
      <c r="Z46" s="126">
        <f>IF(C46 =0,0,Y46 / C46 )</f>
        <v>1.6238595238958651E-3</v>
      </c>
      <c r="AA46" s="125">
        <v>320.69538491809595</v>
      </c>
      <c r="AB46" s="126">
        <f>IF(C46 =0,0,AA46 / C46 )</f>
        <v>1.7264875944334983E-4</v>
      </c>
      <c r="AC46" s="125">
        <v>1114636.4410503949</v>
      </c>
      <c r="AD46" s="126">
        <f>IF(C46 =0,0,AC46 / C46 )</f>
        <v>0.60007286611514421</v>
      </c>
      <c r="AE46" s="125">
        <v>26867.133515864265</v>
      </c>
      <c r="AF46" s="126">
        <f>IF(C46 =0,0,AE46 / C46 )</f>
        <v>1.4464122308768122E-2</v>
      </c>
      <c r="AG46" s="125">
        <v>421.75908710630421</v>
      </c>
      <c r="AH46" s="126">
        <f>IF(C46 =0,0,AG46 / C46 )</f>
        <v>2.2705715952682027E-4</v>
      </c>
      <c r="AI46" s="125">
        <v>225.20920870695244</v>
      </c>
      <c r="AJ46" s="126">
        <f>IF(C46 =0,0,AI46 / C46 )</f>
        <v>1.2124306219250426E-4</v>
      </c>
      <c r="AK46" s="125">
        <v>906.49234285436114</v>
      </c>
      <c r="AL46" s="126">
        <f>IF(C46 =0,0,AK46 / C46 )</f>
        <v>4.8801693382233041E-4</v>
      </c>
    </row>
    <row r="47" spans="1:42" ht="15.75" thickBot="1" x14ac:dyDescent="0.3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</row>
    <row r="48" spans="1:42" x14ac:dyDescent="0.25">
      <c r="A48" s="122" t="s">
        <v>34</v>
      </c>
      <c r="B48" s="117" t="s">
        <v>158</v>
      </c>
      <c r="C48" s="125">
        <v>341555.85527396877</v>
      </c>
      <c r="D48" s="126">
        <f>IF(C48 =0,0,C48 / C48 )</f>
        <v>1</v>
      </c>
      <c r="E48" s="125">
        <v>7690.2211430748766</v>
      </c>
      <c r="F48" s="126">
        <f>IF(C48 =0,0,E48 / C48 )</f>
        <v>2.251526660816983E-2</v>
      </c>
      <c r="G48" s="125">
        <v>295.59893588341561</v>
      </c>
      <c r="H48" s="126">
        <f>IF(C48 =0,0,G48 / C48 )</f>
        <v>8.6544830463032118E-4</v>
      </c>
      <c r="I48" s="125">
        <v>4082.5838629948134</v>
      </c>
      <c r="J48" s="126">
        <f>IF(C48 =0,0,I48 / C48 )</f>
        <v>1.1952902577881709E-2</v>
      </c>
      <c r="K48" s="125">
        <v>19466.894491240386</v>
      </c>
      <c r="L48" s="126">
        <f>IF(C48 =0,0,K48 / C48 )</f>
        <v>5.6994761444290276E-2</v>
      </c>
      <c r="M48" s="125">
        <v>220.27399403294734</v>
      </c>
      <c r="N48" s="126">
        <f>IF(C48 =0,0,M48 / C48 )</f>
        <v>6.4491353502419443E-4</v>
      </c>
      <c r="O48" s="125">
        <v>78015.042449616274</v>
      </c>
      <c r="P48" s="126">
        <f>IF(C48 =0,0,O48 / C48 )</f>
        <v>0.22841078917250254</v>
      </c>
      <c r="Q48" s="125">
        <v>31548.495241726421</v>
      </c>
      <c r="R48" s="126">
        <f>IF(C48 =0,0,Q48 / C48 )</f>
        <v>9.2367016271528254E-2</v>
      </c>
      <c r="S48" s="125">
        <v>7211.4919833406711</v>
      </c>
      <c r="T48" s="126">
        <f>IF(C48 =0,0,S48 / C48 )</f>
        <v>2.1113653512267239E-2</v>
      </c>
      <c r="U48" s="125">
        <v>473.2869830034802</v>
      </c>
      <c r="V48" s="126">
        <f>IF(C48 =0,0,U48 / C48 )</f>
        <v>1.3856796061184407E-3</v>
      </c>
      <c r="W48" s="125">
        <v>268.81867867876002</v>
      </c>
      <c r="X48" s="126">
        <f>IF(C48 =0,0,W48 / C48 )</f>
        <v>7.8704163470755077E-4</v>
      </c>
      <c r="Y48" s="125">
        <v>296.12002046945258</v>
      </c>
      <c r="Z48" s="126">
        <f>IF(C48 =0,0,Y48 / C48 )</f>
        <v>8.6697392504639923E-4</v>
      </c>
      <c r="AA48" s="125">
        <v>37.205914434569081</v>
      </c>
      <c r="AB48" s="126">
        <f>IF(C48 =0,0,AA48 / C48 )</f>
        <v>1.0893068837811454E-4</v>
      </c>
      <c r="AC48" s="125">
        <v>189339.01536348643</v>
      </c>
      <c r="AD48" s="126">
        <f>IF(C48 =0,0,AC48 / C48 )</f>
        <v>0.55434275958060741</v>
      </c>
      <c r="AE48" s="125">
        <v>2241.0706995510918</v>
      </c>
      <c r="AF48" s="126">
        <f>IF(C48 =0,0,AE48 / C48 )</f>
        <v>6.5613593353669323E-3</v>
      </c>
      <c r="AG48" s="125">
        <v>94.631278421133402</v>
      </c>
      <c r="AH48" s="126">
        <f>IF(C48 =0,0,AG48 / C48 )</f>
        <v>2.7705945297066496E-4</v>
      </c>
      <c r="AI48" s="125">
        <v>36.932554758509298</v>
      </c>
      <c r="AJ48" s="126">
        <f>IF(C48 =0,0,AI48 / C48 )</f>
        <v>1.0813035170743876E-4</v>
      </c>
      <c r="AK48" s="125">
        <v>238.17167925551783</v>
      </c>
      <c r="AL48" s="126">
        <f>IF(C48 =0,0,AK48 / C48 )</f>
        <v>6.9731399880255474E-4</v>
      </c>
    </row>
    <row r="49" spans="1:38" ht="15.75" thickBot="1" x14ac:dyDescent="0.3">
      <c r="A49" s="122" t="s">
        <v>36</v>
      </c>
      <c r="B49" s="117" t="s">
        <v>159</v>
      </c>
      <c r="C49" s="125">
        <v>1353564.7590908015</v>
      </c>
      <c r="D49" s="126">
        <f>IF(C49 =0,0,C49 / C49 )</f>
        <v>1</v>
      </c>
      <c r="E49" s="125">
        <v>21871.48780277562</v>
      </c>
      <c r="F49" s="126">
        <f>IF(C49 =0,0,E49 / C49 )</f>
        <v>1.6158434722744145E-2</v>
      </c>
      <c r="G49" s="125">
        <v>875.47696295371895</v>
      </c>
      <c r="H49" s="126">
        <f>IF(C49 =0,0,G49 / C49 )</f>
        <v>6.4679355536840567E-4</v>
      </c>
      <c r="I49" s="125">
        <v>9652.8204149265475</v>
      </c>
      <c r="J49" s="126">
        <f>IF(C49 =0,0,I49 / C49 )</f>
        <v>7.1314064215223898E-3</v>
      </c>
      <c r="K49" s="125">
        <v>85914.812833194141</v>
      </c>
      <c r="L49" s="126">
        <f>IF(C49 =0,0,K49 / C49 )</f>
        <v>6.3472997694549685E-2</v>
      </c>
      <c r="M49" s="125">
        <v>1072.0855898546843</v>
      </c>
      <c r="N49" s="126">
        <f>IF(C49 =0,0,M49 / C49 )</f>
        <v>7.9204602709574928E-4</v>
      </c>
      <c r="O49" s="125">
        <v>250373.08348610601</v>
      </c>
      <c r="P49" s="126">
        <f>IF(C49 =0,0,O49 / C49 )</f>
        <v>0.18497311030340602</v>
      </c>
      <c r="Q49" s="125">
        <v>98202.03406131058</v>
      </c>
      <c r="R49" s="126">
        <f>IF(C49 =0,0,Q49 / C49 )</f>
        <v>7.2550672881934036E-2</v>
      </c>
      <c r="S49" s="125">
        <v>20652.580934487181</v>
      </c>
      <c r="T49" s="126">
        <f>IF(C49 =0,0,S49 / C49 )</f>
        <v>1.5257918615109084E-2</v>
      </c>
      <c r="U49" s="125">
        <v>1148.36951390792</v>
      </c>
      <c r="V49" s="126">
        <f>IF(C49 =0,0,U49 / C49 )</f>
        <v>8.484038212396188E-4</v>
      </c>
      <c r="W49" s="125">
        <v>847.41043547970219</v>
      </c>
      <c r="X49" s="126">
        <f>IF(C49 =0,0,W49 / C49 )</f>
        <v>6.2605828778293071E-4</v>
      </c>
      <c r="Y49" s="125">
        <v>1959.8539923297474</v>
      </c>
      <c r="Z49" s="126">
        <f>IF(C49 =0,0,Y49 / C49 )</f>
        <v>1.4479203740840553E-3</v>
      </c>
      <c r="AA49" s="125">
        <v>246.94926514535251</v>
      </c>
      <c r="AB49" s="126">
        <f>IF(C49 =0,0,AA49 / C49 )</f>
        <v>1.8244362782555745E-4</v>
      </c>
      <c r="AC49" s="125">
        <v>835457.83589713578</v>
      </c>
      <c r="AD49" s="126">
        <f>IF(C49 =0,0,AC49 / C49 )</f>
        <v>0.61722782769427187</v>
      </c>
      <c r="AE49" s="125">
        <v>24270.412261291574</v>
      </c>
      <c r="AF49" s="126">
        <f>IF(C49 =0,0,AE49 / C49 )</f>
        <v>1.7930735931389181E-2</v>
      </c>
      <c r="AG49" s="125">
        <v>294.50344830403839</v>
      </c>
      <c r="AH49" s="126">
        <f>IF(C49 =0,0,AG49 / C49 )</f>
        <v>2.1757617899409432E-4</v>
      </c>
      <c r="AI49" s="125">
        <v>157.271255375783</v>
      </c>
      <c r="AJ49" s="126">
        <f>IF(C49 =0,0,AI49 / C49 )</f>
        <v>1.1619041816767094E-4</v>
      </c>
      <c r="AK49" s="125">
        <v>567.7709362232531</v>
      </c>
      <c r="AL49" s="126">
        <f>IF(C49 =0,0,AK49 / C49 )</f>
        <v>4.1946344451567185E-4</v>
      </c>
    </row>
    <row r="50" spans="1:38" x14ac:dyDescent="0.25">
      <c r="A50" s="122" t="s">
        <v>38</v>
      </c>
      <c r="B50" s="127" t="s">
        <v>51</v>
      </c>
      <c r="C50" s="128">
        <v>3552622.4345462457</v>
      </c>
      <c r="D50" s="129">
        <f>IF(C50 =0,0,C50 / C50 )</f>
        <v>1</v>
      </c>
      <c r="E50" s="128">
        <v>62462.146585354014</v>
      </c>
      <c r="F50" s="129">
        <f>IF(C50 =0,0,E50 / C50 )</f>
        <v>1.7581982813023561E-2</v>
      </c>
      <c r="G50" s="128">
        <v>2472.602190306322</v>
      </c>
      <c r="H50" s="129">
        <f>IF(C50 =0,0,G50 / C50 )</f>
        <v>6.9599351911488227E-4</v>
      </c>
      <c r="I50" s="128">
        <v>28661.332574170716</v>
      </c>
      <c r="J50" s="129">
        <f>IF(C50 =0,0,I50 / C50 )</f>
        <v>8.0676551201905155E-3</v>
      </c>
      <c r="K50" s="128">
        <v>218448.32840919474</v>
      </c>
      <c r="L50" s="129">
        <f>IF(C50 =0,0,K50 / C50 )</f>
        <v>6.1489317380020371E-2</v>
      </c>
      <c r="M50" s="128">
        <v>2627.5599897054376</v>
      </c>
      <c r="N50" s="129">
        <f>IF(C50 =0,0,M50 / C50 )</f>
        <v>7.3961138232834459E-4</v>
      </c>
      <c r="O50" s="128">
        <v>695794.05219326227</v>
      </c>
      <c r="P50" s="129">
        <f>IF(C50 =0,0,O50 / C50 )</f>
        <v>0.19585364474064401</v>
      </c>
      <c r="Q50" s="128">
        <v>275827.49701450591</v>
      </c>
      <c r="R50" s="129">
        <f>IF(C50 =0,0,Q50 / C50 )</f>
        <v>7.7640532338116491E-2</v>
      </c>
      <c r="S50" s="128">
        <v>58948.172485918571</v>
      </c>
      <c r="T50" s="129">
        <f>IF(C50 =0,0,S50 / C50 )</f>
        <v>1.6592861631649199E-2</v>
      </c>
      <c r="U50" s="128">
        <v>3398.3663633608348</v>
      </c>
      <c r="V50" s="129">
        <f>IF(C50 =0,0,U50 / C50 )</f>
        <v>9.565796607921514E-4</v>
      </c>
      <c r="W50" s="128">
        <v>2350.5795630838502</v>
      </c>
      <c r="X50" s="129">
        <f>IF(C50 =0,0,W50 / C50 )</f>
        <v>6.6164632082105147E-4</v>
      </c>
      <c r="Y50" s="128">
        <v>5272.2960341547932</v>
      </c>
      <c r="Z50" s="129">
        <f>IF(C50 =0,0,Y50 / C50 )</f>
        <v>1.4840575184365717E-3</v>
      </c>
      <c r="AA50" s="128">
        <v>604.85056449801755</v>
      </c>
      <c r="AB50" s="129">
        <f>IF(C50 =0,0,AA50 / C50 )</f>
        <v>1.7025467120185861E-4</v>
      </c>
      <c r="AC50" s="128">
        <v>2139433.2923110174</v>
      </c>
      <c r="AD50" s="129">
        <f>IF(C50 =0,0,AC50 / C50 )</f>
        <v>0.60221240273293319</v>
      </c>
      <c r="AE50" s="128">
        <v>53378.61647670692</v>
      </c>
      <c r="AF50" s="129">
        <f>IF(C50 =0,0,AE50 / C50 )</f>
        <v>1.5025130719674869E-2</v>
      </c>
      <c r="AG50" s="128">
        <v>810.893813831476</v>
      </c>
      <c r="AH50" s="129">
        <f>IF(C50 =0,0,AG50 / C50 )</f>
        <v>2.2825217955790069E-4</v>
      </c>
      <c r="AI50" s="128">
        <v>419.41301884124476</v>
      </c>
      <c r="AJ50" s="129">
        <f>IF(C50 =0,0,AI50 / C50 )</f>
        <v>1.1805730177313756E-4</v>
      </c>
      <c r="AK50" s="128">
        <v>1712.4349583331323</v>
      </c>
      <c r="AL50" s="129">
        <f>IF(C50 =0,0,AK50 / C50 )</f>
        <v>4.8201996972184604E-4</v>
      </c>
    </row>
    <row r="51" spans="1:38" x14ac:dyDescent="0.25">
      <c r="A51" s="122" t="s">
        <v>40</v>
      </c>
    </row>
    <row r="52" spans="1:38" x14ac:dyDescent="0.25">
      <c r="A52" s="122" t="s">
        <v>42</v>
      </c>
      <c r="B52" s="117" t="s">
        <v>160</v>
      </c>
      <c r="C52" s="125">
        <v>-366029.64265401999</v>
      </c>
      <c r="D52" s="126">
        <f>IF(C52 =0,0,C52 / C52 )</f>
        <v>1</v>
      </c>
      <c r="E52" s="125">
        <v>-5912.4828800308333</v>
      </c>
      <c r="F52" s="126">
        <f>IF(C52 =0,0,E52 / C52 )</f>
        <v>1.6153016562157108E-2</v>
      </c>
      <c r="G52" s="125">
        <v>-236.39167129427261</v>
      </c>
      <c r="H52" s="126">
        <f>IF(C52 =0,0,G52 / C52 )</f>
        <v>6.4582657726908665E-4</v>
      </c>
      <c r="I52" s="125">
        <v>-2579.5689442198336</v>
      </c>
      <c r="J52" s="126">
        <f>IF(C52 =0,0,I52 / C52 )</f>
        <v>7.0474318022874013E-3</v>
      </c>
      <c r="K52" s="125">
        <v>-23193.317168856243</v>
      </c>
      <c r="L52" s="126">
        <f>IF(C52 =0,0,K52 / C52 )</f>
        <v>6.3364587088317118E-2</v>
      </c>
      <c r="M52" s="125">
        <v>-287.63253023546991</v>
      </c>
      <c r="N52" s="126">
        <f>IF(C52 =0,0,M52 / C52 )</f>
        <v>7.8581758611104367E-4</v>
      </c>
      <c r="O52" s="125">
        <v>-67833.570450243657</v>
      </c>
      <c r="P52" s="126">
        <f>IF(C52 =0,0,O52 / C52 )</f>
        <v>0.18532261474342279</v>
      </c>
      <c r="Q52" s="125">
        <v>-26630.775483485002</v>
      </c>
      <c r="R52" s="126">
        <f>IF(C52 =0,0,Q52 / C52 )</f>
        <v>7.2755789095084442E-2</v>
      </c>
      <c r="S52" s="125">
        <v>-5587.6171075958136</v>
      </c>
      <c r="T52" s="126">
        <f>IF(C52 =0,0,S52 / C52 )</f>
        <v>1.5265477044648441E-2</v>
      </c>
      <c r="U52" s="125">
        <v>-306.9930768248401</v>
      </c>
      <c r="V52" s="126">
        <f>IF(C52 =0,0,U52 / C52 )</f>
        <v>8.3871097050742778E-4</v>
      </c>
      <c r="W52" s="125">
        <v>-228.54576099188816</v>
      </c>
      <c r="X52" s="126">
        <f>IF(C52 =0,0,W52 / C52 )</f>
        <v>6.2439139992799737E-4</v>
      </c>
      <c r="Y52" s="125">
        <v>-519.02443224168076</v>
      </c>
      <c r="Z52" s="126">
        <f>IF(C52 =0,0,Y52 / C52 )</f>
        <v>1.417984697846658E-3</v>
      </c>
      <c r="AA52" s="125">
        <v>-67.310043272365519</v>
      </c>
      <c r="AB52" s="126">
        <f>IF(C52 =0,0,AA52 / C52 )</f>
        <v>1.8389232845818609E-4</v>
      </c>
      <c r="AC52" s="125">
        <v>-225869.73950007759</v>
      </c>
      <c r="AD52" s="126">
        <f>IF(C52 =0,0,AC52 / C52 )</f>
        <v>0.61708045791683352</v>
      </c>
      <c r="AE52" s="125">
        <v>-6501.883572718375</v>
      </c>
      <c r="AF52" s="126">
        <f>IF(C52 =0,0,AE52 / C52 )</f>
        <v>1.7763270552554979E-2</v>
      </c>
      <c r="AG52" s="125">
        <v>-79.53993812957458</v>
      </c>
      <c r="AH52" s="126">
        <f>IF(C52 =0,0,AG52 / C52 )</f>
        <v>2.1730463563782358E-4</v>
      </c>
      <c r="AI52" s="125">
        <v>-43.374491982262377</v>
      </c>
      <c r="AJ52" s="126">
        <f>IF(C52 =0,0,AI52 / C52 )</f>
        <v>1.1849994352304682E-4</v>
      </c>
      <c r="AK52" s="125">
        <v>-151.8756018202705</v>
      </c>
      <c r="AL52" s="126">
        <f>IF(C52 =0,0,AK52 / C52 )</f>
        <v>4.1492705541290538E-4</v>
      </c>
    </row>
    <row r="53" spans="1:38" x14ac:dyDescent="0.25">
      <c r="A53" s="122" t="s">
        <v>44</v>
      </c>
      <c r="B53" s="117" t="s">
        <v>161</v>
      </c>
      <c r="C53" s="125">
        <v>-1822278.6666919212</v>
      </c>
      <c r="D53" s="126">
        <f>IF(C53 =0,0,C53 / C53 )</f>
        <v>1</v>
      </c>
      <c r="E53" s="125">
        <v>-31410.995667206127</v>
      </c>
      <c r="F53" s="126">
        <f>IF(C53 =0,0,E53 / C53 )</f>
        <v>1.7237207591431759E-2</v>
      </c>
      <c r="G53" s="125">
        <v>-1244.0330080575002</v>
      </c>
      <c r="H53" s="126">
        <f>IF(C53 =0,0,G53 / C53 )</f>
        <v>6.8267989457170073E-4</v>
      </c>
      <c r="I53" s="125">
        <v>-14043.655781920103</v>
      </c>
      <c r="J53" s="126">
        <f>IF(C53 =0,0,I53 / C53 )</f>
        <v>7.7066455524139417E-3</v>
      </c>
      <c r="K53" s="125">
        <v>-112684.21236616278</v>
      </c>
      <c r="L53" s="126">
        <f>IF(C53 =0,0,K53 / C53 )</f>
        <v>6.1836981591144015E-2</v>
      </c>
      <c r="M53" s="125">
        <v>-1353.5971390795735</v>
      </c>
      <c r="N53" s="126">
        <f>IF(C53 =0,0,M53 / C53 )</f>
        <v>7.4280468943689604E-4</v>
      </c>
      <c r="O53" s="125">
        <v>-353121.64145409147</v>
      </c>
      <c r="P53" s="126">
        <f>IF(C53 =0,0,O53 / C53 )</f>
        <v>0.19378026418710803</v>
      </c>
      <c r="Q53" s="125">
        <v>-139792.17268406376</v>
      </c>
      <c r="R53" s="126">
        <f>IF(C53 =0,0,Q53 / C53 )</f>
        <v>7.6712840488790818E-2</v>
      </c>
      <c r="S53" s="125">
        <v>-29686.42031838141</v>
      </c>
      <c r="T53" s="126">
        <f>IF(C53 =0,0,S53 / C53 )</f>
        <v>1.629082360508162E-2</v>
      </c>
      <c r="U53" s="125">
        <v>-1666.4364314089253</v>
      </c>
      <c r="V53" s="126">
        <f>IF(C53 =0,0,U53 / C53 )</f>
        <v>9.144794711525079E-4</v>
      </c>
      <c r="W53" s="125">
        <v>-1184.169067088397</v>
      </c>
      <c r="X53" s="126">
        <f>IF(C53 =0,0,W53 / C53 )</f>
        <v>6.4982874942946117E-4</v>
      </c>
      <c r="Y53" s="125">
        <v>-2604.4520567748923</v>
      </c>
      <c r="Z53" s="126">
        <f>IF(C53 =0,0,Y53 / C53 )</f>
        <v>1.4292281989465923E-3</v>
      </c>
      <c r="AA53" s="125">
        <v>-320.23438127621966</v>
      </c>
      <c r="AB53" s="126">
        <f>IF(C53 =0,0,AA53 / C53 )</f>
        <v>1.7573293653135833E-4</v>
      </c>
      <c r="AC53" s="125">
        <v>-1103704.3399963605</v>
      </c>
      <c r="AD53" s="126">
        <f>IF(C53 =0,0,AC53 / C53 )</f>
        <v>0.60567264500767781</v>
      </c>
      <c r="AE53" s="125">
        <v>-27992.050995640682</v>
      </c>
      <c r="AF53" s="126">
        <f>IF(C53 =0,0,AE53 / C53 )</f>
        <v>1.5361015583009669E-2</v>
      </c>
      <c r="AG53" s="125">
        <v>-410.38502081087984</v>
      </c>
      <c r="AH53" s="126">
        <f>IF(C53 =0,0,AG53 / C53 )</f>
        <v>2.2520431606427873E-4</v>
      </c>
      <c r="AI53" s="125">
        <v>-221.42437678726367</v>
      </c>
      <c r="AJ53" s="126">
        <f>IF(C53 =0,0,AI53 / C53 )</f>
        <v>1.2150961366914701E-4</v>
      </c>
      <c r="AK53" s="125">
        <v>-838.44594681072886</v>
      </c>
      <c r="AL53" s="126">
        <f>IF(C53 =0,0,AK53 / C53 )</f>
        <v>4.6010852354036723E-4</v>
      </c>
    </row>
    <row r="54" spans="1:38" ht="15.75" thickBot="1" x14ac:dyDescent="0.3">
      <c r="A54" s="122" t="s">
        <v>46</v>
      </c>
      <c r="B54" s="117" t="s">
        <v>162</v>
      </c>
      <c r="C54" s="125">
        <v>-487333.55478193419</v>
      </c>
      <c r="D54" s="126">
        <f>IF(C54 =0,0,C54 / C54 )</f>
        <v>1</v>
      </c>
      <c r="E54" s="125">
        <v>-8294.7392924345895</v>
      </c>
      <c r="F54" s="126">
        <f>IF(C54 =0,0,E54 / C54 )</f>
        <v>1.7020661128385083E-2</v>
      </c>
      <c r="G54" s="125">
        <v>-328.51677703972734</v>
      </c>
      <c r="H54" s="126">
        <f>IF(C54 =0,0,G54 / C54 )</f>
        <v>6.7411072727534195E-4</v>
      </c>
      <c r="I54" s="125">
        <v>-3754.2476085912203</v>
      </c>
      <c r="J54" s="126">
        <f>IF(C54 =0,0,I54 / C54 )</f>
        <v>7.7036509629859638E-3</v>
      </c>
      <c r="K54" s="125">
        <v>-29993.816131540607</v>
      </c>
      <c r="L54" s="126">
        <f>IF(C54 =0,0,K54 / C54 )</f>
        <v>6.154679035996579E-2</v>
      </c>
      <c r="M54" s="125">
        <v>-347.14710888351476</v>
      </c>
      <c r="N54" s="126">
        <f>IF(C54 =0,0,M54 / C54 )</f>
        <v>7.1233984501406175E-4</v>
      </c>
      <c r="O54" s="125">
        <v>-94632.895638611604</v>
      </c>
      <c r="P54" s="126">
        <f>IF(C54 =0,0,O54 / C54 )</f>
        <v>0.19418506012982573</v>
      </c>
      <c r="Q54" s="125">
        <v>-37491.901414242915</v>
      </c>
      <c r="R54" s="126">
        <f>IF(C54 =0,0,Q54 / C54 )</f>
        <v>7.693273128097923E-2</v>
      </c>
      <c r="S54" s="125">
        <v>-7828.6588030135299</v>
      </c>
      <c r="T54" s="126">
        <f>IF(C54 =0,0,S54 / C54 )</f>
        <v>1.6064272049800876E-2</v>
      </c>
      <c r="U54" s="125">
        <v>-447.62162891568329</v>
      </c>
      <c r="V54" s="126">
        <f>IF(C54 =0,0,U54 / C54 )</f>
        <v>9.1851181705716802E-4</v>
      </c>
      <c r="W54" s="125">
        <v>-319.13244687119436</v>
      </c>
      <c r="X54" s="126">
        <f>IF(C54 =0,0,W54 / C54 )</f>
        <v>6.5485424457176092E-4</v>
      </c>
      <c r="Y54" s="125">
        <v>-555.50638240247736</v>
      </c>
      <c r="Z54" s="126">
        <f>IF(C54 =0,0,Y54 / C54 )</f>
        <v>1.1398894595941547E-3</v>
      </c>
      <c r="AA54" s="125">
        <v>-79.390745460525849</v>
      </c>
      <c r="AB54" s="126">
        <f>IF(C54 =0,0,AA54 / C54 )</f>
        <v>1.6290843238990718E-4</v>
      </c>
      <c r="AC54" s="125">
        <v>-296076.22510947147</v>
      </c>
      <c r="AD54" s="126">
        <f>IF(C54 =0,0,AC54 / C54 )</f>
        <v>0.6075432775031383</v>
      </c>
      <c r="AE54" s="125">
        <v>-6803.9955912068372</v>
      </c>
      <c r="AF54" s="126">
        <f>IF(C54 =0,0,AE54 / C54 )</f>
        <v>1.3961680915346374E-2</v>
      </c>
      <c r="AG54" s="125">
        <v>-107.37155854830795</v>
      </c>
      <c r="AH54" s="126">
        <f>IF(C54 =0,0,AG54 / C54 )</f>
        <v>2.2032457542627698E-4</v>
      </c>
      <c r="AI54" s="125">
        <v>-57.051535027101195</v>
      </c>
      <c r="AJ54" s="126">
        <f>IF(C54 =0,0,AI54 / C54 )</f>
        <v>1.1706876012801928E-4</v>
      </c>
      <c r="AK54" s="125">
        <v>-215.33700967283437</v>
      </c>
      <c r="AL54" s="126">
        <f>IF(C54 =0,0,AK54 / C54 )</f>
        <v>4.4186780811592306E-4</v>
      </c>
    </row>
    <row r="55" spans="1:38" x14ac:dyDescent="0.25">
      <c r="A55" s="122" t="s">
        <v>48</v>
      </c>
      <c r="B55" s="127" t="s">
        <v>53</v>
      </c>
      <c r="C55" s="128">
        <v>-2675641.8641278753</v>
      </c>
      <c r="D55" s="129">
        <f>IF(C55 =0,0,C55 / C55 )</f>
        <v>1</v>
      </c>
      <c r="E55" s="128">
        <v>-45618.217839671561</v>
      </c>
      <c r="F55" s="129">
        <f>IF(C55 =0,0,E55 / C55 )</f>
        <v>1.704944837770387E-2</v>
      </c>
      <c r="G55" s="128">
        <v>-1808.9414563915002</v>
      </c>
      <c r="H55" s="129">
        <f>IF(C55 =0,0,G55 / C55 )</f>
        <v>6.7607757250469098E-4</v>
      </c>
      <c r="I55" s="128">
        <v>-20377.472334731156</v>
      </c>
      <c r="J55" s="129">
        <f>IF(C55 =0,0,I55 / C55 )</f>
        <v>7.6159192334110028E-3</v>
      </c>
      <c r="K55" s="128">
        <v>-165871.34566655962</v>
      </c>
      <c r="L55" s="129">
        <f>IF(C55 =0,0,K55 / C55 )</f>
        <v>6.1993104492190823E-2</v>
      </c>
      <c r="M55" s="128">
        <v>-1988.376778198558</v>
      </c>
      <c r="N55" s="129">
        <f>IF(C55 =0,0,M55 / C55 )</f>
        <v>7.4314010587761114E-4</v>
      </c>
      <c r="O55" s="128">
        <v>-515588.1075429467</v>
      </c>
      <c r="P55" s="129">
        <f>IF(C55 =0,0,O55 / C55 )</f>
        <v>0.1926969802855146</v>
      </c>
      <c r="Q55" s="128">
        <v>-203914.84958179164</v>
      </c>
      <c r="R55" s="129">
        <f>IF(C55 =0,0,Q55 / C55 )</f>
        <v>7.6211563406770669E-2</v>
      </c>
      <c r="S55" s="128">
        <v>-43102.696228990753</v>
      </c>
      <c r="T55" s="129">
        <f>IF(C55 =0,0,S55 / C55 )</f>
        <v>1.6109292056932314E-2</v>
      </c>
      <c r="U55" s="128">
        <v>-2421.0511371494486</v>
      </c>
      <c r="V55" s="129">
        <f>IF(C55 =0,0,U55 / C55 )</f>
        <v>9.0484872792891114E-4</v>
      </c>
      <c r="W55" s="128">
        <v>-1731.8472749514799</v>
      </c>
      <c r="X55" s="129">
        <f>IF(C55 =0,0,W55 / C55 )</f>
        <v>6.4726423149907429E-4</v>
      </c>
      <c r="Y55" s="128">
        <v>-3678.9828714190508</v>
      </c>
      <c r="Z55" s="129">
        <f>IF(C55 =0,0,Y55 / C55 )</f>
        <v>1.3749907716510536E-3</v>
      </c>
      <c r="AA55" s="128">
        <v>-466.93517000911106</v>
      </c>
      <c r="AB55" s="129">
        <f>IF(C55 =0,0,AA55 / C55 )</f>
        <v>1.7451332940677711E-4</v>
      </c>
      <c r="AC55" s="128">
        <v>-1625650.3046059096</v>
      </c>
      <c r="AD55" s="129">
        <f>IF(C55 =0,0,AC55 / C55 )</f>
        <v>0.60757395315153284</v>
      </c>
      <c r="AE55" s="128">
        <v>-41297.930159565891</v>
      </c>
      <c r="AF55" s="129">
        <f>IF(C55 =0,0,AE55 / C55 )</f>
        <v>1.5434775002306573E-2</v>
      </c>
      <c r="AG55" s="128">
        <v>-597.29651748876245</v>
      </c>
      <c r="AH55" s="129">
        <f>IF(C55 =0,0,AG55 / C55 )</f>
        <v>2.2323485272699269E-4</v>
      </c>
      <c r="AI55" s="128">
        <v>-321.85040379662723</v>
      </c>
      <c r="AJ55" s="129">
        <f>IF(C55 =0,0,AI55 / C55 )</f>
        <v>1.2028904470050751E-4</v>
      </c>
      <c r="AK55" s="128">
        <v>-1205.6585583038338</v>
      </c>
      <c r="AL55" s="129">
        <f>IF(C55 =0,0,AK55 / C55 )</f>
        <v>4.5060535734173002E-4</v>
      </c>
    </row>
    <row r="56" spans="1:38" ht="15.75" thickBot="1" x14ac:dyDescent="0.3">
      <c r="A56" s="122" t="s">
        <v>50</v>
      </c>
    </row>
    <row r="57" spans="1:38" x14ac:dyDescent="0.25">
      <c r="A57" s="122" t="s">
        <v>52</v>
      </c>
      <c r="B57" s="130" t="s">
        <v>55</v>
      </c>
      <c r="C57" s="128">
        <v>876980.57041836996</v>
      </c>
      <c r="D57" s="129">
        <f>IF(C57 =0,0,C57 / C57 )</f>
        <v>1</v>
      </c>
      <c r="E57" s="128">
        <v>16843.928745682457</v>
      </c>
      <c r="F57" s="129">
        <f>IF(C57 =0,0,E57 / C57 )</f>
        <v>1.9206729674349499E-2</v>
      </c>
      <c r="G57" s="128">
        <v>663.66073391482166</v>
      </c>
      <c r="H57" s="129">
        <f>IF(C57 =0,0,G57 / C57 )</f>
        <v>7.5675648503617076E-4</v>
      </c>
      <c r="I57" s="128">
        <v>8283.8602394395602</v>
      </c>
      <c r="J57" s="129">
        <f>IF(C57 =0,0,I57 / C57 )</f>
        <v>9.4458879921224311E-3</v>
      </c>
      <c r="K57" s="128">
        <v>52576.982742635089</v>
      </c>
      <c r="L57" s="129">
        <f>IF(C57 =0,0,K57 / C57 )</f>
        <v>5.9952277754058855E-2</v>
      </c>
      <c r="M57" s="128">
        <v>639.18321150687962</v>
      </c>
      <c r="N57" s="129">
        <f>IF(C57 =0,0,M57 / C57 )</f>
        <v>7.2884535081769552E-4</v>
      </c>
      <c r="O57" s="128">
        <v>180205.94465031539</v>
      </c>
      <c r="P57" s="129">
        <f>IF(C57 =0,0,O57 / C57 )</f>
        <v>0.20548453492458429</v>
      </c>
      <c r="Q57" s="128">
        <v>71912.647432714133</v>
      </c>
      <c r="R57" s="129">
        <f>IF(C57 =0,0,Q57 / C57 )</f>
        <v>8.2000274417034891E-2</v>
      </c>
      <c r="S57" s="128">
        <v>15845.476256927806</v>
      </c>
      <c r="T57" s="129">
        <f>IF(C57 =0,0,S57 / C57 )</f>
        <v>1.8068218146918131E-2</v>
      </c>
      <c r="U57" s="128">
        <v>977.31522621138538</v>
      </c>
      <c r="V57" s="129">
        <f>IF(C57 =0,0,U57 / C57 )</f>
        <v>1.1144092117629813E-3</v>
      </c>
      <c r="W57" s="128">
        <v>618.73228813237017</v>
      </c>
      <c r="X57" s="129">
        <f>IF(C57 =0,0,W57 / C57 )</f>
        <v>7.0552565131197769E-4</v>
      </c>
      <c r="Y57" s="128">
        <v>1593.3131627357423</v>
      </c>
      <c r="Z57" s="129">
        <f>IF(C57 =0,0,Y57 / C57 )</f>
        <v>1.8168169472393676E-3</v>
      </c>
      <c r="AA57" s="128">
        <v>137.91539448890646</v>
      </c>
      <c r="AB57" s="129">
        <f>IF(C57 =0,0,AA57 / C57 )</f>
        <v>1.5726163057764542E-4</v>
      </c>
      <c r="AC57" s="128">
        <v>513782.98770510784</v>
      </c>
      <c r="AD57" s="129">
        <f>IF(C57 =0,0,AC57 / C57 )</f>
        <v>0.58585447048160244</v>
      </c>
      <c r="AE57" s="128">
        <v>12080.686317141037</v>
      </c>
      <c r="AF57" s="129">
        <f>IF(C57 =0,0,AE57 / C57 )</f>
        <v>1.3775318091001557E-2</v>
      </c>
      <c r="AG57" s="128">
        <v>213.59729634271349</v>
      </c>
      <c r="AH57" s="129">
        <f>IF(C57 =0,0,AG57 / C57 )</f>
        <v>2.4355989579200751E-4</v>
      </c>
      <c r="AI57" s="128">
        <v>97.562615044617516</v>
      </c>
      <c r="AJ57" s="129">
        <f>IF(C57 =0,0,AI57 / C57 )</f>
        <v>1.1124831990071863E-4</v>
      </c>
      <c r="AK57" s="128">
        <v>506.77640002929832</v>
      </c>
      <c r="AL57" s="129">
        <f>IF(C57 =0,0,AK57 / C57 )</f>
        <v>5.7786502588938428E-4</v>
      </c>
    </row>
    <row r="58" spans="1:38" ht="15.75" thickBot="1" x14ac:dyDescent="0.3">
      <c r="A58" s="122" t="s">
        <v>54</v>
      </c>
    </row>
    <row r="59" spans="1:38" ht="15.75" thickBot="1" x14ac:dyDescent="0.3">
      <c r="A59" s="122" t="s">
        <v>56</v>
      </c>
      <c r="B59" s="131" t="s">
        <v>57</v>
      </c>
      <c r="C59" s="132">
        <v>32536116.498439766</v>
      </c>
      <c r="D59" s="133">
        <f>IF(C59 =0,0,C59 / C59 )</f>
        <v>1</v>
      </c>
      <c r="E59" s="132">
        <v>541820.52848332701</v>
      </c>
      <c r="F59" s="133">
        <f>IF(C59 =0,0,E59 / C59 )</f>
        <v>1.6652894899405385E-2</v>
      </c>
      <c r="G59" s="132">
        <v>21755.490681885134</v>
      </c>
      <c r="H59" s="133">
        <f>IF(C59 =0,0,G59 / C59 )</f>
        <v>6.6865665061558268E-4</v>
      </c>
      <c r="I59" s="132">
        <v>230863.52645697218</v>
      </c>
      <c r="J59" s="133">
        <f>IF(C59 =0,0,I59 / C59 )</f>
        <v>7.0956079367383313E-3</v>
      </c>
      <c r="K59" s="132">
        <v>1936032.9305654068</v>
      </c>
      <c r="L59" s="133">
        <f>IF(C59 =0,0,K59 / C59 )</f>
        <v>5.9504118466573816E-2</v>
      </c>
      <c r="M59" s="132">
        <v>20448.571644730087</v>
      </c>
      <c r="N59" s="133">
        <f>IF(C59 =0,0,M59 / C59 )</f>
        <v>6.2848839521799339E-4</v>
      </c>
      <c r="O59" s="132">
        <v>6401024.5717453258</v>
      </c>
      <c r="P59" s="133">
        <f>IF(C59 =0,0,O59 / C59 )</f>
        <v>0.1967359740690712</v>
      </c>
      <c r="Q59" s="132">
        <v>2548642.4684864255</v>
      </c>
      <c r="R59" s="133">
        <f>IF(C59 =0,0,Q59 / C59 )</f>
        <v>7.8332718922021399E-2</v>
      </c>
      <c r="S59" s="132">
        <v>513527.01838690392</v>
      </c>
      <c r="T59" s="133">
        <f>IF(C59 =0,0,S59 / C59 )</f>
        <v>1.5783291727871997E-2</v>
      </c>
      <c r="U59" s="132">
        <v>28634.197597469491</v>
      </c>
      <c r="V59" s="133">
        <f>IF(C59 =0,0,U59 / C59 )</f>
        <v>8.8007422763078109E-4</v>
      </c>
      <c r="W59" s="132">
        <v>21277.233643048308</v>
      </c>
      <c r="X59" s="133">
        <f>IF(C59 =0,0,W59 / C59 )</f>
        <v>6.5395738437525682E-4</v>
      </c>
      <c r="Y59" s="132">
        <v>78066.747025494013</v>
      </c>
      <c r="Z59" s="133">
        <f>IF(C59 =0,0,Y59 / C59 )</f>
        <v>2.3993873709309351E-3</v>
      </c>
      <c r="AA59" s="132">
        <v>6009.5342594970989</v>
      </c>
      <c r="AB59" s="133">
        <f>IF(C59 =0,0,AA59 / C59 )</f>
        <v>1.8470348972918387E-4</v>
      </c>
      <c r="AC59" s="132">
        <v>19741720.830231968</v>
      </c>
      <c r="AD59" s="133">
        <f>IF(C59 =0,0,AC59 / C59 )</f>
        <v>0.60676328200320595</v>
      </c>
      <c r="AE59" s="132">
        <v>420569.81357424997</v>
      </c>
      <c r="AF59" s="133">
        <f>IF(C59 =0,0,AE59 / C59 )</f>
        <v>1.2926245011275945E-2</v>
      </c>
      <c r="AG59" s="132">
        <v>6503.8962751720637</v>
      </c>
      <c r="AH59" s="133">
        <f>IF(C59 =0,0,AG59 / C59 )</f>
        <v>1.9989774365001279E-4</v>
      </c>
      <c r="AI59" s="132">
        <v>4043.9343380862806</v>
      </c>
      <c r="AJ59" s="133">
        <f>IF(C59 =0,0,AI59 / C59 )</f>
        <v>1.2429062756399347E-4</v>
      </c>
      <c r="AK59" s="132">
        <v>15175.205043802653</v>
      </c>
      <c r="AL59" s="133">
        <f>IF(C59 =0,0,AK59 / C59 )</f>
        <v>4.6641107412221007E-4</v>
      </c>
    </row>
    <row r="60" spans="1:38" ht="15.75" thickTop="1" x14ac:dyDescent="0.25">
      <c r="A60" s="122" t="s">
        <v>58</v>
      </c>
    </row>
    <row r="61" spans="1:38" x14ac:dyDescent="0.25">
      <c r="A61" s="122" t="s">
        <v>59</v>
      </c>
      <c r="B61" s="124" t="s">
        <v>163</v>
      </c>
      <c r="C61" s="125"/>
      <c r="D61" s="116"/>
      <c r="E61" s="125"/>
      <c r="F61" s="116"/>
      <c r="G61" s="125"/>
      <c r="H61" s="116"/>
      <c r="I61" s="125"/>
      <c r="J61" s="116"/>
      <c r="K61" s="125"/>
      <c r="L61" s="116"/>
      <c r="M61" s="125"/>
      <c r="N61" s="116"/>
      <c r="O61" s="125"/>
      <c r="P61" s="116"/>
      <c r="Q61" s="125"/>
      <c r="R61" s="116"/>
      <c r="S61" s="125"/>
      <c r="T61" s="116"/>
      <c r="U61" s="125"/>
      <c r="V61" s="116"/>
      <c r="W61" s="125"/>
      <c r="X61" s="116"/>
      <c r="Y61" s="125"/>
      <c r="Z61" s="116"/>
      <c r="AA61" s="125"/>
      <c r="AB61" s="116"/>
      <c r="AC61" s="125"/>
      <c r="AD61" s="116"/>
      <c r="AE61" s="125"/>
      <c r="AF61" s="116"/>
      <c r="AG61" s="125"/>
      <c r="AH61" s="116"/>
      <c r="AI61" s="125"/>
      <c r="AJ61" s="116"/>
      <c r="AK61" s="125"/>
      <c r="AL61" s="116"/>
    </row>
    <row r="62" spans="1:38" x14ac:dyDescent="0.25">
      <c r="A62" s="122" t="s">
        <v>60</v>
      </c>
      <c r="B62" s="117" t="s">
        <v>141</v>
      </c>
      <c r="C62" s="125">
        <v>1730095.5044625555</v>
      </c>
      <c r="D62" s="126">
        <f t="shared" ref="D62:D69" si="36">IF(C62 =0,0,C62 / C62 )</f>
        <v>1</v>
      </c>
      <c r="E62" s="125">
        <v>32171.065465171909</v>
      </c>
      <c r="F62" s="126">
        <f t="shared" ref="F62:F69" si="37">IF(C62 =0,0,E62 / C62 )</f>
        <v>1.8594965065333587E-2</v>
      </c>
      <c r="G62" s="125">
        <v>1257.6363726849918</v>
      </c>
      <c r="H62" s="126">
        <f t="shared" ref="H62:H69" si="38">IF(C62 =0,0,G62 / C62 )</f>
        <v>7.2691731146695834E-4</v>
      </c>
      <c r="I62" s="125">
        <v>16782.882366178415</v>
      </c>
      <c r="J62" s="126">
        <f t="shared" ref="J62:J69" si="39">IF(C62 =0,0,I62 / C62 )</f>
        <v>9.7005525549827519E-3</v>
      </c>
      <c r="K62" s="125">
        <v>97077.18914179744</v>
      </c>
      <c r="L62" s="126">
        <f t="shared" ref="L62:L69" si="40">IF(C62 =0,0,K62 / C62 )</f>
        <v>5.6110884567585721E-2</v>
      </c>
      <c r="M62" s="125">
        <v>780.80547809093559</v>
      </c>
      <c r="N62" s="126">
        <f t="shared" ref="N62:N69" si="41">IF(C62 =0,0,M62 / C62 )</f>
        <v>4.5130773190089782E-4</v>
      </c>
      <c r="O62" s="125">
        <v>375318.8572559834</v>
      </c>
      <c r="P62" s="126">
        <f t="shared" ref="P62:P69" si="42">IF(C62 =0,0,O62 / C62 )</f>
        <v>0.21693534044097415</v>
      </c>
      <c r="Q62" s="125">
        <v>151521.57273138899</v>
      </c>
      <c r="R62" s="126">
        <f t="shared" ref="R62:R69" si="43">IF(C62 =0,0,Q62 / C62 )</f>
        <v>8.7579889283891488E-2</v>
      </c>
      <c r="S62" s="125">
        <v>30074.792270399954</v>
      </c>
      <c r="T62" s="126">
        <f t="shared" ref="T62:T69" si="44">IF(C62 =0,0,S62 / C62 )</f>
        <v>1.7383313344740768E-2</v>
      </c>
      <c r="U62" s="125">
        <v>2040.0500711365275</v>
      </c>
      <c r="V62" s="126">
        <f t="shared" ref="V62:V69" si="45">IF(C62 =0,0,U62 / C62 )</f>
        <v>1.1791545991966829E-3</v>
      </c>
      <c r="W62" s="125">
        <v>1308.4272450739068</v>
      </c>
      <c r="X62" s="126">
        <f t="shared" ref="X62:X69" si="46">IF(C62 =0,0,W62 / C62 )</f>
        <v>7.5627457657625801E-4</v>
      </c>
      <c r="Y62" s="125">
        <v>172.44930149060778</v>
      </c>
      <c r="Z62" s="126">
        <f t="shared" ref="Z62:Z69" si="47">IF(C62 =0,0,Y62 / C62 )</f>
        <v>9.9676174549784863E-5</v>
      </c>
      <c r="AA62" s="125">
        <v>120.31410432880594</v>
      </c>
      <c r="AB62" s="126">
        <f t="shared" ref="AB62:AB69" si="48">IF(C62 =0,0,AA62 / C62 )</f>
        <v>6.954188599327113E-5</v>
      </c>
      <c r="AC62" s="125">
        <v>1019088.1632553719</v>
      </c>
      <c r="AD62" s="126">
        <f t="shared" ref="AD62:AD69" si="49">IF(C62 =0,0,AC62 / C62 )</f>
        <v>0.58903578480307417</v>
      </c>
      <c r="AE62" s="125">
        <v>1014.0623330285836</v>
      </c>
      <c r="AF62" s="126">
        <f t="shared" ref="AF62:AF69" si="50">IF(C62 =0,0,AE62 / C62 )</f>
        <v>5.861308409928482E-4</v>
      </c>
      <c r="AG62" s="125">
        <v>363.91988581853593</v>
      </c>
      <c r="AH62" s="126">
        <f t="shared" ref="AH62:AH69" si="51">IF(C62 =0,0,AG62 / C62 )</f>
        <v>2.1034670333507723E-4</v>
      </c>
      <c r="AI62" s="125">
        <v>155.74527229544631</v>
      </c>
      <c r="AJ62" s="126">
        <f t="shared" ref="AJ62:AJ69" si="52">IF(C62 =0,0,AI62 / C62 )</f>
        <v>9.0021199346349213E-5</v>
      </c>
      <c r="AK62" s="125">
        <v>847.57191231508818</v>
      </c>
      <c r="AL62" s="126">
        <f t="shared" ref="AL62:AL69" si="53">IF(C62 =0,0,AK62 / C62 )</f>
        <v>4.898989160591927E-4</v>
      </c>
    </row>
    <row r="63" spans="1:38" x14ac:dyDescent="0.25">
      <c r="A63" s="122" t="s">
        <v>61</v>
      </c>
      <c r="B63" s="117" t="s">
        <v>142</v>
      </c>
      <c r="C63" s="125">
        <v>5509752.2066548374</v>
      </c>
      <c r="D63" s="126">
        <f t="shared" si="36"/>
        <v>1</v>
      </c>
      <c r="E63" s="125">
        <v>102453.64980139135</v>
      </c>
      <c r="F63" s="126">
        <f t="shared" si="37"/>
        <v>1.8594965065333587E-2</v>
      </c>
      <c r="G63" s="125">
        <v>4005.1342609106759</v>
      </c>
      <c r="H63" s="126">
        <f t="shared" si="38"/>
        <v>7.2691731146695845E-4</v>
      </c>
      <c r="I63" s="125">
        <v>53447.640845587448</v>
      </c>
      <c r="J63" s="126">
        <f t="shared" si="39"/>
        <v>9.7005525549827536E-3</v>
      </c>
      <c r="K63" s="125">
        <v>309157.07006361039</v>
      </c>
      <c r="L63" s="126">
        <f t="shared" si="40"/>
        <v>5.6110884567585742E-2</v>
      </c>
      <c r="M63" s="125">
        <v>2486.5937717213619</v>
      </c>
      <c r="N63" s="126">
        <f t="shared" si="41"/>
        <v>4.5130773190089787E-4</v>
      </c>
      <c r="O63" s="125">
        <v>1195259.9706960758</v>
      </c>
      <c r="P63" s="126">
        <f t="shared" si="42"/>
        <v>0.21693534044097418</v>
      </c>
      <c r="Q63" s="125">
        <v>482543.48824050749</v>
      </c>
      <c r="R63" s="126">
        <f t="shared" si="43"/>
        <v>8.7579889283891488E-2</v>
      </c>
      <c r="S63" s="125">
        <v>95777.749060157948</v>
      </c>
      <c r="T63" s="126">
        <f t="shared" si="44"/>
        <v>1.7383313344740772E-2</v>
      </c>
      <c r="U63" s="125">
        <v>6496.8496549111251</v>
      </c>
      <c r="V63" s="126">
        <f t="shared" si="45"/>
        <v>1.1791545991966831E-3</v>
      </c>
      <c r="W63" s="125">
        <v>4166.885517127992</v>
      </c>
      <c r="X63" s="126">
        <f t="shared" si="46"/>
        <v>7.5627457657625834E-4</v>
      </c>
      <c r="Y63" s="125">
        <v>549.19102267659002</v>
      </c>
      <c r="Z63" s="126">
        <f t="shared" si="47"/>
        <v>9.967617454978489E-5</v>
      </c>
      <c r="AA63" s="125">
        <v>383.15855980636485</v>
      </c>
      <c r="AB63" s="126">
        <f t="shared" si="48"/>
        <v>6.9541885993271157E-5</v>
      </c>
      <c r="AC63" s="125">
        <v>3245441.2151174019</v>
      </c>
      <c r="AD63" s="126">
        <f t="shared" si="49"/>
        <v>0.58903578480307417</v>
      </c>
      <c r="AE63" s="125">
        <v>3229.4356945488016</v>
      </c>
      <c r="AF63" s="126">
        <f t="shared" si="50"/>
        <v>5.8613084099284831E-4</v>
      </c>
      <c r="AG63" s="125">
        <v>1158.9582128630125</v>
      </c>
      <c r="AH63" s="126">
        <f t="shared" si="51"/>
        <v>2.1034670333507728E-4</v>
      </c>
      <c r="AI63" s="125">
        <v>495.99450174426272</v>
      </c>
      <c r="AJ63" s="126">
        <f t="shared" si="52"/>
        <v>9.002119934634924E-5</v>
      </c>
      <c r="AK63" s="125">
        <v>2699.2216337949503</v>
      </c>
      <c r="AL63" s="126">
        <f t="shared" si="53"/>
        <v>4.8989891605919281E-4</v>
      </c>
    </row>
    <row r="64" spans="1:38" x14ac:dyDescent="0.25">
      <c r="A64" s="122" t="s">
        <v>63</v>
      </c>
      <c r="B64" s="117" t="s">
        <v>143</v>
      </c>
      <c r="C64" s="125">
        <v>8258770.7793319141</v>
      </c>
      <c r="D64" s="126">
        <f t="shared" si="36"/>
        <v>1</v>
      </c>
      <c r="E64" s="125">
        <v>153571.55412427481</v>
      </c>
      <c r="F64" s="126">
        <f t="shared" si="37"/>
        <v>1.8594965065333591E-2</v>
      </c>
      <c r="G64" s="125">
        <v>6003.4434509338325</v>
      </c>
      <c r="H64" s="126">
        <f t="shared" si="38"/>
        <v>7.2691731146695845E-4</v>
      </c>
      <c r="I64" s="125">
        <v>80114.639984465117</v>
      </c>
      <c r="J64" s="126">
        <f t="shared" si="39"/>
        <v>9.7005525549827554E-3</v>
      </c>
      <c r="K64" s="125">
        <v>463406.93386924313</v>
      </c>
      <c r="L64" s="126">
        <f t="shared" si="40"/>
        <v>5.6110884567585735E-2</v>
      </c>
      <c r="M64" s="125">
        <v>3727.2471087096983</v>
      </c>
      <c r="N64" s="126">
        <f t="shared" si="41"/>
        <v>4.5130773190089804E-4</v>
      </c>
      <c r="O64" s="125">
        <v>1791619.2506383387</v>
      </c>
      <c r="P64" s="126">
        <f t="shared" si="42"/>
        <v>0.21693534044097421</v>
      </c>
      <c r="Q64" s="125">
        <v>723302.23047492746</v>
      </c>
      <c r="R64" s="126">
        <f t="shared" si="43"/>
        <v>8.7579889283891516E-2</v>
      </c>
      <c r="S64" s="125">
        <v>143564.80029951563</v>
      </c>
      <c r="T64" s="126">
        <f t="shared" si="44"/>
        <v>1.7383313344740775E-2</v>
      </c>
      <c r="U64" s="125">
        <v>9738.3675481604023</v>
      </c>
      <c r="V64" s="126">
        <f t="shared" si="45"/>
        <v>1.1791545991966831E-3</v>
      </c>
      <c r="W64" s="125">
        <v>6245.8983741796183</v>
      </c>
      <c r="X64" s="126">
        <f t="shared" si="46"/>
        <v>7.5627457657625834E-4</v>
      </c>
      <c r="Y64" s="125">
        <v>823.20267776735091</v>
      </c>
      <c r="Z64" s="126">
        <f t="shared" si="47"/>
        <v>9.967617454978489E-5</v>
      </c>
      <c r="AA64" s="125">
        <v>574.33049598085915</v>
      </c>
      <c r="AB64" s="126">
        <f t="shared" si="48"/>
        <v>6.9541885993271157E-5</v>
      </c>
      <c r="AC64" s="125">
        <v>4864711.5275124712</v>
      </c>
      <c r="AD64" s="126">
        <f t="shared" si="49"/>
        <v>0.58903578480307428</v>
      </c>
      <c r="AE64" s="125">
        <v>4840.7202624569754</v>
      </c>
      <c r="AF64" s="126">
        <f t="shared" si="50"/>
        <v>5.861308409928482E-4</v>
      </c>
      <c r="AG64" s="125">
        <v>1737.2052070325353</v>
      </c>
      <c r="AH64" s="126">
        <f t="shared" si="51"/>
        <v>2.1034670333507731E-4</v>
      </c>
      <c r="AI64" s="125">
        <v>743.46445068204241</v>
      </c>
      <c r="AJ64" s="126">
        <f t="shared" si="52"/>
        <v>9.0021199346349253E-5</v>
      </c>
      <c r="AK64" s="125">
        <v>4045.9628527760401</v>
      </c>
      <c r="AL64" s="126">
        <f t="shared" si="53"/>
        <v>4.8989891605919281E-4</v>
      </c>
    </row>
    <row r="65" spans="1:42" x14ac:dyDescent="0.25">
      <c r="A65" s="122" t="s">
        <v>64</v>
      </c>
      <c r="B65" s="117" t="s">
        <v>144</v>
      </c>
      <c r="C65" s="125">
        <v>4797590.5487572839</v>
      </c>
      <c r="D65" s="126">
        <f t="shared" si="36"/>
        <v>1</v>
      </c>
      <c r="E65" s="125">
        <v>89211.028651916306</v>
      </c>
      <c r="F65" s="126">
        <f t="shared" si="37"/>
        <v>1.8594965065333591E-2</v>
      </c>
      <c r="G65" s="125">
        <v>3487.4516232219357</v>
      </c>
      <c r="H65" s="126">
        <f t="shared" si="38"/>
        <v>7.2691731146695866E-4</v>
      </c>
      <c r="I65" s="125">
        <v>46539.279255508591</v>
      </c>
      <c r="J65" s="126">
        <f t="shared" si="39"/>
        <v>9.7005525549827554E-3</v>
      </c>
      <c r="K65" s="125">
        <v>269197.04948386032</v>
      </c>
      <c r="L65" s="126">
        <f t="shared" si="40"/>
        <v>5.6110884567585749E-2</v>
      </c>
      <c r="M65" s="125">
        <v>2165.1897091488345</v>
      </c>
      <c r="N65" s="126">
        <f t="shared" si="41"/>
        <v>4.5130773190089804E-4</v>
      </c>
      <c r="O65" s="125">
        <v>1040766.9389910619</v>
      </c>
      <c r="P65" s="126">
        <f t="shared" si="42"/>
        <v>0.21693534044097426</v>
      </c>
      <c r="Q65" s="125">
        <v>420172.44908960728</v>
      </c>
      <c r="R65" s="126">
        <f t="shared" si="43"/>
        <v>8.7579889283891516E-2</v>
      </c>
      <c r="S65" s="125">
        <v>83398.019808814701</v>
      </c>
      <c r="T65" s="126">
        <f t="shared" si="44"/>
        <v>1.7383313344740772E-2</v>
      </c>
      <c r="U65" s="125">
        <v>5657.1009606296911</v>
      </c>
      <c r="V65" s="126">
        <f t="shared" si="45"/>
        <v>1.1791545991966833E-3</v>
      </c>
      <c r="W65" s="125">
        <v>3628.295760847674</v>
      </c>
      <c r="X65" s="126">
        <f t="shared" si="46"/>
        <v>7.5627457657625834E-4</v>
      </c>
      <c r="Y65" s="125">
        <v>478.2054729563294</v>
      </c>
      <c r="Z65" s="126">
        <f t="shared" si="47"/>
        <v>9.9676174549784903E-5</v>
      </c>
      <c r="AA65" s="125">
        <v>333.63349498407422</v>
      </c>
      <c r="AB65" s="126">
        <f t="shared" si="48"/>
        <v>6.9541885993271157E-5</v>
      </c>
      <c r="AC65" s="125">
        <v>2825952.5140510583</v>
      </c>
      <c r="AD65" s="126">
        <f t="shared" si="49"/>
        <v>0.58903578480307428</v>
      </c>
      <c r="AE65" s="125">
        <v>2812.0157830824483</v>
      </c>
      <c r="AF65" s="126">
        <f t="shared" si="50"/>
        <v>5.8613084099284852E-4</v>
      </c>
      <c r="AG65" s="125">
        <v>1009.1573558826191</v>
      </c>
      <c r="AH65" s="126">
        <f t="shared" si="51"/>
        <v>2.1034670333507728E-4</v>
      </c>
      <c r="AI65" s="125">
        <v>431.88485517184063</v>
      </c>
      <c r="AJ65" s="126">
        <f t="shared" si="52"/>
        <v>9.0021199346349267E-5</v>
      </c>
      <c r="AK65" s="125">
        <v>2350.3344095320222</v>
      </c>
      <c r="AL65" s="126">
        <f t="shared" si="53"/>
        <v>4.8989891605919292E-4</v>
      </c>
    </row>
    <row r="66" spans="1:42" x14ac:dyDescent="0.25">
      <c r="A66" s="122" t="s">
        <v>65</v>
      </c>
      <c r="B66" s="117" t="s">
        <v>145</v>
      </c>
      <c r="C66" s="125">
        <v>10371503.718717029</v>
      </c>
      <c r="D66" s="126">
        <f t="shared" si="36"/>
        <v>1</v>
      </c>
      <c r="E66" s="125">
        <v>148491.02051977217</v>
      </c>
      <c r="F66" s="126">
        <f t="shared" si="37"/>
        <v>1.431721229119327E-2</v>
      </c>
      <c r="G66" s="125">
        <v>6466.3719626393895</v>
      </c>
      <c r="H66" s="126">
        <f t="shared" si="38"/>
        <v>6.2347487288364866E-4</v>
      </c>
      <c r="I66" s="125">
        <v>0</v>
      </c>
      <c r="J66" s="126">
        <f t="shared" si="39"/>
        <v>0</v>
      </c>
      <c r="K66" s="125">
        <v>599180.88813496521</v>
      </c>
      <c r="L66" s="126">
        <f t="shared" si="40"/>
        <v>5.7771843349354243E-2</v>
      </c>
      <c r="M66" s="125">
        <v>3925.5917682025965</v>
      </c>
      <c r="N66" s="126">
        <f t="shared" si="41"/>
        <v>3.7849784126464144E-4</v>
      </c>
      <c r="O66" s="125">
        <v>2109089.5355089344</v>
      </c>
      <c r="P66" s="126">
        <f t="shared" si="42"/>
        <v>0.20335426691336442</v>
      </c>
      <c r="Q66" s="125">
        <v>849649.07590030902</v>
      </c>
      <c r="R66" s="126">
        <f t="shared" si="43"/>
        <v>8.1921493637126308E-2</v>
      </c>
      <c r="S66" s="125">
        <v>149551.86892609802</v>
      </c>
      <c r="T66" s="126">
        <f t="shared" si="44"/>
        <v>1.4419497209089157E-2</v>
      </c>
      <c r="U66" s="125">
        <v>0</v>
      </c>
      <c r="V66" s="126">
        <f t="shared" si="45"/>
        <v>0</v>
      </c>
      <c r="W66" s="125">
        <v>5423.0130765545464</v>
      </c>
      <c r="X66" s="126">
        <f t="shared" si="46"/>
        <v>5.2287626014806859E-4</v>
      </c>
      <c r="Y66" s="125">
        <v>11630.648721166317</v>
      </c>
      <c r="Z66" s="126">
        <f t="shared" si="47"/>
        <v>1.1214042858777517E-3</v>
      </c>
      <c r="AA66" s="125">
        <v>4886.3948328561037</v>
      </c>
      <c r="AB66" s="126">
        <f t="shared" si="48"/>
        <v>4.7113658398808904E-4</v>
      </c>
      <c r="AC66" s="125">
        <v>6410884.4754524166</v>
      </c>
      <c r="AD66" s="126">
        <f t="shared" si="49"/>
        <v>0.61812487844775632</v>
      </c>
      <c r="AE66" s="125">
        <v>67931.312939878844</v>
      </c>
      <c r="AF66" s="126">
        <f t="shared" si="50"/>
        <v>6.5498036526068998E-3</v>
      </c>
      <c r="AG66" s="125">
        <v>1798.5628209756037</v>
      </c>
      <c r="AH66" s="126">
        <f t="shared" si="51"/>
        <v>1.7341389153916137E-4</v>
      </c>
      <c r="AI66" s="125">
        <v>2594.9581522605863</v>
      </c>
      <c r="AJ66" s="126">
        <f t="shared" si="52"/>
        <v>2.5020076380800703E-4</v>
      </c>
      <c r="AK66" s="125">
        <v>0</v>
      </c>
      <c r="AL66" s="126">
        <f t="shared" si="53"/>
        <v>0</v>
      </c>
    </row>
    <row r="67" spans="1:42" x14ac:dyDescent="0.25">
      <c r="A67" s="122" t="s">
        <v>67</v>
      </c>
      <c r="B67" s="117" t="s">
        <v>146</v>
      </c>
      <c r="C67" s="125">
        <v>579515.29038363602</v>
      </c>
      <c r="D67" s="126">
        <f t="shared" si="36"/>
        <v>1</v>
      </c>
      <c r="E67" s="125">
        <v>10034.542021920719</v>
      </c>
      <c r="F67" s="126">
        <f t="shared" si="37"/>
        <v>1.7315405112568998E-2</v>
      </c>
      <c r="G67" s="125">
        <v>402.41897399919117</v>
      </c>
      <c r="H67" s="126">
        <f t="shared" si="38"/>
        <v>6.944061367781892E-4</v>
      </c>
      <c r="I67" s="125">
        <v>3476.8800080665137</v>
      </c>
      <c r="J67" s="126">
        <f t="shared" si="39"/>
        <v>5.9996346356363398E-3</v>
      </c>
      <c r="K67" s="125">
        <v>33043.451354622695</v>
      </c>
      <c r="L67" s="126">
        <f t="shared" si="40"/>
        <v>5.7019119086138534E-2</v>
      </c>
      <c r="M67" s="125">
        <v>248.35658108329912</v>
      </c>
      <c r="N67" s="126">
        <f t="shared" si="41"/>
        <v>4.2855915142271466E-4</v>
      </c>
      <c r="O67" s="125">
        <v>123800.38983426843</v>
      </c>
      <c r="P67" s="126">
        <f t="shared" si="42"/>
        <v>0.21362747780531077</v>
      </c>
      <c r="Q67" s="125">
        <v>50098.979211522252</v>
      </c>
      <c r="R67" s="126">
        <f t="shared" si="43"/>
        <v>8.6449796999069684E-2</v>
      </c>
      <c r="S67" s="125">
        <v>9597.615568900781</v>
      </c>
      <c r="T67" s="126">
        <f t="shared" si="44"/>
        <v>1.6561453559831373E-2</v>
      </c>
      <c r="U67" s="125">
        <v>422.63355918429107</v>
      </c>
      <c r="V67" s="126">
        <f t="shared" si="45"/>
        <v>7.2928802086397052E-4</v>
      </c>
      <c r="W67" s="125">
        <v>403.03948144877387</v>
      </c>
      <c r="X67" s="126">
        <f t="shared" si="46"/>
        <v>6.954768720286291E-4</v>
      </c>
      <c r="Y67" s="125">
        <v>292.72854297082489</v>
      </c>
      <c r="Z67" s="126">
        <f t="shared" si="47"/>
        <v>5.0512652181625812E-4</v>
      </c>
      <c r="AA67" s="125">
        <v>134.16209426209844</v>
      </c>
      <c r="AB67" s="126">
        <f t="shared" si="48"/>
        <v>2.3150742782521554E-4</v>
      </c>
      <c r="AC67" s="125">
        <v>345462.79088524432</v>
      </c>
      <c r="AD67" s="126">
        <f t="shared" si="49"/>
        <v>0.59612368580740949</v>
      </c>
      <c r="AE67" s="125">
        <v>1711.1601974115804</v>
      </c>
      <c r="AF67" s="126">
        <f t="shared" si="50"/>
        <v>2.9527438288622231E-3</v>
      </c>
      <c r="AG67" s="125">
        <v>115.13549336122853</v>
      </c>
      <c r="AH67" s="126">
        <f t="shared" si="51"/>
        <v>1.986755056713162E-4</v>
      </c>
      <c r="AI67" s="125">
        <v>95.416603811813701</v>
      </c>
      <c r="AJ67" s="126">
        <f t="shared" si="52"/>
        <v>1.6464898406502515E-4</v>
      </c>
      <c r="AK67" s="125">
        <v>175.58997155731515</v>
      </c>
      <c r="AL67" s="126">
        <f t="shared" si="53"/>
        <v>3.0299454470144444E-4</v>
      </c>
    </row>
    <row r="68" spans="1:42" ht="15.75" thickBot="1" x14ac:dyDescent="0.3">
      <c r="A68" s="122" t="s">
        <v>69</v>
      </c>
      <c r="B68" s="117" t="s">
        <v>147</v>
      </c>
      <c r="C68" s="125">
        <v>459089.46935492638</v>
      </c>
      <c r="D68" s="126">
        <f t="shared" si="36"/>
        <v>1</v>
      </c>
      <c r="E68" s="125">
        <v>7949.3201447948804</v>
      </c>
      <c r="F68" s="126">
        <f t="shared" si="37"/>
        <v>1.7315405112568998E-2</v>
      </c>
      <c r="G68" s="125">
        <v>318.79454485030323</v>
      </c>
      <c r="H68" s="126">
        <f t="shared" si="38"/>
        <v>6.9440613677818899E-4</v>
      </c>
      <c r="I68" s="125">
        <v>2754.369081197724</v>
      </c>
      <c r="J68" s="126">
        <f t="shared" si="39"/>
        <v>5.9996346356363389E-3</v>
      </c>
      <c r="K68" s="125">
        <v>26176.877124340692</v>
      </c>
      <c r="L68" s="126">
        <f t="shared" si="40"/>
        <v>5.7019119086138527E-2</v>
      </c>
      <c r="M68" s="125">
        <v>196.74699341385158</v>
      </c>
      <c r="N68" s="126">
        <f t="shared" si="41"/>
        <v>4.2855915142271461E-4</v>
      </c>
      <c r="O68" s="125">
        <v>98074.125425271443</v>
      </c>
      <c r="P68" s="126">
        <f t="shared" si="42"/>
        <v>0.2136274778053108</v>
      </c>
      <c r="Q68" s="125">
        <v>39688.191430144019</v>
      </c>
      <c r="R68" s="126">
        <f t="shared" si="43"/>
        <v>8.6449796999069711E-2</v>
      </c>
      <c r="S68" s="125">
        <v>7603.1889265292411</v>
      </c>
      <c r="T68" s="126">
        <f t="shared" si="44"/>
        <v>1.6561453559831373E-2</v>
      </c>
      <c r="U68" s="125">
        <v>334.80845050534464</v>
      </c>
      <c r="V68" s="126">
        <f t="shared" si="45"/>
        <v>7.2928802086397041E-4</v>
      </c>
      <c r="W68" s="125">
        <v>319.28610812824741</v>
      </c>
      <c r="X68" s="126">
        <f t="shared" si="46"/>
        <v>6.954768720286292E-4</v>
      </c>
      <c r="Y68" s="125">
        <v>231.89826685772553</v>
      </c>
      <c r="Z68" s="126">
        <f t="shared" si="47"/>
        <v>5.0512652181625801E-4</v>
      </c>
      <c r="AA68" s="125">
        <v>106.28262219200214</v>
      </c>
      <c r="AB68" s="126">
        <f t="shared" si="48"/>
        <v>2.3150742782521557E-4</v>
      </c>
      <c r="AC68" s="125">
        <v>273674.10658722644</v>
      </c>
      <c r="AD68" s="126">
        <f t="shared" si="49"/>
        <v>0.59612368580740938</v>
      </c>
      <c r="AE68" s="125">
        <v>1355.5735975333914</v>
      </c>
      <c r="AF68" s="126">
        <f t="shared" si="50"/>
        <v>2.9527438288622226E-3</v>
      </c>
      <c r="AG68" s="125">
        <v>91.209832472466204</v>
      </c>
      <c r="AH68" s="126">
        <f t="shared" si="51"/>
        <v>1.9867550567131617E-4</v>
      </c>
      <c r="AI68" s="125">
        <v>75.588614724240131</v>
      </c>
      <c r="AJ68" s="126">
        <f t="shared" si="52"/>
        <v>1.6464898406502517E-4</v>
      </c>
      <c r="AK68" s="125">
        <v>139.10160474442364</v>
      </c>
      <c r="AL68" s="126">
        <f t="shared" si="53"/>
        <v>3.0299454470144444E-4</v>
      </c>
    </row>
    <row r="69" spans="1:42" x14ac:dyDescent="0.25">
      <c r="A69" s="122" t="s">
        <v>71</v>
      </c>
      <c r="B69" s="127" t="s">
        <v>37</v>
      </c>
      <c r="C69" s="128">
        <v>31706317.517662186</v>
      </c>
      <c r="D69" s="129">
        <f t="shared" si="36"/>
        <v>1</v>
      </c>
      <c r="E69" s="128">
        <v>543882.18072924216</v>
      </c>
      <c r="F69" s="129">
        <f t="shared" si="37"/>
        <v>1.7153748000734222E-2</v>
      </c>
      <c r="G69" s="128">
        <v>21941.251189240313</v>
      </c>
      <c r="H69" s="129">
        <f t="shared" si="38"/>
        <v>6.9201512212882532E-4</v>
      </c>
      <c r="I69" s="128">
        <v>203115.69154100376</v>
      </c>
      <c r="J69" s="129">
        <f t="shared" si="39"/>
        <v>6.4061583760982961E-3</v>
      </c>
      <c r="K69" s="128">
        <v>1797239.4591724398</v>
      </c>
      <c r="L69" s="129">
        <f t="shared" si="40"/>
        <v>5.6683954488605533E-2</v>
      </c>
      <c r="M69" s="128">
        <v>13530.531410370577</v>
      </c>
      <c r="N69" s="129">
        <f t="shared" si="41"/>
        <v>4.2674559739816259E-4</v>
      </c>
      <c r="O69" s="128">
        <v>6733929.0683499323</v>
      </c>
      <c r="P69" s="129">
        <f t="shared" si="42"/>
        <v>0.21238445822662183</v>
      </c>
      <c r="Q69" s="128">
        <v>2716975.9870784068</v>
      </c>
      <c r="R69" s="129">
        <f t="shared" si="43"/>
        <v>8.5691944060198727E-2</v>
      </c>
      <c r="S69" s="128">
        <v>519568.0348604162</v>
      </c>
      <c r="T69" s="129">
        <f t="shared" si="44"/>
        <v>1.6386893071735242E-2</v>
      </c>
      <c r="U69" s="128">
        <v>24689.81024452738</v>
      </c>
      <c r="V69" s="129">
        <f t="shared" si="45"/>
        <v>7.7870317897289017E-4</v>
      </c>
      <c r="W69" s="128">
        <v>21494.845563360763</v>
      </c>
      <c r="X69" s="129">
        <f t="shared" si="46"/>
        <v>6.7793573162152731E-4</v>
      </c>
      <c r="Y69" s="128">
        <v>14178.324005885745</v>
      </c>
      <c r="Z69" s="129">
        <f t="shared" si="47"/>
        <v>4.4717662333342961E-4</v>
      </c>
      <c r="AA69" s="128">
        <v>6538.2762044103083</v>
      </c>
      <c r="AB69" s="129">
        <f t="shared" si="48"/>
        <v>2.0621367337181695E-4</v>
      </c>
      <c r="AC69" s="128">
        <v>18985214.79286119</v>
      </c>
      <c r="AD69" s="129">
        <f t="shared" si="49"/>
        <v>0.59878334285542201</v>
      </c>
      <c r="AE69" s="128">
        <v>82894.280807940624</v>
      </c>
      <c r="AF69" s="129">
        <f t="shared" si="50"/>
        <v>2.614440505800268E-3</v>
      </c>
      <c r="AG69" s="128">
        <v>6274.1488084060029</v>
      </c>
      <c r="AH69" s="129">
        <f t="shared" si="51"/>
        <v>1.9788323903937921E-4</v>
      </c>
      <c r="AI69" s="128">
        <v>4593.0524506902329</v>
      </c>
      <c r="AJ69" s="129">
        <f t="shared" si="52"/>
        <v>1.4486237476590103E-4</v>
      </c>
      <c r="AK69" s="128">
        <v>10257.782384719838</v>
      </c>
      <c r="AL69" s="129">
        <f t="shared" si="53"/>
        <v>3.235248741518368E-4</v>
      </c>
    </row>
    <row r="70" spans="1:42" x14ac:dyDescent="0.25">
      <c r="A70" s="122" t="s">
        <v>73</v>
      </c>
    </row>
    <row r="71" spans="1:42" x14ac:dyDescent="0.25">
      <c r="A71" s="122" t="s">
        <v>75</v>
      </c>
      <c r="B71" s="117" t="s">
        <v>148</v>
      </c>
      <c r="C71" s="125">
        <v>-4189726.2889455804</v>
      </c>
      <c r="D71" s="126">
        <f t="shared" ref="D71:D76" si="54">IF(C71 =0,0,C71 / C71 )</f>
        <v>1</v>
      </c>
      <c r="E71" s="125">
        <v>-77907.813976252801</v>
      </c>
      <c r="F71" s="126">
        <f t="shared" ref="F71:F76" si="55">IF(C71 =0,0,E71 / C71 )</f>
        <v>1.8594965065333587E-2</v>
      </c>
      <c r="G71" s="125">
        <v>-3045.584569742758</v>
      </c>
      <c r="H71" s="126">
        <f t="shared" ref="H71:H76" si="56">IF(C71 =0,0,G71 / C71 )</f>
        <v>7.2691731146695834E-4</v>
      </c>
      <c r="I71" s="125">
        <v>-40642.660056909459</v>
      </c>
      <c r="J71" s="126">
        <f t="shared" ref="J71:J76" si="57">IF(C71 =0,0,I71 / C71 )</f>
        <v>9.7005525549827536E-3</v>
      </c>
      <c r="K71" s="125">
        <v>-235089.2481688048</v>
      </c>
      <c r="L71" s="126">
        <f t="shared" ref="L71:L76" si="58">IF(C71 =0,0,K71 / C71 )</f>
        <v>5.6110884567585728E-2</v>
      </c>
      <c r="M71" s="125">
        <v>-1890.8558687495961</v>
      </c>
      <c r="N71" s="126">
        <f t="shared" ref="N71:N76" si="59">IF(C71 =0,0,M71 / C71 )</f>
        <v>4.5130773190089793E-4</v>
      </c>
      <c r="O71" s="125">
        <v>-908899.6988469091</v>
      </c>
      <c r="P71" s="126">
        <f t="shared" ref="P71:P76" si="60">IF(C71 =0,0,O71 / C71 )</f>
        <v>0.21693534044097423</v>
      </c>
      <c r="Q71" s="125">
        <v>-366935.76451566344</v>
      </c>
      <c r="R71" s="126">
        <f t="shared" ref="R71:R76" si="61">IF(C71 =0,0,Q71 / C71 )</f>
        <v>8.7579889283891474E-2</v>
      </c>
      <c r="S71" s="125">
        <v>-72831.324909438918</v>
      </c>
      <c r="T71" s="126">
        <f t="shared" ref="T71:T76" si="62">IF(C71 =0,0,S71 / C71 )</f>
        <v>1.7383313344740768E-2</v>
      </c>
      <c r="U71" s="125">
        <v>-4940.3350229854314</v>
      </c>
      <c r="V71" s="126">
        <f t="shared" ref="V71:V76" si="63">IF(C71 =0,0,U71 / C71 )</f>
        <v>1.1791545991966829E-3</v>
      </c>
      <c r="W71" s="125">
        <v>-3168.5834751427365</v>
      </c>
      <c r="X71" s="126">
        <f t="shared" ref="X71:X76" si="64">IF(C71 =0,0,W71 / C71 )</f>
        <v>7.5627457657625823E-4</v>
      </c>
      <c r="Y71" s="125">
        <v>-417.6158888927622</v>
      </c>
      <c r="Z71" s="126">
        <f t="shared" ref="Z71:Z76" si="65">IF(C71 =0,0,Y71 / C71 )</f>
        <v>9.9676174549784903E-5</v>
      </c>
      <c r="AA71" s="125">
        <v>-291.36146792886461</v>
      </c>
      <c r="AB71" s="126">
        <f t="shared" ref="AB71:AB76" si="66">IF(C71 =0,0,AA71 / C71 )</f>
        <v>6.9541885993271157E-5</v>
      </c>
      <c r="AC71" s="125">
        <v>-2467898.7127191317</v>
      </c>
      <c r="AD71" s="126">
        <f t="shared" ref="AD71:AD76" si="67">IF(C71 =0,0,AC71 / C71 )</f>
        <v>0.58903578480307428</v>
      </c>
      <c r="AE71" s="125">
        <v>-2455.7277932695183</v>
      </c>
      <c r="AF71" s="126">
        <f t="shared" ref="AF71:AF76" si="68">IF(C71 =0,0,AE71 / C71 )</f>
        <v>5.8613084099284831E-4</v>
      </c>
      <c r="AG71" s="125">
        <v>-881.2951127560101</v>
      </c>
      <c r="AH71" s="126">
        <f t="shared" ref="AH71:AH76" si="69">IF(C71 =0,0,AG71 / C71 )</f>
        <v>2.1034670333507725E-4</v>
      </c>
      <c r="AI71" s="125">
        <v>-377.16418546381016</v>
      </c>
      <c r="AJ71" s="126">
        <f t="shared" ref="AJ71:AJ76" si="70">IF(C71 =0,0,AI71 / C71 )</f>
        <v>9.0021199346349253E-5</v>
      </c>
      <c r="AK71" s="125">
        <v>-2052.5423675391439</v>
      </c>
      <c r="AL71" s="126">
        <f t="shared" ref="AL71:AL76" si="71">IF(C71 =0,0,AK71 / C71 )</f>
        <v>4.898989160591927E-4</v>
      </c>
    </row>
    <row r="72" spans="1:42" x14ac:dyDescent="0.25">
      <c r="A72" s="122" t="s">
        <v>77</v>
      </c>
      <c r="B72" s="117" t="s">
        <v>149</v>
      </c>
      <c r="C72" s="125">
        <v>-1627196.0793533034</v>
      </c>
      <c r="D72" s="126">
        <f t="shared" si="54"/>
        <v>1</v>
      </c>
      <c r="E72" s="125">
        <v>-30257.65425002246</v>
      </c>
      <c r="F72" s="126">
        <f t="shared" si="55"/>
        <v>1.8594965065333591E-2</v>
      </c>
      <c r="G72" s="125">
        <v>-1182.836999233079</v>
      </c>
      <c r="H72" s="126">
        <f t="shared" si="56"/>
        <v>7.2691731146695855E-4</v>
      </c>
      <c r="I72" s="125">
        <v>-15784.70108502861</v>
      </c>
      <c r="J72" s="126">
        <f t="shared" si="57"/>
        <v>9.7005525549827554E-3</v>
      </c>
      <c r="K72" s="125">
        <v>-91303.411377421289</v>
      </c>
      <c r="L72" s="126">
        <f t="shared" si="58"/>
        <v>5.6110884567585735E-2</v>
      </c>
      <c r="M72" s="125">
        <v>-734.36617193097311</v>
      </c>
      <c r="N72" s="126">
        <f t="shared" si="59"/>
        <v>4.5130773190089809E-4</v>
      </c>
      <c r="O72" s="125">
        <v>-352996.33543872746</v>
      </c>
      <c r="P72" s="126">
        <f t="shared" si="60"/>
        <v>0.21693534044097426</v>
      </c>
      <c r="Q72" s="125">
        <v>-142509.65247294464</v>
      </c>
      <c r="R72" s="126">
        <f t="shared" si="61"/>
        <v>8.7579889283891502E-2</v>
      </c>
      <c r="S72" s="125">
        <v>-28286.059320732144</v>
      </c>
      <c r="T72" s="126">
        <f t="shared" si="62"/>
        <v>1.7383313344740772E-2</v>
      </c>
      <c r="U72" s="125">
        <v>-1918.7157407642585</v>
      </c>
      <c r="V72" s="126">
        <f t="shared" si="63"/>
        <v>1.1791545991966831E-3</v>
      </c>
      <c r="W72" s="125">
        <v>-1230.6070259194671</v>
      </c>
      <c r="X72" s="126">
        <f t="shared" si="64"/>
        <v>7.5627457657625823E-4</v>
      </c>
      <c r="Y72" s="125">
        <v>-162.19268043234555</v>
      </c>
      <c r="Z72" s="126">
        <f t="shared" si="65"/>
        <v>9.967617454978493E-5</v>
      </c>
      <c r="AA72" s="125">
        <v>-113.15828423908523</v>
      </c>
      <c r="AB72" s="126">
        <f t="shared" si="66"/>
        <v>6.9541885993271157E-5</v>
      </c>
      <c r="AC72" s="125">
        <v>-958476.71963035851</v>
      </c>
      <c r="AD72" s="126">
        <f t="shared" si="67"/>
        <v>0.58903578480307417</v>
      </c>
      <c r="AE72" s="125">
        <v>-953.74980645161725</v>
      </c>
      <c r="AF72" s="126">
        <f t="shared" si="68"/>
        <v>5.8613084099284831E-4</v>
      </c>
      <c r="AG72" s="125">
        <v>-342.27533097173017</v>
      </c>
      <c r="AH72" s="126">
        <f t="shared" si="69"/>
        <v>2.1034670333507728E-4</v>
      </c>
      <c r="AI72" s="125">
        <v>-146.48214263506165</v>
      </c>
      <c r="AJ72" s="126">
        <f t="shared" si="70"/>
        <v>9.002119934634924E-5</v>
      </c>
      <c r="AK72" s="125">
        <v>-797.16159549095175</v>
      </c>
      <c r="AL72" s="126">
        <f t="shared" si="71"/>
        <v>4.8989891605919292E-4</v>
      </c>
    </row>
    <row r="73" spans="1:42" x14ac:dyDescent="0.25">
      <c r="A73" s="122" t="s">
        <v>79</v>
      </c>
      <c r="B73" s="117" t="s">
        <v>150</v>
      </c>
      <c r="C73" s="125">
        <v>-3329585.1491211965</v>
      </c>
      <c r="D73" s="126">
        <f t="shared" si="54"/>
        <v>1</v>
      </c>
      <c r="E73" s="125">
        <v>-46231.363109656842</v>
      </c>
      <c r="F73" s="126">
        <f t="shared" si="55"/>
        <v>1.3885022018992081E-2</v>
      </c>
      <c r="G73" s="125">
        <v>-2030.6882070487393</v>
      </c>
      <c r="H73" s="126">
        <f t="shared" si="56"/>
        <v>6.0989225867514295E-4</v>
      </c>
      <c r="I73" s="125">
        <v>0</v>
      </c>
      <c r="J73" s="126">
        <f t="shared" si="57"/>
        <v>0</v>
      </c>
      <c r="K73" s="125">
        <v>-190446.02950763336</v>
      </c>
      <c r="L73" s="126">
        <f t="shared" si="58"/>
        <v>5.7198125585675219E-2</v>
      </c>
      <c r="M73" s="125">
        <v>-1226.8044506845974</v>
      </c>
      <c r="N73" s="126">
        <f t="shared" si="59"/>
        <v>3.6845564709717593E-4</v>
      </c>
      <c r="O73" s="125">
        <v>-664567.54531411536</v>
      </c>
      <c r="P73" s="126">
        <f t="shared" si="60"/>
        <v>0.19959469890401207</v>
      </c>
      <c r="Q73" s="125">
        <v>-266366.89310207171</v>
      </c>
      <c r="R73" s="126">
        <f t="shared" si="61"/>
        <v>8.0000024379126039E-2</v>
      </c>
      <c r="S73" s="125">
        <v>-46691.782511486992</v>
      </c>
      <c r="T73" s="126">
        <f t="shared" si="62"/>
        <v>1.4023303330689928E-2</v>
      </c>
      <c r="U73" s="125">
        <v>0</v>
      </c>
      <c r="V73" s="126">
        <f t="shared" si="63"/>
        <v>0</v>
      </c>
      <c r="W73" s="125">
        <v>-1658.8258821137058</v>
      </c>
      <c r="X73" s="126">
        <f t="shared" si="64"/>
        <v>4.9820797721648077E-4</v>
      </c>
      <c r="Y73" s="125">
        <v>-3629.9351808405422</v>
      </c>
      <c r="Z73" s="126">
        <f t="shared" si="65"/>
        <v>1.0902064426250278E-3</v>
      </c>
      <c r="AA73" s="125">
        <v>-1528.5435971466973</v>
      </c>
      <c r="AB73" s="126">
        <f t="shared" si="66"/>
        <v>4.5907929327175723E-4</v>
      </c>
      <c r="AC73" s="125">
        <v>-2082650.2234125377</v>
      </c>
      <c r="AD73" s="126">
        <f t="shared" si="67"/>
        <v>0.62549841200554002</v>
      </c>
      <c r="AE73" s="125">
        <v>-21201.419510882366</v>
      </c>
      <c r="AF73" s="126">
        <f t="shared" si="68"/>
        <v>6.3675859187677548E-3</v>
      </c>
      <c r="AG73" s="125">
        <v>-561.33295874801922</v>
      </c>
      <c r="AH73" s="126">
        <f t="shared" si="69"/>
        <v>1.6858945892889277E-4</v>
      </c>
      <c r="AI73" s="125">
        <v>-793.76237622991118</v>
      </c>
      <c r="AJ73" s="126">
        <f t="shared" si="70"/>
        <v>2.3839677938238495E-4</v>
      </c>
      <c r="AK73" s="125">
        <v>0</v>
      </c>
      <c r="AL73" s="126">
        <f t="shared" si="71"/>
        <v>0</v>
      </c>
    </row>
    <row r="74" spans="1:42" x14ac:dyDescent="0.25">
      <c r="A74" s="122" t="s">
        <v>80</v>
      </c>
      <c r="B74" s="117" t="s">
        <v>151</v>
      </c>
      <c r="C74" s="125">
        <v>-214193.43775546999</v>
      </c>
      <c r="D74" s="126">
        <f t="shared" si="54"/>
        <v>1</v>
      </c>
      <c r="E74" s="125">
        <v>-3708.846147189794</v>
      </c>
      <c r="F74" s="126">
        <f t="shared" si="55"/>
        <v>1.7315405112568995E-2</v>
      </c>
      <c r="G74" s="125">
        <v>-148.73723763501545</v>
      </c>
      <c r="H74" s="126">
        <f t="shared" si="56"/>
        <v>6.944061367781892E-4</v>
      </c>
      <c r="I74" s="125">
        <v>-1285.0823678837344</v>
      </c>
      <c r="J74" s="126">
        <f t="shared" si="57"/>
        <v>5.9996346356363407E-3</v>
      </c>
      <c r="K74" s="125">
        <v>-12213.121134848543</v>
      </c>
      <c r="L74" s="126">
        <f t="shared" si="58"/>
        <v>5.7019119086138527E-2</v>
      </c>
      <c r="M74" s="125">
        <v>-91.794557924798283</v>
      </c>
      <c r="N74" s="126">
        <f t="shared" si="59"/>
        <v>4.2855915142271471E-4</v>
      </c>
      <c r="O74" s="125">
        <v>-45757.603870149898</v>
      </c>
      <c r="P74" s="126">
        <f t="shared" si="60"/>
        <v>0.21362747780531086</v>
      </c>
      <c r="Q74" s="125">
        <v>-18516.97921249325</v>
      </c>
      <c r="R74" s="126">
        <f t="shared" si="61"/>
        <v>8.6449796999069697E-2</v>
      </c>
      <c r="S74" s="125">
        <v>-3547.3546722078486</v>
      </c>
      <c r="T74" s="126">
        <f t="shared" si="62"/>
        <v>1.6561453559831376E-2</v>
      </c>
      <c r="U74" s="125">
        <v>-156.20870830273677</v>
      </c>
      <c r="V74" s="126">
        <f t="shared" si="63"/>
        <v>7.2928802086397052E-4</v>
      </c>
      <c r="W74" s="125">
        <v>-148.96658209923316</v>
      </c>
      <c r="X74" s="126">
        <f t="shared" si="64"/>
        <v>6.954768720286292E-4</v>
      </c>
      <c r="Y74" s="125">
        <v>-108.19478620928774</v>
      </c>
      <c r="Z74" s="126">
        <f t="shared" si="65"/>
        <v>5.0512652181625812E-4</v>
      </c>
      <c r="AA74" s="125">
        <v>-49.587371831809271</v>
      </c>
      <c r="AB74" s="126">
        <f t="shared" si="66"/>
        <v>2.3150742782521557E-4</v>
      </c>
      <c r="AC74" s="125">
        <v>-127685.78159055069</v>
      </c>
      <c r="AD74" s="126">
        <f t="shared" si="67"/>
        <v>0.59612368580740938</v>
      </c>
      <c r="AE74" s="125">
        <v>-632.45835151524875</v>
      </c>
      <c r="AF74" s="126">
        <f t="shared" si="68"/>
        <v>2.9527438288622231E-3</v>
      </c>
      <c r="AG74" s="125">
        <v>-42.554989557545589</v>
      </c>
      <c r="AH74" s="126">
        <f t="shared" si="69"/>
        <v>1.986755056713162E-4</v>
      </c>
      <c r="AI74" s="125">
        <v>-35.26673191983334</v>
      </c>
      <c r="AJ74" s="126">
        <f t="shared" si="70"/>
        <v>1.6464898406502517E-4</v>
      </c>
      <c r="AK74" s="125">
        <v>-64.899443150755801</v>
      </c>
      <c r="AL74" s="126">
        <f t="shared" si="71"/>
        <v>3.0299454470144438E-4</v>
      </c>
    </row>
    <row r="75" spans="1:42" ht="15.75" thickBot="1" x14ac:dyDescent="0.3">
      <c r="A75" s="122" t="s">
        <v>82</v>
      </c>
      <c r="B75" s="117" t="s">
        <v>152</v>
      </c>
      <c r="C75" s="125">
        <v>-154553.5725655104</v>
      </c>
      <c r="D75" s="126">
        <f t="shared" si="54"/>
        <v>1</v>
      </c>
      <c r="E75" s="125">
        <v>-2676.1577205666422</v>
      </c>
      <c r="F75" s="126">
        <f t="shared" si="55"/>
        <v>1.7315405112568995E-2</v>
      </c>
      <c r="G75" s="125">
        <v>-107.32294925048362</v>
      </c>
      <c r="H75" s="126">
        <f t="shared" si="56"/>
        <v>6.9440613677818931E-4</v>
      </c>
      <c r="I75" s="125">
        <v>-927.26496702537088</v>
      </c>
      <c r="J75" s="126">
        <f t="shared" si="57"/>
        <v>5.9996346356363415E-3</v>
      </c>
      <c r="K75" s="125">
        <v>-8812.5085593009899</v>
      </c>
      <c r="L75" s="126">
        <f t="shared" si="58"/>
        <v>5.7019119086138527E-2</v>
      </c>
      <c r="M75" s="125">
        <v>-66.235347908024096</v>
      </c>
      <c r="N75" s="126">
        <f t="shared" si="59"/>
        <v>4.2855915142271471E-4</v>
      </c>
      <c r="O75" s="125">
        <v>-33016.889892970074</v>
      </c>
      <c r="P75" s="126">
        <f t="shared" si="60"/>
        <v>0.21362747780531086</v>
      </c>
      <c r="Q75" s="125">
        <v>-13361.124973769362</v>
      </c>
      <c r="R75" s="126">
        <f t="shared" si="61"/>
        <v>8.6449796999069697E-2</v>
      </c>
      <c r="S75" s="125">
        <v>-2559.6318145497298</v>
      </c>
      <c r="T75" s="126">
        <f t="shared" si="62"/>
        <v>1.6561453559831379E-2</v>
      </c>
      <c r="U75" s="125">
        <v>-112.71406905375714</v>
      </c>
      <c r="V75" s="126">
        <f t="shared" si="63"/>
        <v>7.2928802086397063E-4</v>
      </c>
      <c r="W75" s="125">
        <v>-107.48843520871095</v>
      </c>
      <c r="X75" s="126">
        <f t="shared" si="64"/>
        <v>6.9547687202862931E-4</v>
      </c>
      <c r="Y75" s="125">
        <v>-78.069108544292916</v>
      </c>
      <c r="Z75" s="126">
        <f t="shared" si="65"/>
        <v>5.0512652181625812E-4</v>
      </c>
      <c r="AA75" s="125">
        <v>-35.780300045839127</v>
      </c>
      <c r="AB75" s="126">
        <f t="shared" si="66"/>
        <v>2.3150742782521562E-4</v>
      </c>
      <c r="AC75" s="125">
        <v>-92133.045332454974</v>
      </c>
      <c r="AD75" s="126">
        <f t="shared" si="67"/>
        <v>0.59612368580740938</v>
      </c>
      <c r="AE75" s="125">
        <v>-456.35710762142071</v>
      </c>
      <c r="AF75" s="126">
        <f t="shared" si="68"/>
        <v>2.9527438288622235E-3</v>
      </c>
      <c r="AG75" s="125">
        <v>-30.706009182761239</v>
      </c>
      <c r="AH75" s="126">
        <f t="shared" si="69"/>
        <v>1.9867550567131617E-4</v>
      </c>
      <c r="AI75" s="125">
        <v>-25.447088706531435</v>
      </c>
      <c r="AJ75" s="126">
        <f t="shared" si="70"/>
        <v>1.6464898406502517E-4</v>
      </c>
      <c r="AK75" s="125">
        <v>-46.82888935146849</v>
      </c>
      <c r="AL75" s="126">
        <f t="shared" si="71"/>
        <v>3.0299454470144449E-4</v>
      </c>
    </row>
    <row r="76" spans="1:42" x14ac:dyDescent="0.25">
      <c r="A76" s="122" t="s">
        <v>84</v>
      </c>
      <c r="B76" s="127" t="s">
        <v>39</v>
      </c>
      <c r="C76" s="128">
        <v>-9515254.5277410615</v>
      </c>
      <c r="D76" s="129">
        <f t="shared" si="54"/>
        <v>1</v>
      </c>
      <c r="E76" s="128">
        <v>-160781.83520368856</v>
      </c>
      <c r="F76" s="129">
        <f t="shared" si="55"/>
        <v>1.6897271085596327E-2</v>
      </c>
      <c r="G76" s="128">
        <v>-6515.1699629100758</v>
      </c>
      <c r="H76" s="129">
        <f t="shared" si="56"/>
        <v>6.8470790181340412E-4</v>
      </c>
      <c r="I76" s="128">
        <v>-58639.708476847161</v>
      </c>
      <c r="J76" s="129">
        <f t="shared" si="57"/>
        <v>6.162705191530839E-3</v>
      </c>
      <c r="K76" s="128">
        <v>-537864.31874800893</v>
      </c>
      <c r="L76" s="129">
        <f t="shared" si="58"/>
        <v>5.6526529813774609E-2</v>
      </c>
      <c r="M76" s="128">
        <v>-4010.0563971979891</v>
      </c>
      <c r="N76" s="129">
        <f t="shared" si="59"/>
        <v>4.2143448559436316E-4</v>
      </c>
      <c r="O76" s="128">
        <v>-2005238.0733628713</v>
      </c>
      <c r="P76" s="129">
        <f t="shared" si="60"/>
        <v>0.21073929946032863</v>
      </c>
      <c r="Q76" s="128">
        <v>-807690.41427694238</v>
      </c>
      <c r="R76" s="129">
        <f t="shared" si="61"/>
        <v>8.4883742407749291E-2</v>
      </c>
      <c r="S76" s="128">
        <v>-153916.15322841567</v>
      </c>
      <c r="T76" s="129">
        <f t="shared" si="62"/>
        <v>1.6175726332877786E-2</v>
      </c>
      <c r="U76" s="128">
        <v>-7127.9735411061829</v>
      </c>
      <c r="V76" s="129">
        <f t="shared" si="63"/>
        <v>7.4911012840750326E-4</v>
      </c>
      <c r="W76" s="128">
        <v>-6314.4714004838534</v>
      </c>
      <c r="X76" s="129">
        <f t="shared" si="64"/>
        <v>6.6361560608541286E-4</v>
      </c>
      <c r="Y76" s="128">
        <v>-4396.0076449192302</v>
      </c>
      <c r="Z76" s="129">
        <f t="shared" si="65"/>
        <v>4.6199580180466811E-4</v>
      </c>
      <c r="AA76" s="128">
        <v>-2018.4310211922952</v>
      </c>
      <c r="AB76" s="129">
        <f t="shared" si="66"/>
        <v>2.1212580444461053E-4</v>
      </c>
      <c r="AC76" s="128">
        <v>-5728844.4826850342</v>
      </c>
      <c r="AD76" s="129">
        <f t="shared" si="67"/>
        <v>0.60206949440847712</v>
      </c>
      <c r="AE76" s="128">
        <v>-25699.712569740168</v>
      </c>
      <c r="AF76" s="129">
        <f t="shared" si="68"/>
        <v>2.700895966031644E-3</v>
      </c>
      <c r="AG76" s="128">
        <v>-1858.1644012160662</v>
      </c>
      <c r="AH76" s="129">
        <f t="shared" si="69"/>
        <v>1.9528267959608618E-4</v>
      </c>
      <c r="AI76" s="128">
        <v>-1378.122524955148</v>
      </c>
      <c r="AJ76" s="129">
        <f t="shared" si="70"/>
        <v>1.4483296489204022E-4</v>
      </c>
      <c r="AK76" s="128">
        <v>-2961.4322955323205</v>
      </c>
      <c r="AL76" s="129">
        <f t="shared" si="71"/>
        <v>3.1122996099562769E-4</v>
      </c>
    </row>
    <row r="77" spans="1:42" ht="15.75" thickBot="1" x14ac:dyDescent="0.3">
      <c r="A77" s="122" t="s">
        <v>86</v>
      </c>
    </row>
    <row r="78" spans="1:42" x14ac:dyDescent="0.25">
      <c r="A78" s="122" t="s">
        <v>87</v>
      </c>
      <c r="B78" s="130" t="s">
        <v>41</v>
      </c>
      <c r="C78" s="128">
        <v>22191062.989921123</v>
      </c>
      <c r="D78" s="129">
        <f>IF(C78 =0,0,C78 / C78 )</f>
        <v>1</v>
      </c>
      <c r="E78" s="128">
        <v>383100.34552555362</v>
      </c>
      <c r="F78" s="129">
        <f>IF(C78 =0,0,E78 / C78 )</f>
        <v>1.726372214343912E-2</v>
      </c>
      <c r="G78" s="128">
        <v>15426.08122633024</v>
      </c>
      <c r="H78" s="129">
        <f>IF(C78 =0,0,G78 / C78 )</f>
        <v>6.9514836821185871E-4</v>
      </c>
      <c r="I78" s="128">
        <v>144475.98306415655</v>
      </c>
      <c r="J78" s="129">
        <f>IF(C78 =0,0,I78 / C78 )</f>
        <v>6.5105481035214749E-3</v>
      </c>
      <c r="K78" s="128">
        <v>1259375.1404244311</v>
      </c>
      <c r="L78" s="129">
        <f>IF(C78 =0,0,K78 / C78 )</f>
        <v>5.6751456250492466E-2</v>
      </c>
      <c r="M78" s="128">
        <v>9520.4750131725887</v>
      </c>
      <c r="N78" s="129">
        <f>IF(C78 =0,0,M78 / C78 )</f>
        <v>4.2902293673343446E-4</v>
      </c>
      <c r="O78" s="128">
        <v>4728690.9949870612</v>
      </c>
      <c r="P78" s="129">
        <f>IF(C78 =0,0,O78 / C78 )</f>
        <v>0.21308988204552293</v>
      </c>
      <c r="Q78" s="128">
        <v>1909285.572801464</v>
      </c>
      <c r="R78" s="129">
        <f>IF(C78 =0,0,Q78 / C78 )</f>
        <v>8.6038490975787654E-2</v>
      </c>
      <c r="S78" s="128">
        <v>365651.8816320005</v>
      </c>
      <c r="T78" s="129">
        <f>IF(C78 =0,0,S78 / C78 )</f>
        <v>1.6477438768844672E-2</v>
      </c>
      <c r="U78" s="128">
        <v>17561.836703421199</v>
      </c>
      <c r="V78" s="129">
        <f>IF(C78 =0,0,U78 / C78 )</f>
        <v>7.9139231461771548E-4</v>
      </c>
      <c r="W78" s="128">
        <v>15180.374162876917</v>
      </c>
      <c r="X78" s="129">
        <f>IF(C78 =0,0,W78 / C78 )</f>
        <v>6.8407602509945717E-4</v>
      </c>
      <c r="Y78" s="128">
        <v>9782.3163609665153</v>
      </c>
      <c r="Z78" s="129">
        <f>IF(C78 =0,0,Y78 / C78 )</f>
        <v>4.408223421027424E-4</v>
      </c>
      <c r="AA78" s="128">
        <v>4519.8451832180108</v>
      </c>
      <c r="AB78" s="129">
        <f>IF(C78 =0,0,AA78 / C78 )</f>
        <v>2.0367862437553635E-4</v>
      </c>
      <c r="AC78" s="128">
        <v>13256370.310176158</v>
      </c>
      <c r="AD78" s="129">
        <f>IF(C78 =0,0,AC78 / C78 )</f>
        <v>0.59737428153833916</v>
      </c>
      <c r="AE78" s="128">
        <v>57194.568238200452</v>
      </c>
      <c r="AF78" s="129">
        <f>IF(C78 =0,0,AE78 / C78 )</f>
        <v>2.5773694691496951E-3</v>
      </c>
      <c r="AG78" s="128">
        <v>4415.9844071899342</v>
      </c>
      <c r="AH78" s="129">
        <f>IF(C78 =0,0,AG78 / C78 )</f>
        <v>1.9899832690284435E-4</v>
      </c>
      <c r="AI78" s="128">
        <v>3214.9299257350854</v>
      </c>
      <c r="AJ78" s="129">
        <f>IF(C78 =0,0,AI78 / C78 )</f>
        <v>1.448749853576308E-4</v>
      </c>
      <c r="AK78" s="128">
        <v>7296.3500891875219</v>
      </c>
      <c r="AL78" s="129">
        <f>IF(C78 =0,0,AK78 / C78 )</f>
        <v>3.2879678150169844E-4</v>
      </c>
    </row>
    <row r="79" spans="1:42" x14ac:dyDescent="0.25">
      <c r="A79" s="122" t="s">
        <v>89</v>
      </c>
    </row>
    <row r="80" spans="1:42" ht="15.75" thickBot="1" x14ac:dyDescent="0.3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</row>
    <row r="81" spans="1:38" x14ac:dyDescent="0.25">
      <c r="A81" s="122" t="s">
        <v>34</v>
      </c>
      <c r="B81" s="127" t="s">
        <v>43</v>
      </c>
      <c r="C81" s="125">
        <v>193819.41020497019</v>
      </c>
      <c r="D81" s="126">
        <f>IF(C81 =0,0,C81 / C81 )</f>
        <v>1</v>
      </c>
      <c r="E81" s="125">
        <v>3504.9715692865739</v>
      </c>
      <c r="F81" s="126">
        <f>IF(C81 =0,0,E81 / C81 )</f>
        <v>1.8083697425247323E-2</v>
      </c>
      <c r="G81" s="125">
        <v>137.27724275508163</v>
      </c>
      <c r="H81" s="126">
        <f>IF(C81 =0,0,G81 / C81 )</f>
        <v>7.0827396807113686E-4</v>
      </c>
      <c r="I81" s="125">
        <v>1390.3981852461088</v>
      </c>
      <c r="J81" s="126">
        <f>IF(C81 =0,0,I81 / C81 )</f>
        <v>7.1736787547527804E-3</v>
      </c>
      <c r="K81" s="125">
        <v>11017.607760475577</v>
      </c>
      <c r="L81" s="126">
        <f>IF(C81 =0,0,K81 / C81 )</f>
        <v>5.6844707910441515E-2</v>
      </c>
      <c r="M81" s="125">
        <v>84.929998077899924</v>
      </c>
      <c r="N81" s="126">
        <f>IF(C81 =0,0,M81 / C81 )</f>
        <v>4.381913967650802E-4</v>
      </c>
      <c r="O81" s="125">
        <v>41780.355356910026</v>
      </c>
      <c r="P81" s="126">
        <f>IF(C81 =0,0,O81 / C81 )</f>
        <v>0.21556331903355794</v>
      </c>
      <c r="Q81" s="125">
        <v>16939.14202244602</v>
      </c>
      <c r="R81" s="126">
        <f>IF(C81 =0,0,Q81 / C81 )</f>
        <v>8.7396520320293714E-2</v>
      </c>
      <c r="S81" s="125">
        <v>3319.608944018772</v>
      </c>
      <c r="T81" s="126">
        <f>IF(C81 =0,0,S81 / C81 )</f>
        <v>1.7127329716400335E-2</v>
      </c>
      <c r="U81" s="125">
        <v>169.01041518563122</v>
      </c>
      <c r="V81" s="126">
        <f>IF(C81 =0,0,U81 / C81 )</f>
        <v>8.7199942981405906E-4</v>
      </c>
      <c r="W81" s="125">
        <v>145.53751270167999</v>
      </c>
      <c r="X81" s="126">
        <f>IF(C81 =0,0,W81 / C81 )</f>
        <v>7.5089235153367475E-4</v>
      </c>
      <c r="Y81" s="125">
        <v>74.435707881124884</v>
      </c>
      <c r="Z81" s="126">
        <f>IF(C81 =0,0,Y81 / C81 )</f>
        <v>3.8404671545748051E-4</v>
      </c>
      <c r="AA81" s="125">
        <v>36.472881629150955</v>
      </c>
      <c r="AB81" s="126">
        <f>IF(C81 =0,0,AA81 / C81 )</f>
        <v>1.8817971631726523E-4</v>
      </c>
      <c r="AC81" s="125">
        <v>114643.99524835221</v>
      </c>
      <c r="AD81" s="126">
        <f>IF(C81 =0,0,AC81 / C81 )</f>
        <v>0.59149904092223027</v>
      </c>
      <c r="AE81" s="125">
        <v>435.32406252918076</v>
      </c>
      <c r="AF81" s="126">
        <f>IF(C81 =0,0,AE81 / C81 )</f>
        <v>2.246029239635038E-3</v>
      </c>
      <c r="AG81" s="125">
        <v>39.450811035505453</v>
      </c>
      <c r="AH81" s="126">
        <f>IF(C81 =0,0,AG81 / C81 )</f>
        <v>2.0354417028606663E-4</v>
      </c>
      <c r="AI81" s="125">
        <v>30.674366391126775</v>
      </c>
      <c r="AJ81" s="126">
        <f>IF(C81 =0,0,AI81 / C81 )</f>
        <v>1.5826261342291598E-4</v>
      </c>
      <c r="AK81" s="125">
        <v>70.21812004851806</v>
      </c>
      <c r="AL81" s="126">
        <f>IF(C81 =0,0,AK81 / C81 )</f>
        <v>3.6228631577332819E-4</v>
      </c>
    </row>
    <row r="82" spans="1:38" x14ac:dyDescent="0.25">
      <c r="A82" s="122" t="s">
        <v>36</v>
      </c>
    </row>
    <row r="83" spans="1:38" x14ac:dyDescent="0.25">
      <c r="A83" s="122" t="s">
        <v>38</v>
      </c>
      <c r="B83" s="117" t="s">
        <v>153</v>
      </c>
      <c r="C83" s="125">
        <v>181451.28874245178</v>
      </c>
      <c r="D83" s="126">
        <f>IF(C83 =0,0,C83 / C83 )</f>
        <v>1</v>
      </c>
      <c r="E83" s="125">
        <v>3374.0803752256488</v>
      </c>
      <c r="F83" s="126">
        <f>IF(C83 =0,0,E83 / C83 )</f>
        <v>1.8594965065333587E-2</v>
      </c>
      <c r="G83" s="125">
        <v>131.90008297487782</v>
      </c>
      <c r="H83" s="126">
        <f>IF(C83 =0,0,G83 / C83 )</f>
        <v>7.2691731146695834E-4</v>
      </c>
      <c r="I83" s="125">
        <v>1760.1777626155042</v>
      </c>
      <c r="J83" s="126">
        <f>IF(C83 =0,0,I83 / C83 )</f>
        <v>9.7005525549827554E-3</v>
      </c>
      <c r="K83" s="125">
        <v>10181.39231726738</v>
      </c>
      <c r="L83" s="126">
        <f>IF(C83 =0,0,K83 / C83 )</f>
        <v>5.6110884567585728E-2</v>
      </c>
      <c r="M83" s="125">
        <v>81.890369572850844</v>
      </c>
      <c r="N83" s="126">
        <f>IF(C83 =0,0,M83 / C83 )</f>
        <v>4.5130773190089793E-4</v>
      </c>
      <c r="O83" s="125">
        <v>39363.197096797288</v>
      </c>
      <c r="P83" s="126">
        <f>IF(C83 =0,0,O83 / C83 )</f>
        <v>0.21693534044097421</v>
      </c>
      <c r="Q83" s="125">
        <v>15891.483778483354</v>
      </c>
      <c r="R83" s="126">
        <f>IF(C83 =0,0,Q83 / C83 )</f>
        <v>8.7579889283891502E-2</v>
      </c>
      <c r="S83" s="125">
        <v>3154.2246090170734</v>
      </c>
      <c r="T83" s="126">
        <f>IF(C83 =0,0,S83 / C83 )</f>
        <v>1.7383313344740775E-2</v>
      </c>
      <c r="U83" s="125">
        <v>213.95912165082731</v>
      </c>
      <c r="V83" s="126">
        <f>IF(C83 =0,0,U83 / C83 )</f>
        <v>1.1791545991966829E-3</v>
      </c>
      <c r="W83" s="125">
        <v>137.22699656291408</v>
      </c>
      <c r="X83" s="126">
        <f>IF(C83 =0,0,W83 / C83 )</f>
        <v>7.5627457657625812E-4</v>
      </c>
      <c r="Y83" s="125">
        <v>18.086370328976038</v>
      </c>
      <c r="Z83" s="126">
        <f>IF(C83 =0,0,Y83 / C83 )</f>
        <v>9.9676174549784863E-5</v>
      </c>
      <c r="AA83" s="125">
        <v>12.618464835059706</v>
      </c>
      <c r="AB83" s="126">
        <f>IF(C83 =0,0,AA83 / C83 )</f>
        <v>6.9541885993271144E-5</v>
      </c>
      <c r="AC83" s="125">
        <v>106881.3022679393</v>
      </c>
      <c r="AD83" s="126">
        <f>IF(C83 =0,0,AC83 / C83 )</f>
        <v>0.58903578480307417</v>
      </c>
      <c r="AE83" s="125">
        <v>106.35419646984938</v>
      </c>
      <c r="AF83" s="126">
        <f>IF(C83 =0,0,AE83 / C83 )</f>
        <v>5.861308409928482E-4</v>
      </c>
      <c r="AG83" s="125">
        <v>38.167680402875952</v>
      </c>
      <c r="AH83" s="126">
        <f>IF(C83 =0,0,AG83 / C83 )</f>
        <v>2.1034670333507728E-4</v>
      </c>
      <c r="AI83" s="125">
        <v>16.334462635536227</v>
      </c>
      <c r="AJ83" s="126">
        <f>IF(C83 =0,0,AI83 / C83 )</f>
        <v>9.002119934634924E-5</v>
      </c>
      <c r="AK83" s="125">
        <v>88.892789672470741</v>
      </c>
      <c r="AL83" s="126">
        <f>IF(C83 =0,0,AK83 / C83 )</f>
        <v>4.8989891605919281E-4</v>
      </c>
    </row>
    <row r="84" spans="1:38" x14ac:dyDescent="0.25">
      <c r="A84" s="122" t="s">
        <v>40</v>
      </c>
      <c r="B84" s="117" t="s">
        <v>154</v>
      </c>
      <c r="C84" s="125">
        <v>186792.88341130153</v>
      </c>
      <c r="D84" s="126">
        <f>IF(C84 =0,0,C84 / C84 )</f>
        <v>1</v>
      </c>
      <c r="E84" s="125">
        <v>3473.4071414860814</v>
      </c>
      <c r="F84" s="126">
        <f>IF(C84 =0,0,E84 / C84 )</f>
        <v>1.8594965065333584E-2</v>
      </c>
      <c r="G84" s="125">
        <v>135.7829806105043</v>
      </c>
      <c r="H84" s="126">
        <f>IF(C84 =0,0,G84 / C84 )</f>
        <v>7.2691731146695823E-4</v>
      </c>
      <c r="I84" s="125">
        <v>1811.9941824280963</v>
      </c>
      <c r="J84" s="126">
        <f>IF(C84 =0,0,I84 / C84 )</f>
        <v>9.7005525549827519E-3</v>
      </c>
      <c r="K84" s="125">
        <v>10481.113919138039</v>
      </c>
      <c r="L84" s="126">
        <f>IF(C84 =0,0,K84 / C84 )</f>
        <v>5.6110884567585728E-2</v>
      </c>
      <c r="M84" s="125">
        <v>84.301072547583345</v>
      </c>
      <c r="N84" s="126">
        <f>IF(C84 =0,0,M84 / C84 )</f>
        <v>4.5130773190089787E-4</v>
      </c>
      <c r="O84" s="125">
        <v>40521.977754781896</v>
      </c>
      <c r="P84" s="126">
        <f>IF(C84 =0,0,O84 / C84 )</f>
        <v>0.21693534044097418</v>
      </c>
      <c r="Q84" s="125">
        <v>16359.300048180638</v>
      </c>
      <c r="R84" s="126">
        <f>IF(C84 =0,0,Q84 / C84 )</f>
        <v>8.7579889283891474E-2</v>
      </c>
      <c r="S84" s="125">
        <v>3247.0792229062845</v>
      </c>
      <c r="T84" s="126">
        <f>IF(C84 =0,0,S84 / C84 )</f>
        <v>1.7383313344740768E-2</v>
      </c>
      <c r="U84" s="125">
        <v>220.25768757164596</v>
      </c>
      <c r="V84" s="126">
        <f>IF(C84 =0,0,U84 / C84 )</f>
        <v>1.1791545991966829E-3</v>
      </c>
      <c r="W84" s="125">
        <v>141.2667088093404</v>
      </c>
      <c r="X84" s="126">
        <f>IF(C84 =0,0,W84 / C84 )</f>
        <v>7.5627457657625801E-4</v>
      </c>
      <c r="Y84" s="125">
        <v>18.618800051562506</v>
      </c>
      <c r="Z84" s="126">
        <f>IF(C84 =0,0,Y84 / C84 )</f>
        <v>9.9676174549784863E-5</v>
      </c>
      <c r="AA84" s="125">
        <v>12.989929402543117</v>
      </c>
      <c r="AB84" s="126">
        <f>IF(C84 =0,0,AA84 / C84 )</f>
        <v>6.954188599327113E-5</v>
      </c>
      <c r="AC84" s="125">
        <v>110027.69267580511</v>
      </c>
      <c r="AD84" s="126">
        <f>IF(C84 =0,0,AC84 / C84 )</f>
        <v>0.58903578480307406</v>
      </c>
      <c r="AE84" s="125">
        <v>109.48506984534519</v>
      </c>
      <c r="AF84" s="126">
        <f>IF(C84 =0,0,AE84 / C84 )</f>
        <v>5.8613084099284809E-4</v>
      </c>
      <c r="AG84" s="125">
        <v>39.291267232020708</v>
      </c>
      <c r="AH84" s="126">
        <f>IF(C84 =0,0,AG84 / C84 )</f>
        <v>2.103467033350772E-4</v>
      </c>
      <c r="AI84" s="125">
        <v>16.815319394048146</v>
      </c>
      <c r="AJ84" s="126">
        <f>IF(C84 =0,0,AI84 / C84 )</f>
        <v>9.0021199346349226E-5</v>
      </c>
      <c r="AK84" s="125">
        <v>91.509631110767785</v>
      </c>
      <c r="AL84" s="126">
        <f>IF(C84 =0,0,AK84 / C84 )</f>
        <v>4.898989160591927E-4</v>
      </c>
    </row>
    <row r="85" spans="1:38" x14ac:dyDescent="0.25">
      <c r="A85" s="122" t="s">
        <v>42</v>
      </c>
      <c r="B85" s="117" t="s">
        <v>155</v>
      </c>
      <c r="C85" s="125">
        <v>99153.920177555832</v>
      </c>
      <c r="D85" s="126">
        <f>IF(C85 =0,0,C85 / C85 )</f>
        <v>1</v>
      </c>
      <c r="E85" s="125">
        <v>1419.6077246860991</v>
      </c>
      <c r="F85" s="126">
        <f>IF(C85 =0,0,E85 / C85 )</f>
        <v>1.4317212291193274E-2</v>
      </c>
      <c r="G85" s="125">
        <v>61.81997777861708</v>
      </c>
      <c r="H85" s="126">
        <f>IF(C85 =0,0,G85 / C85 )</f>
        <v>6.2347487288364877E-4</v>
      </c>
      <c r="I85" s="125">
        <v>0</v>
      </c>
      <c r="J85" s="126">
        <f>IF(C85 =0,0,I85 / C85 )</f>
        <v>0</v>
      </c>
      <c r="K85" s="125">
        <v>5728.3047439721304</v>
      </c>
      <c r="L85" s="126">
        <f>IF(C85 =0,0,K85 / C85 )</f>
        <v>5.7771843349354243E-2</v>
      </c>
      <c r="M85" s="125">
        <v>37.529544740131449</v>
      </c>
      <c r="N85" s="126">
        <f>IF(C85 =0,0,M85 / C85 )</f>
        <v>3.7849784126464138E-4</v>
      </c>
      <c r="O85" s="125">
        <v>20163.372749293118</v>
      </c>
      <c r="P85" s="126">
        <f>IF(C85 =0,0,O85 / C85 )</f>
        <v>0.20335426691336442</v>
      </c>
      <c r="Q85" s="125">
        <v>8122.83724092177</v>
      </c>
      <c r="R85" s="126">
        <f>IF(C85 =0,0,Q85 / C85 )</f>
        <v>8.1921493637126308E-2</v>
      </c>
      <c r="S85" s="125">
        <v>1429.7496752705149</v>
      </c>
      <c r="T85" s="126">
        <f>IF(C85 =0,0,S85 / C85 )</f>
        <v>1.4419497209089152E-2</v>
      </c>
      <c r="U85" s="125">
        <v>0</v>
      </c>
      <c r="V85" s="126">
        <f>IF(C85 =0,0,U85 / C85 )</f>
        <v>0</v>
      </c>
      <c r="W85" s="125">
        <v>51.845230961460508</v>
      </c>
      <c r="X85" s="126">
        <f>IF(C85 =0,0,W85 / C85 )</f>
        <v>5.2287626014806859E-4</v>
      </c>
      <c r="Y85" s="125">
        <v>111.19163104869158</v>
      </c>
      <c r="Z85" s="126">
        <f>IF(C85 =0,0,Y85 / C85 )</f>
        <v>1.1214042858777515E-3</v>
      </c>
      <c r="AA85" s="125">
        <v>46.715039241481307</v>
      </c>
      <c r="AB85" s="126">
        <f>IF(C85 =0,0,AA85 / C85 )</f>
        <v>4.7113658398808899E-4</v>
      </c>
      <c r="AC85" s="125">
        <v>61289.50485737023</v>
      </c>
      <c r="AD85" s="126">
        <f>IF(C85 =0,0,AC85 / C85 )</f>
        <v>0.61812487844775632</v>
      </c>
      <c r="AE85" s="125">
        <v>649.43870854924819</v>
      </c>
      <c r="AF85" s="126">
        <f>IF(C85 =0,0,AE85 / C85 )</f>
        <v>6.5498036526068998E-3</v>
      </c>
      <c r="AG85" s="125">
        <v>17.194667159353337</v>
      </c>
      <c r="AH85" s="126">
        <f>IF(C85 =0,0,AG85 / C85 )</f>
        <v>1.7341389153916143E-4</v>
      </c>
      <c r="AI85" s="125">
        <v>24.808386562982633</v>
      </c>
      <c r="AJ85" s="126">
        <f>IF(C85 =0,0,AI85 / C85 )</f>
        <v>2.5020076380800709E-4</v>
      </c>
      <c r="AK85" s="125">
        <v>0</v>
      </c>
      <c r="AL85" s="126">
        <f>IF(C85 =0,0,AK85 / C85 )</f>
        <v>0</v>
      </c>
    </row>
    <row r="86" spans="1:38" ht="15.75" thickBot="1" x14ac:dyDescent="0.3">
      <c r="A86" s="122" t="s">
        <v>44</v>
      </c>
      <c r="B86" s="117" t="s">
        <v>156</v>
      </c>
      <c r="C86" s="125">
        <v>87778.163413221249</v>
      </c>
      <c r="D86" s="126">
        <f>IF(C86 =0,0,C86 / C86 )</f>
        <v>1</v>
      </c>
      <c r="E86" s="125">
        <v>1519.9144595372081</v>
      </c>
      <c r="F86" s="126">
        <f>IF(C86 =0,0,E86 / C86 )</f>
        <v>1.7315405112568998E-2</v>
      </c>
      <c r="G86" s="125">
        <v>60.953695349259547</v>
      </c>
      <c r="H86" s="126">
        <f>IF(C86 =0,0,G86 / C86 )</f>
        <v>6.9440613677818909E-4</v>
      </c>
      <c r="I86" s="125">
        <v>526.63690946650865</v>
      </c>
      <c r="J86" s="126">
        <f>IF(C86 =0,0,I86 / C86 )</f>
        <v>5.9996346356363389E-3</v>
      </c>
      <c r="K86" s="125">
        <v>5005.0335528209898</v>
      </c>
      <c r="L86" s="126">
        <f>IF(C86 =0,0,K86 / C86 )</f>
        <v>5.701911908613852E-2</v>
      </c>
      <c r="M86" s="125">
        <v>37.618135225814477</v>
      </c>
      <c r="N86" s="126">
        <f>IF(C86 =0,0,M86 / C86 )</f>
        <v>4.2855915142271466E-4</v>
      </c>
      <c r="O86" s="125">
        <v>18751.827656348869</v>
      </c>
      <c r="P86" s="126">
        <f>IF(C86 =0,0,O86 / C86 )</f>
        <v>0.21362747780531083</v>
      </c>
      <c r="Q86" s="125">
        <v>7588.4044080241438</v>
      </c>
      <c r="R86" s="126">
        <f>IF(C86 =0,0,Q86 / C86 )</f>
        <v>8.6449796999069697E-2</v>
      </c>
      <c r="S86" s="125">
        <v>1453.7339769353528</v>
      </c>
      <c r="T86" s="126">
        <f>IF(C86 =0,0,S86 / C86 )</f>
        <v>1.6561453559831369E-2</v>
      </c>
      <c r="U86" s="125">
        <v>64.015563070702314</v>
      </c>
      <c r="V86" s="126">
        <f>IF(C86 =0,0,U86 / C86 )</f>
        <v>7.2928802086397052E-4</v>
      </c>
      <c r="W86" s="125">
        <v>61.047682523044983</v>
      </c>
      <c r="X86" s="126">
        <f>IF(C86 =0,0,W86 / C86 )</f>
        <v>6.9547687202862931E-4</v>
      </c>
      <c r="Y86" s="125">
        <v>44.339078376339558</v>
      </c>
      <c r="Z86" s="126">
        <f>IF(C86 =0,0,Y86 / C86 )</f>
        <v>5.051265218162579E-4</v>
      </c>
      <c r="AA86" s="125">
        <v>20.321296831016298</v>
      </c>
      <c r="AB86" s="126">
        <f>IF(C86 =0,0,AA86 / C86 )</f>
        <v>2.3150742782521559E-4</v>
      </c>
      <c r="AC86" s="125">
        <v>52326.64230729454</v>
      </c>
      <c r="AD86" s="126">
        <f>IF(C86 =0,0,AC86 / C86 )</f>
        <v>0.59612368580740938</v>
      </c>
      <c r="AE86" s="125">
        <v>259.18643032724884</v>
      </c>
      <c r="AF86" s="126">
        <f>IF(C86 =0,0,AE86 / C86 )</f>
        <v>2.9527438288622235E-3</v>
      </c>
      <c r="AG86" s="125">
        <v>17.439371003021154</v>
      </c>
      <c r="AH86" s="126">
        <f>IF(C86 =0,0,AG86 / C86 )</f>
        <v>1.9867550567131614E-4</v>
      </c>
      <c r="AI86" s="125">
        <v>14.45258542908064</v>
      </c>
      <c r="AJ86" s="126">
        <f>IF(C86 =0,0,AI86 / C86 )</f>
        <v>1.6464898406502517E-4</v>
      </c>
      <c r="AK86" s="125">
        <v>26.596304658117958</v>
      </c>
      <c r="AL86" s="126">
        <f>IF(C86 =0,0,AK86 / C86 )</f>
        <v>3.0299454470144444E-4</v>
      </c>
    </row>
    <row r="87" spans="1:38" x14ac:dyDescent="0.25">
      <c r="A87" s="122" t="s">
        <v>46</v>
      </c>
      <c r="B87" s="127" t="s">
        <v>45</v>
      </c>
      <c r="C87" s="128">
        <v>555176.25574453035</v>
      </c>
      <c r="D87" s="129">
        <f>IF(C87 =0,0,C87 / C87 )</f>
        <v>1</v>
      </c>
      <c r="E87" s="128">
        <v>9787.0097009350357</v>
      </c>
      <c r="F87" s="129">
        <f>IF(C87 =0,0,E87 / C87 )</f>
        <v>1.7628653242401312E-2</v>
      </c>
      <c r="G87" s="128">
        <v>390.45673671325875</v>
      </c>
      <c r="H87" s="129">
        <f>IF(C87 =0,0,G87 / C87 )</f>
        <v>7.0330229845588202E-4</v>
      </c>
      <c r="I87" s="128">
        <v>4098.8088545101091</v>
      </c>
      <c r="J87" s="129">
        <f>IF(C87 =0,0,I87 / C87 )</f>
        <v>7.382896534386757E-3</v>
      </c>
      <c r="K87" s="128">
        <v>31395.844533198535</v>
      </c>
      <c r="L87" s="129">
        <f>IF(C87 =0,0,K87 / C87 )</f>
        <v>5.6551129858921113E-2</v>
      </c>
      <c r="M87" s="128">
        <v>241.33912208638012</v>
      </c>
      <c r="N87" s="129">
        <f>IF(C87 =0,0,M87 / C87 )</f>
        <v>4.3470721160927063E-4</v>
      </c>
      <c r="O87" s="128">
        <v>118800.37525722118</v>
      </c>
      <c r="P87" s="129">
        <f>IF(C87 =0,0,O87 / C87 )</f>
        <v>0.21398677271941599</v>
      </c>
      <c r="Q87" s="128">
        <v>47962.025475609909</v>
      </c>
      <c r="R87" s="129">
        <f>IF(C87 =0,0,Q87 / C87 )</f>
        <v>8.6390628164184483E-2</v>
      </c>
      <c r="S87" s="128">
        <v>9284.787484129225</v>
      </c>
      <c r="T87" s="129">
        <f>IF(C87 =0,0,S87 / C87 )</f>
        <v>1.6724035633832488E-2</v>
      </c>
      <c r="U87" s="128">
        <v>498.23237229317556</v>
      </c>
      <c r="V87" s="129">
        <f>IF(C87 =0,0,U87 / C87 )</f>
        <v>8.9743098185099965E-4</v>
      </c>
      <c r="W87" s="128">
        <v>391.38661885675998</v>
      </c>
      <c r="X87" s="129">
        <f>IF(C87 =0,0,W87 / C87 )</f>
        <v>7.0497722985627873E-4</v>
      </c>
      <c r="Y87" s="128">
        <v>192.23587980556968</v>
      </c>
      <c r="Z87" s="129">
        <f>IF(C87 =0,0,Y87 / C87 )</f>
        <v>3.4626098976039217E-4</v>
      </c>
      <c r="AA87" s="128">
        <v>92.644730310100428</v>
      </c>
      <c r="AB87" s="129">
        <f>IF(C87 =0,0,AA87 / C87 )</f>
        <v>1.668744463609261E-4</v>
      </c>
      <c r="AC87" s="128">
        <v>330525.14210840914</v>
      </c>
      <c r="AD87" s="129">
        <f>IF(C87 =0,0,AC87 / C87 )</f>
        <v>0.5953517260300546</v>
      </c>
      <c r="AE87" s="128">
        <v>1124.4644051916916</v>
      </c>
      <c r="AF87" s="129">
        <f>IF(C87 =0,0,AE87 / C87 )</f>
        <v>2.0254187630623826E-3</v>
      </c>
      <c r="AG87" s="128">
        <v>112.09298579727113</v>
      </c>
      <c r="AH87" s="129">
        <f>IF(C87 =0,0,AG87 / C87 )</f>
        <v>2.0190522313845457E-4</v>
      </c>
      <c r="AI87" s="128">
        <v>72.410754021647648</v>
      </c>
      <c r="AJ87" s="129">
        <f>IF(C87 =0,0,AI87 / C87 )</f>
        <v>1.3042840588443349E-4</v>
      </c>
      <c r="AK87" s="128">
        <v>206.99872544135647</v>
      </c>
      <c r="AL87" s="129">
        <f>IF(C87 =0,0,AK87 / C87 )</f>
        <v>3.7285226682426582E-4</v>
      </c>
    </row>
    <row r="88" spans="1:38" ht="15.75" thickBot="1" x14ac:dyDescent="0.3">
      <c r="A88" s="122" t="s">
        <v>48</v>
      </c>
    </row>
    <row r="89" spans="1:38" x14ac:dyDescent="0.25">
      <c r="A89" s="122" t="s">
        <v>50</v>
      </c>
      <c r="B89" s="130" t="s">
        <v>49</v>
      </c>
      <c r="C89" s="128">
        <v>22940058.655870624</v>
      </c>
      <c r="D89" s="129">
        <f>IF(C89 =0,0,C89 / C89 )</f>
        <v>1</v>
      </c>
      <c r="E89" s="128">
        <v>396392.32679577521</v>
      </c>
      <c r="F89" s="129">
        <f>IF(C89 =0,0,E89 / C89 )</f>
        <v>1.727948183316148E-2</v>
      </c>
      <c r="G89" s="128">
        <v>15953.815205798579</v>
      </c>
      <c r="H89" s="129">
        <f>IF(C89 =0,0,G89 / C89 )</f>
        <v>6.9545660040044475E-4</v>
      </c>
      <c r="I89" s="128">
        <v>149965.19010391278</v>
      </c>
      <c r="J89" s="129">
        <f>IF(C89 =0,0,I89 / C89 )</f>
        <v>6.5372627138220053E-3</v>
      </c>
      <c r="K89" s="128">
        <v>1301788.5927181053</v>
      </c>
      <c r="L89" s="129">
        <f>IF(C89 =0,0,K89 / C89 )</f>
        <v>5.6747395996084894E-2</v>
      </c>
      <c r="M89" s="128">
        <v>9846.7441333368697</v>
      </c>
      <c r="N89" s="129">
        <f>IF(C89 =0,0,M89 / C89 )</f>
        <v>4.2923796669617386E-4</v>
      </c>
      <c r="O89" s="128">
        <v>4889271.7256011926</v>
      </c>
      <c r="P89" s="129">
        <f>IF(C89 =0,0,O89 / C89 )</f>
        <v>0.21313248579466784</v>
      </c>
      <c r="Q89" s="128">
        <v>1974186.7402995201</v>
      </c>
      <c r="R89" s="129">
        <f>IF(C89 =0,0,Q89 / C89 )</f>
        <v>8.6058487029818609E-2</v>
      </c>
      <c r="S89" s="128">
        <v>378256.27806014847</v>
      </c>
      <c r="T89" s="129">
        <f>IF(C89 =0,0,S89 / C89 )</f>
        <v>1.6488897597624421E-2</v>
      </c>
      <c r="U89" s="128">
        <v>18229.079490900007</v>
      </c>
      <c r="V89" s="129">
        <f>IF(C89 =0,0,U89 / C89 )</f>
        <v>7.9463961990502486E-4</v>
      </c>
      <c r="W89" s="128">
        <v>15717.298294435357</v>
      </c>
      <c r="X89" s="129">
        <f>IF(C89 =0,0,W89 / C89 )</f>
        <v>6.8514638651166315E-4</v>
      </c>
      <c r="Y89" s="128">
        <v>10048.98794865321</v>
      </c>
      <c r="Z89" s="129">
        <f>IF(C89 =0,0,Y89 / C89 )</f>
        <v>4.3805415231933412E-4</v>
      </c>
      <c r="AA89" s="128">
        <v>4648.962795157262</v>
      </c>
      <c r="AB89" s="129">
        <f>IF(C89 =0,0,AA89 / C89 )</f>
        <v>2.026569707121276E-4</v>
      </c>
      <c r="AC89" s="128">
        <v>13701539.44753292</v>
      </c>
      <c r="AD89" s="129">
        <f>IF(C89 =0,0,AC89 / C89 )</f>
        <v>0.59727569371434619</v>
      </c>
      <c r="AE89" s="128">
        <v>58754.356705921331</v>
      </c>
      <c r="AF89" s="129">
        <f>IF(C89 =0,0,AE89 / C89 )</f>
        <v>2.561212139310961E-3</v>
      </c>
      <c r="AG89" s="128">
        <v>4567.5282040227112</v>
      </c>
      <c r="AH89" s="129">
        <f>IF(C89 =0,0,AG89 / C89 )</f>
        <v>1.9910708479613362E-4</v>
      </c>
      <c r="AI89" s="128">
        <v>3318.0150461478597</v>
      </c>
      <c r="AJ89" s="129">
        <f>IF(C89 =0,0,AI89 / C89 )</f>
        <v>1.4463847263523633E-4</v>
      </c>
      <c r="AK89" s="128">
        <v>7573.5669346773957</v>
      </c>
      <c r="AL89" s="129">
        <f>IF(C89 =0,0,AK89 / C89 )</f>
        <v>3.3014592718747182E-4</v>
      </c>
    </row>
    <row r="90" spans="1:38" x14ac:dyDescent="0.25">
      <c r="A90" s="122" t="s">
        <v>52</v>
      </c>
    </row>
    <row r="91" spans="1:38" x14ac:dyDescent="0.25">
      <c r="A91" s="122" t="s">
        <v>54</v>
      </c>
      <c r="B91" s="117" t="s">
        <v>157</v>
      </c>
      <c r="C91" s="125">
        <v>905766.68285985221</v>
      </c>
      <c r="D91" s="126">
        <f>IF(C91 =0,0,C91 / C91 )</f>
        <v>1</v>
      </c>
      <c r="E91" s="125">
        <v>15643.291614507571</v>
      </c>
      <c r="F91" s="126">
        <f>IF(C91 =0,0,E91 / C91 )</f>
        <v>1.7270773931666056E-2</v>
      </c>
      <c r="G91" s="125">
        <v>628.25243686234523</v>
      </c>
      <c r="H91" s="126">
        <f>IF(C91 =0,0,G91 / C91 )</f>
        <v>6.936139833259397E-4</v>
      </c>
      <c r="I91" s="125">
        <v>5457.0029075705279</v>
      </c>
      <c r="J91" s="126">
        <f>IF(C91 =0,0,I91 / C91 )</f>
        <v>6.0247335332987524E-3</v>
      </c>
      <c r="K91" s="125">
        <v>51604.487693480012</v>
      </c>
      <c r="L91" s="126">
        <f>IF(C91 =0,0,K91 / C91 )</f>
        <v>5.6973267696869667E-2</v>
      </c>
      <c r="M91" s="125">
        <v>387.65245928055941</v>
      </c>
      <c r="N91" s="126">
        <f>IF(C91 =0,0,M91 / C91 )</f>
        <v>4.279826876128764E-4</v>
      </c>
      <c r="O91" s="125">
        <v>193270.54975517857</v>
      </c>
      <c r="P91" s="126">
        <f>IF(C91 =0,0,O91 / C91 )</f>
        <v>0.21337785261094994</v>
      </c>
      <c r="Q91" s="125">
        <v>78173.989233662141</v>
      </c>
      <c r="R91" s="126">
        <f>IF(C91 =0,0,Q91 / C91 )</f>
        <v>8.6306982485640699E-2</v>
      </c>
      <c r="S91" s="125">
        <v>14963.669182061369</v>
      </c>
      <c r="T91" s="126">
        <f>IF(C91 =0,0,S91 / C91 )</f>
        <v>1.6520445568626276E-2</v>
      </c>
      <c r="U91" s="125">
        <v>663.32820113285823</v>
      </c>
      <c r="V91" s="126">
        <f>IF(C91 =0,0,U91 / C91 )</f>
        <v>7.3233892754641524E-4</v>
      </c>
      <c r="W91" s="125">
        <v>626.37381630231505</v>
      </c>
      <c r="X91" s="126">
        <f>IF(C91 =0,0,W91 / C91 )</f>
        <v>6.9153991657610226E-4</v>
      </c>
      <c r="Y91" s="125">
        <v>452.97714867500258</v>
      </c>
      <c r="Z91" s="126">
        <f>IF(C91 =0,0,Y91 / C91 )</f>
        <v>5.0010356667655324E-4</v>
      </c>
      <c r="AA91" s="125">
        <v>207.50733637826733</v>
      </c>
      <c r="AB91" s="126">
        <f>IF(C91 =0,0,AA91 / C91 )</f>
        <v>2.2909579288463914E-4</v>
      </c>
      <c r="AC91" s="125">
        <v>540437.58040358988</v>
      </c>
      <c r="AD91" s="126">
        <f>IF(C91 =0,0,AC91 / C91 )</f>
        <v>0.59666312597988425</v>
      </c>
      <c r="AE91" s="125">
        <v>2647.9331730040508</v>
      </c>
      <c r="AF91" s="126">
        <f>IF(C91 =0,0,AE91 / C91 )</f>
        <v>2.9234163975247044E-3</v>
      </c>
      <c r="AG91" s="125">
        <v>179.70693497409451</v>
      </c>
      <c r="AH91" s="126">
        <f>IF(C91 =0,0,AG91 / C91 )</f>
        <v>1.9840311900929156E-4</v>
      </c>
      <c r="AI91" s="125">
        <v>146.79009613449469</v>
      </c>
      <c r="AJ91" s="126">
        <f>IF(C91 =0,0,AI91 / C91 )</f>
        <v>1.6206170850866601E-4</v>
      </c>
      <c r="AK91" s="125">
        <v>275.59046705823636</v>
      </c>
      <c r="AL91" s="126">
        <f>IF(C91 =0,0,AK91 / C91 )</f>
        <v>3.0426209339925347E-4</v>
      </c>
    </row>
    <row r="92" spans="1:38" x14ac:dyDescent="0.25">
      <c r="A92" s="122" t="s">
        <v>56</v>
      </c>
      <c r="B92" s="117" t="s">
        <v>158</v>
      </c>
      <c r="C92" s="125">
        <v>79531.094435544001</v>
      </c>
      <c r="D92" s="126">
        <f>IF(C92 =0,0,C92 / C92 )</f>
        <v>1</v>
      </c>
      <c r="E92" s="125">
        <v>1441.7173214578577</v>
      </c>
      <c r="F92" s="126">
        <f>IF(C92 =0,0,E92 / C92 )</f>
        <v>1.812771887134406E-2</v>
      </c>
      <c r="G92" s="125">
        <v>56.853553598663758</v>
      </c>
      <c r="H92" s="126">
        <f>IF(C92 =0,0,G92 / C92 )</f>
        <v>7.1485943959617877E-4</v>
      </c>
      <c r="I92" s="125">
        <v>655.52829757085556</v>
      </c>
      <c r="J92" s="126">
        <f>IF(C92 =0,0,I92 / C92 )</f>
        <v>8.2424151487331624E-3</v>
      </c>
      <c r="K92" s="125">
        <v>4493.3923699997677</v>
      </c>
      <c r="L92" s="126">
        <f>IF(C92 =0,0,K92 / C92 )</f>
        <v>5.649856074395454E-2</v>
      </c>
      <c r="M92" s="125">
        <v>35.223476336511169</v>
      </c>
      <c r="N92" s="126">
        <f>IF(C92 =0,0,M92 / C92 )</f>
        <v>4.4288937033373841E-4</v>
      </c>
      <c r="O92" s="125">
        <v>17165.590118236996</v>
      </c>
      <c r="P92" s="126">
        <f>IF(C92 =0,0,O92 / C92 )</f>
        <v>0.21583495411532219</v>
      </c>
      <c r="Q92" s="125">
        <v>6938.7201717215203</v>
      </c>
      <c r="R92" s="126">
        <f>IF(C92 =0,0,Q92 / C92 )</f>
        <v>8.7245375170148173E-2</v>
      </c>
      <c r="S92" s="125">
        <v>1359.3388554962557</v>
      </c>
      <c r="T92" s="126">
        <f>IF(C92 =0,0,S92 / C92 )</f>
        <v>1.7091916880358441E-2</v>
      </c>
      <c r="U92" s="125">
        <v>79.683008014549188</v>
      </c>
      <c r="V92" s="126">
        <f>IF(C92 =0,0,U92 / C92 )</f>
        <v>1.0019101155351044E-3</v>
      </c>
      <c r="W92" s="125">
        <v>58.473721760111339</v>
      </c>
      <c r="X92" s="126">
        <f>IF(C92 =0,0,W92 / C92 )</f>
        <v>7.3523094552032579E-4</v>
      </c>
      <c r="Y92" s="125">
        <v>20.766700444731338</v>
      </c>
      <c r="Z92" s="126">
        <f>IF(C92 =0,0,Y92 / C92 )</f>
        <v>2.6111422949877443E-4</v>
      </c>
      <c r="AA92" s="125">
        <v>10.679221954585046</v>
      </c>
      <c r="AB92" s="126">
        <f>IF(C92 =0,0,AA92 / C92 )</f>
        <v>1.3427731669454171E-4</v>
      </c>
      <c r="AC92" s="125">
        <v>47034.469761315151</v>
      </c>
      <c r="AD92" s="126">
        <f>IF(C92 =0,0,AC92 / C92 )</f>
        <v>0.59139724022576168</v>
      </c>
      <c r="AE92" s="125">
        <v>121.55936395840796</v>
      </c>
      <c r="AF92" s="126">
        <f>IF(C92 =0,0,AE92 / C92 )</f>
        <v>1.528450787973574E-3</v>
      </c>
      <c r="AG92" s="125">
        <v>16.384214756193831</v>
      </c>
      <c r="AH92" s="126">
        <f>IF(C92 =0,0,AG92 / C92 )</f>
        <v>2.0601017592524674E-4</v>
      </c>
      <c r="AI92" s="125">
        <v>9.608679977275056</v>
      </c>
      <c r="AJ92" s="126">
        <f>IF(C92 =0,0,AI92 / C92 )</f>
        <v>1.2081664467804367E-4</v>
      </c>
      <c r="AK92" s="125">
        <v>33.105598944581054</v>
      </c>
      <c r="AL92" s="126">
        <f>IF(C92 =0,0,AK92 / C92 )</f>
        <v>4.1625981862240683E-4</v>
      </c>
    </row>
    <row r="93" spans="1:38" ht="15.75" thickBot="1" x14ac:dyDescent="0.3">
      <c r="A93" s="122" t="s">
        <v>58</v>
      </c>
      <c r="B93" s="117" t="s">
        <v>159</v>
      </c>
      <c r="C93" s="125">
        <v>670077.49217965419</v>
      </c>
      <c r="D93" s="126">
        <f>IF(C93 =0,0,C93 / C93 )</f>
        <v>1</v>
      </c>
      <c r="E93" s="125">
        <v>11633.875722871515</v>
      </c>
      <c r="F93" s="126">
        <f>IF(C93 =0,0,E93 / C93 )</f>
        <v>1.7361985529507028E-2</v>
      </c>
      <c r="G93" s="125">
        <v>466.09082955607931</v>
      </c>
      <c r="H93" s="126">
        <f>IF(C93 =0,0,G93 / C93 )</f>
        <v>6.9557750408831207E-4</v>
      </c>
      <c r="I93" s="125">
        <v>4105.8267292542114</v>
      </c>
      <c r="J93" s="126">
        <f>IF(C93 =0,0,I93 / C93 )</f>
        <v>6.1273909020561458E-3</v>
      </c>
      <c r="K93" s="125">
        <v>38187.525778838077</v>
      </c>
      <c r="L93" s="126">
        <f>IF(C93 =0,0,K93 / C93 )</f>
        <v>5.698971570380644E-2</v>
      </c>
      <c r="M93" s="125">
        <v>287.71787254187092</v>
      </c>
      <c r="N93" s="126">
        <f>IF(C93 =0,0,M93 / C93 )</f>
        <v>4.2937999843267532E-4</v>
      </c>
      <c r="O93" s="125">
        <v>143232.35980414995</v>
      </c>
      <c r="P93" s="126">
        <f>IF(C93 =0,0,O93 / C93 )</f>
        <v>0.21375491861133575</v>
      </c>
      <c r="Q93" s="125">
        <v>57959.050382672627</v>
      </c>
      <c r="R93" s="126">
        <f>IF(C93 =0,0,Q93 / C93 )</f>
        <v>8.6496041217771949E-2</v>
      </c>
      <c r="S93" s="125">
        <v>11117.886473734581</v>
      </c>
      <c r="T93" s="126">
        <f>IF(C93 =0,0,S93 / C93 )</f>
        <v>1.6591941385122318E-2</v>
      </c>
      <c r="U93" s="125">
        <v>499.08543290329959</v>
      </c>
      <c r="V93" s="126">
        <f>IF(C93 =0,0,U93 / C93 )</f>
        <v>7.4481748563118429E-4</v>
      </c>
      <c r="W93" s="125">
        <v>467.55710269669908</v>
      </c>
      <c r="X93" s="126">
        <f>IF(C93 =0,0,W93 / C93 )</f>
        <v>6.9776571837357367E-4</v>
      </c>
      <c r="Y93" s="125">
        <v>329.16948232430883</v>
      </c>
      <c r="Z93" s="126">
        <f>IF(C93 =0,0,Y93 / C93 )</f>
        <v>4.9124091790275401E-4</v>
      </c>
      <c r="AA93" s="125">
        <v>151.42182131633277</v>
      </c>
      <c r="AB93" s="126">
        <f>IF(C93 =0,0,AA93 / C93 )</f>
        <v>2.2597658193798147E-4</v>
      </c>
      <c r="AC93" s="125">
        <v>399266.24237686361</v>
      </c>
      <c r="AD93" s="126">
        <f>IF(C93 =0,0,AC93 / C93 )</f>
        <v>0.59585084865052673</v>
      </c>
      <c r="AE93" s="125">
        <v>1924.2575095310806</v>
      </c>
      <c r="AF93" s="126">
        <f>IF(C93 =0,0,AE93 / C93 )</f>
        <v>2.8716939935883846E-3</v>
      </c>
      <c r="AG93" s="125">
        <v>133.40941420621644</v>
      </c>
      <c r="AH93" s="126">
        <f>IF(C93 =0,0,AG93 / C93 )</f>
        <v>1.990955012863618E-4</v>
      </c>
      <c r="AI93" s="125">
        <v>108.66230287670462</v>
      </c>
      <c r="AJ93" s="126">
        <f>IF(C93 =0,0,AI93 / C93 )</f>
        <v>1.6216378574848654E-4</v>
      </c>
      <c r="AK93" s="125">
        <v>207.35314331711024</v>
      </c>
      <c r="AL93" s="126">
        <f>IF(C93 =0,0,AK93 / C93 )</f>
        <v>3.0944651288409024E-4</v>
      </c>
    </row>
    <row r="94" spans="1:38" x14ac:dyDescent="0.25">
      <c r="A94" s="122" t="s">
        <v>59</v>
      </c>
      <c r="B94" s="127" t="s">
        <v>51</v>
      </c>
      <c r="C94" s="128">
        <v>1655375.2694750505</v>
      </c>
      <c r="D94" s="129">
        <f>IF(C94 =0,0,C94 / C94 )</f>
        <v>1</v>
      </c>
      <c r="E94" s="128">
        <v>28718.884658836938</v>
      </c>
      <c r="F94" s="129">
        <f>IF(C94 =0,0,E94 / C94 )</f>
        <v>1.7348866561202294E-2</v>
      </c>
      <c r="G94" s="128">
        <v>1151.1968200170882</v>
      </c>
      <c r="H94" s="129">
        <f>IF(C94 =0,0,G94 / C94 )</f>
        <v>6.9542951453065594E-4</v>
      </c>
      <c r="I94" s="128">
        <v>10218.357934395593</v>
      </c>
      <c r="J94" s="129">
        <f>IF(C94 =0,0,I94 / C94 )</f>
        <v>6.1728347177954519E-3</v>
      </c>
      <c r="K94" s="128">
        <v>94285.40584231785</v>
      </c>
      <c r="L94" s="129">
        <f>IF(C94 =0,0,K94 / C94 )</f>
        <v>5.6957118775984528E-2</v>
      </c>
      <c r="M94" s="128">
        <v>710.59380815894144</v>
      </c>
      <c r="N94" s="129">
        <f>IF(C94 =0,0,M94 / C94 )</f>
        <v>4.2926448235769741E-4</v>
      </c>
      <c r="O94" s="128">
        <v>353668.49967756553</v>
      </c>
      <c r="P94" s="129">
        <f>IF(C94 =0,0,O94 / C94 )</f>
        <v>0.21364853408116954</v>
      </c>
      <c r="Q94" s="128">
        <v>143071.75978805628</v>
      </c>
      <c r="R94" s="129">
        <f>IF(C94 =0,0,Q94 / C94 )</f>
        <v>8.6428595634044314E-2</v>
      </c>
      <c r="S94" s="128">
        <v>27440.894511292208</v>
      </c>
      <c r="T94" s="129">
        <f>IF(C94 =0,0,S94 / C94 )</f>
        <v>1.6576842131992352E-2</v>
      </c>
      <c r="U94" s="128">
        <v>1242.0966420507068</v>
      </c>
      <c r="V94" s="129">
        <f>IF(C94 =0,0,U94 / C94 )</f>
        <v>7.5034142707991415E-4</v>
      </c>
      <c r="W94" s="128">
        <v>1152.4046407591256</v>
      </c>
      <c r="X94" s="129">
        <f>IF(C94 =0,0,W94 / C94 )</f>
        <v>6.9615915013915492E-4</v>
      </c>
      <c r="Y94" s="128">
        <v>802.91333144404257</v>
      </c>
      <c r="Z94" s="129">
        <f>IF(C94 =0,0,Y94 / C94 )</f>
        <v>4.8503402596962859E-4</v>
      </c>
      <c r="AA94" s="128">
        <v>369.60837964918517</v>
      </c>
      <c r="AB94" s="129">
        <f>IF(C94 =0,0,AA94 / C94 )</f>
        <v>2.2327769809343272E-4</v>
      </c>
      <c r="AC94" s="128">
        <v>986738.29254176863</v>
      </c>
      <c r="AD94" s="129">
        <f>IF(C94 =0,0,AC94 / C94 )</f>
        <v>0.59608133015946363</v>
      </c>
      <c r="AE94" s="128">
        <v>4693.7500464935401</v>
      </c>
      <c r="AF94" s="129">
        <f>IF(C94 =0,0,AE94 / C94 )</f>
        <v>2.8354598096551322E-3</v>
      </c>
      <c r="AG94" s="128">
        <v>329.50056393650476</v>
      </c>
      <c r="AH94" s="129">
        <f>IF(C94 =0,0,AG94 / C94 )</f>
        <v>1.9904886222022356E-4</v>
      </c>
      <c r="AI94" s="128">
        <v>265.06107898847438</v>
      </c>
      <c r="AJ94" s="129">
        <f>IF(C94 =0,0,AI94 / C94 )</f>
        <v>1.6012144428890137E-4</v>
      </c>
      <c r="AK94" s="128">
        <v>516.04920931992763</v>
      </c>
      <c r="AL94" s="129">
        <f>IF(C94 =0,0,AK94 / C94 )</f>
        <v>3.117415240132083E-4</v>
      </c>
    </row>
    <row r="95" spans="1:38" x14ac:dyDescent="0.25">
      <c r="A95" s="122" t="s">
        <v>60</v>
      </c>
    </row>
    <row r="96" spans="1:38" x14ac:dyDescent="0.25">
      <c r="A96" s="122" t="s">
        <v>61</v>
      </c>
      <c r="B96" s="117" t="s">
        <v>160</v>
      </c>
      <c r="C96" s="125">
        <v>-184166.03125724779</v>
      </c>
      <c r="D96" s="126">
        <f>IF(C96 =0,0,C96 / C96 )</f>
        <v>1</v>
      </c>
      <c r="E96" s="125">
        <v>-3195.3804079610295</v>
      </c>
      <c r="F96" s="126">
        <f>IF(C96 =0,0,E96 / C96 )</f>
        <v>1.7350541715793619E-2</v>
      </c>
      <c r="G96" s="125">
        <v>-128.01789852290659</v>
      </c>
      <c r="H96" s="126">
        <f>IF(C96 =0,0,G96 / C96 )</f>
        <v>6.951222092856415E-4</v>
      </c>
      <c r="I96" s="125">
        <v>-1104.9822077331119</v>
      </c>
      <c r="J96" s="126">
        <f>IF(C96 =0,0,I96 / C96 )</f>
        <v>5.9999240912654772E-3</v>
      </c>
      <c r="K96" s="125">
        <v>-10506.190501346504</v>
      </c>
      <c r="L96" s="126">
        <f>IF(C96 =0,0,K96 / C96 )</f>
        <v>5.7047385066745511E-2</v>
      </c>
      <c r="M96" s="125">
        <v>-79.021588333169859</v>
      </c>
      <c r="N96" s="126">
        <f>IF(C96 =0,0,M96 / C96 )</f>
        <v>4.290779781358838E-4</v>
      </c>
      <c r="O96" s="125">
        <v>-39378.45849982951</v>
      </c>
      <c r="P96" s="126">
        <f>IF(C96 =0,0,O96 / C96 )</f>
        <v>0.21382042188238656</v>
      </c>
      <c r="Q96" s="125">
        <v>-15940.50017766068</v>
      </c>
      <c r="R96" s="126">
        <f>IF(C96 =0,0,Q96 / C96 )</f>
        <v>8.655505072699636E-2</v>
      </c>
      <c r="S96" s="125">
        <v>-3055.7377846101526</v>
      </c>
      <c r="T96" s="126">
        <f>IF(C96 =0,0,S96 / C96 )</f>
        <v>1.6592298610930159E-2</v>
      </c>
      <c r="U96" s="125">
        <v>-134.31656030869468</v>
      </c>
      <c r="V96" s="126">
        <f>IF(C96 =0,0,U96 / C96 )</f>
        <v>7.293232057603386E-4</v>
      </c>
      <c r="W96" s="125">
        <v>-128.59310608124159</v>
      </c>
      <c r="X96" s="126">
        <f>IF(C96 =0,0,W96 / C96 )</f>
        <v>6.9824551902092889E-4</v>
      </c>
      <c r="Y96" s="125">
        <v>-93.317466057347218</v>
      </c>
      <c r="Z96" s="126">
        <f>IF(C96 =0,0,Y96 / C96 )</f>
        <v>5.0670292138184272E-4</v>
      </c>
      <c r="AA96" s="125">
        <v>-42.79474404907878</v>
      </c>
      <c r="AB96" s="126">
        <f>IF(C96 =0,0,AA96 / C96 )</f>
        <v>2.3237045266671352E-4</v>
      </c>
      <c r="AC96" s="125">
        <v>-109710.22502498431</v>
      </c>
      <c r="AD96" s="126">
        <f>IF(C96 =0,0,AC96 / C96 )</f>
        <v>0.59571368441848149</v>
      </c>
      <c r="AE96" s="125">
        <v>-545.49080621107055</v>
      </c>
      <c r="AF96" s="126">
        <f>IF(C96 =0,0,AE96 / C96 )</f>
        <v>2.9619512484857489E-3</v>
      </c>
      <c r="AG96" s="125">
        <v>-36.635245562325885</v>
      </c>
      <c r="AH96" s="126">
        <f>IF(C96 =0,0,AG96 / C96 )</f>
        <v>1.9892509662193265E-4</v>
      </c>
      <c r="AI96" s="125">
        <v>-30.565243042218583</v>
      </c>
      <c r="AJ96" s="126">
        <f>IF(C96 =0,0,AI96 / C96 )</f>
        <v>1.6596569320389098E-4</v>
      </c>
      <c r="AK96" s="125">
        <v>-55.803994954399549</v>
      </c>
      <c r="AL96" s="126">
        <f>IF(C96 =0,0,AK96 / C96 )</f>
        <v>3.0300916283769572E-4</v>
      </c>
    </row>
    <row r="97" spans="1:38" x14ac:dyDescent="0.25">
      <c r="A97" s="122" t="s">
        <v>63</v>
      </c>
      <c r="B97" s="117" t="s">
        <v>161</v>
      </c>
      <c r="C97" s="125">
        <v>-876107.74240506091</v>
      </c>
      <c r="D97" s="126">
        <f>IF(C97 =0,0,C97 / C97 )</f>
        <v>1</v>
      </c>
      <c r="E97" s="125">
        <v>-15177.941127705983</v>
      </c>
      <c r="F97" s="126">
        <f>IF(C97 =0,0,E97 / C97 )</f>
        <v>1.7324286035916108E-2</v>
      </c>
      <c r="G97" s="125">
        <v>-608.50093838008866</v>
      </c>
      <c r="H97" s="126">
        <f>IF(C97 =0,0,G97 / C97 )</f>
        <v>6.9455034914958375E-4</v>
      </c>
      <c r="I97" s="125">
        <v>-5164.6465495239727</v>
      </c>
      <c r="J97" s="126">
        <f>IF(C97 =0,0,I97 / C97 )</f>
        <v>5.8949901930396851E-3</v>
      </c>
      <c r="K97" s="125">
        <v>-50015.309168733686</v>
      </c>
      <c r="L97" s="126">
        <f>IF(C97 =0,0,K97 / C97 )</f>
        <v>5.708808032152915E-2</v>
      </c>
      <c r="M97" s="125">
        <v>-375.58095043458383</v>
      </c>
      <c r="N97" s="126">
        <f>IF(C97 =0,0,M97 / C97 )</f>
        <v>4.2869265075041102E-4</v>
      </c>
      <c r="O97" s="125">
        <v>-187332.79903304722</v>
      </c>
      <c r="P97" s="126">
        <f>IF(C97 =0,0,O97 / C97 )</f>
        <v>0.21382392822917837</v>
      </c>
      <c r="Q97" s="125">
        <v>-75846.516135830752</v>
      </c>
      <c r="R97" s="126">
        <f>IF(C97 =0,0,Q97 / C97 )</f>
        <v>8.6572133157526376E-2</v>
      </c>
      <c r="S97" s="125">
        <v>-14524.382146074098</v>
      </c>
      <c r="T97" s="126">
        <f>IF(C97 =0,0,S97 / C97 )</f>
        <v>1.6578305889869506E-2</v>
      </c>
      <c r="U97" s="125">
        <v>-627.79070548598236</v>
      </c>
      <c r="V97" s="126">
        <f>IF(C97 =0,0,U97 / C97 )</f>
        <v>7.1656792321295193E-4</v>
      </c>
      <c r="W97" s="125">
        <v>-610.66902908510747</v>
      </c>
      <c r="X97" s="126">
        <f>IF(C97 =0,0,W97 / C97 )</f>
        <v>6.9702503416842296E-4</v>
      </c>
      <c r="Y97" s="125">
        <v>-454.70465727341559</v>
      </c>
      <c r="Z97" s="126">
        <f>IF(C97 =0,0,Y97 / C97 )</f>
        <v>5.1900540911232671E-4</v>
      </c>
      <c r="AA97" s="125">
        <v>-207.85793143295908</v>
      </c>
      <c r="AB97" s="126">
        <f>IF(C97 =0,0,AA97 / C97 )</f>
        <v>2.3725156321796064E-4</v>
      </c>
      <c r="AC97" s="125">
        <v>-521920.74638046062</v>
      </c>
      <c r="AD97" s="126">
        <f>IF(C97 =0,0,AC97 / C97 )</f>
        <v>0.5957266682151463</v>
      </c>
      <c r="AE97" s="125">
        <v>-2657.9039947998981</v>
      </c>
      <c r="AF97" s="126">
        <f>IF(C97 =0,0,AE97 / C97 )</f>
        <v>3.0337638467884229E-3</v>
      </c>
      <c r="AG97" s="125">
        <v>-174.09917029751426</v>
      </c>
      <c r="AH97" s="126">
        <f>IF(C97 =0,0,AG97 / C97 )</f>
        <v>1.9871890393250401E-4</v>
      </c>
      <c r="AI97" s="125">
        <v>-147.46864878113666</v>
      </c>
      <c r="AJ97" s="126">
        <f>IF(C97 =0,0,AI97 / C97 )</f>
        <v>1.6832250377825768E-4</v>
      </c>
      <c r="AK97" s="125">
        <v>-260.82583771385407</v>
      </c>
      <c r="AL97" s="126">
        <f>IF(C97 =0,0,AK97 / C97 )</f>
        <v>2.9770977368359278E-4</v>
      </c>
    </row>
    <row r="98" spans="1:38" ht="15.75" thickBot="1" x14ac:dyDescent="0.3">
      <c r="A98" s="122" t="s">
        <v>64</v>
      </c>
      <c r="B98" s="117" t="s">
        <v>162</v>
      </c>
      <c r="C98" s="125">
        <v>-278971.64936365146</v>
      </c>
      <c r="D98" s="126">
        <f>IF(C98 =0,0,C98 / C98 )</f>
        <v>1</v>
      </c>
      <c r="E98" s="125">
        <v>-4934.4872421292257</v>
      </c>
      <c r="F98" s="126">
        <f>IF(C98 =0,0,E98 / C98 )</f>
        <v>1.7688131583926334E-2</v>
      </c>
      <c r="G98" s="125">
        <v>-196.26897128052835</v>
      </c>
      <c r="H98" s="126">
        <f>IF(C98 =0,0,G98 / C98 )</f>
        <v>7.0354450614687144E-4</v>
      </c>
      <c r="I98" s="125">
        <v>-1920.9753260581354</v>
      </c>
      <c r="J98" s="126">
        <f>IF(C98 =0,0,I98 / C98 )</f>
        <v>6.8859159360457516E-3</v>
      </c>
      <c r="K98" s="125">
        <v>-15861.032991657041</v>
      </c>
      <c r="L98" s="126">
        <f>IF(C98 =0,0,K98 / C98 )</f>
        <v>5.6855357982923585E-2</v>
      </c>
      <c r="M98" s="125">
        <v>-121.34910258543451</v>
      </c>
      <c r="N98" s="126">
        <f>IF(C98 =0,0,M98 / C98 )</f>
        <v>4.3498722132603076E-4</v>
      </c>
      <c r="O98" s="125">
        <v>-59918.918638880525</v>
      </c>
      <c r="P98" s="126">
        <f>IF(C98 =0,0,O98 / C98 )</f>
        <v>0.21478497465802934</v>
      </c>
      <c r="Q98" s="125">
        <v>-24248.148791082156</v>
      </c>
      <c r="R98" s="126">
        <f>IF(C98 =0,0,Q98 / C98 )</f>
        <v>8.6919759934005539E-2</v>
      </c>
      <c r="S98" s="125">
        <v>-4691.3342002485442</v>
      </c>
      <c r="T98" s="126">
        <f>IF(C98 =0,0,S98 / C98 )</f>
        <v>1.6816526736497119E-2</v>
      </c>
      <c r="U98" s="125">
        <v>-233.50493467522125</v>
      </c>
      <c r="V98" s="126">
        <f>IF(C98 =0,0,U98 / C98 )</f>
        <v>8.370203037041861E-4</v>
      </c>
      <c r="W98" s="125">
        <v>-199.53781286383477</v>
      </c>
      <c r="X98" s="126">
        <f>IF(C98 =0,0,W98 / C98 )</f>
        <v>7.15261974895982E-4</v>
      </c>
      <c r="Y98" s="125">
        <v>-114.67962245317497</v>
      </c>
      <c r="Z98" s="126">
        <f>IF(C98 =0,0,Y98 / C98 )</f>
        <v>4.110798452630044E-4</v>
      </c>
      <c r="AA98" s="125">
        <v>-54.226046953732585</v>
      </c>
      <c r="AB98" s="126">
        <f>IF(C98 =0,0,AA98 / C98 )</f>
        <v>1.9437834302311709E-4</v>
      </c>
      <c r="AC98" s="125">
        <v>-165611.59848059303</v>
      </c>
      <c r="AD98" s="126">
        <f>IF(C98 =0,0,AC98 / C98 )</f>
        <v>0.59365028259452712</v>
      </c>
      <c r="AE98" s="125">
        <v>-670.5934099022669</v>
      </c>
      <c r="AF98" s="126">
        <f>IF(C98 =0,0,AE98 / C98 )</f>
        <v>2.4038048720431793E-3</v>
      </c>
      <c r="AG98" s="125">
        <v>-56.336085176188242</v>
      </c>
      <c r="AH98" s="126">
        <f>IF(C98 =0,0,AG98 / C98 )</f>
        <v>2.0194197261511599E-4</v>
      </c>
      <c r="AI98" s="125">
        <v>-41.644292188069741</v>
      </c>
      <c r="AJ98" s="126">
        <f>IF(C98 =0,0,AI98 / C98 )</f>
        <v>1.4927786491230379E-4</v>
      </c>
      <c r="AK98" s="125">
        <v>-97.01341492438398</v>
      </c>
      <c r="AL98" s="126">
        <f>IF(C98 =0,0,AK98 / C98 )</f>
        <v>3.4775367011549924E-4</v>
      </c>
    </row>
    <row r="99" spans="1:38" x14ac:dyDescent="0.25">
      <c r="A99" s="122" t="s">
        <v>65</v>
      </c>
      <c r="B99" s="127" t="s">
        <v>53</v>
      </c>
      <c r="C99" s="128">
        <v>-1339245.4230259596</v>
      </c>
      <c r="D99" s="129">
        <f>IF(C99 =0,0,C99 / C99 )</f>
        <v>1</v>
      </c>
      <c r="E99" s="128">
        <v>-23307.808777796243</v>
      </c>
      <c r="F99" s="129">
        <f>IF(C99 =0,0,E99 / C99 )</f>
        <v>1.7403687462402066E-2</v>
      </c>
      <c r="G99" s="128">
        <v>-932.78780818352379</v>
      </c>
      <c r="H99" s="129">
        <f>IF(C99 =0,0,G99 / C99 )</f>
        <v>6.965025171233629E-4</v>
      </c>
      <c r="I99" s="128">
        <v>-8190.6040833152183</v>
      </c>
      <c r="J99" s="129">
        <f>IF(C99 =0,0,I99 / C99 )</f>
        <v>6.1158350385166508E-3</v>
      </c>
      <c r="K99" s="128">
        <v>-76382.532661737219</v>
      </c>
      <c r="L99" s="129">
        <f>IF(C99 =0,0,K99 / C99 )</f>
        <v>5.7034006873179839E-2</v>
      </c>
      <c r="M99" s="128">
        <v>-575.95164135318805</v>
      </c>
      <c r="N99" s="129">
        <f>IF(C99 =0,0,M99 / C99 )</f>
        <v>4.3005683010053036E-4</v>
      </c>
      <c r="O99" s="128">
        <v>-286630.17617175711</v>
      </c>
      <c r="P99" s="129">
        <f>IF(C99 =0,0,O99 / C99 )</f>
        <v>0.21402363692543389</v>
      </c>
      <c r="Q99" s="128">
        <v>-116035.16510457356</v>
      </c>
      <c r="R99" s="129">
        <f>IF(C99 =0,0,Q99 / C99 )</f>
        <v>8.6642196500771138E-2</v>
      </c>
      <c r="S99" s="128">
        <v>-22271.454130932787</v>
      </c>
      <c r="T99" s="129">
        <f>IF(C99 =0,0,S99 / C99 )</f>
        <v>1.6629852712590591E-2</v>
      </c>
      <c r="U99" s="128">
        <v>-995.61220046989808</v>
      </c>
      <c r="V99" s="129">
        <f>IF(C99 =0,0,U99 / C99 )</f>
        <v>7.4341280795297464E-4</v>
      </c>
      <c r="W99" s="128">
        <v>-938.79994803018405</v>
      </c>
      <c r="X99" s="129">
        <f>IF(C99 =0,0,W99 / C99 )</f>
        <v>7.0099171659591074E-4</v>
      </c>
      <c r="Y99" s="128">
        <v>-662.70174578393789</v>
      </c>
      <c r="Z99" s="129">
        <f>IF(C99 =0,0,Y99 / C99 )</f>
        <v>4.9483219011986295E-4</v>
      </c>
      <c r="AA99" s="128">
        <v>-304.8787224357705</v>
      </c>
      <c r="AB99" s="129">
        <f>IF(C99 =0,0,AA99 / C99 )</f>
        <v>2.2764962806213061E-4</v>
      </c>
      <c r="AC99" s="128">
        <v>-797242.56988603785</v>
      </c>
      <c r="AD99" s="129">
        <f>IF(C99 =0,0,AC99 / C99 )</f>
        <v>0.59529236104067262</v>
      </c>
      <c r="AE99" s="128">
        <v>-3873.988210913235</v>
      </c>
      <c r="AF99" s="129">
        <f>IF(C99 =0,0,AE99 / C99 )</f>
        <v>2.8926648874857811E-3</v>
      </c>
      <c r="AG99" s="128">
        <v>-267.07050103602836</v>
      </c>
      <c r="AH99" s="129">
        <f>IF(C99 =0,0,AG99 / C99 )</f>
        <v>1.9941864011197859E-4</v>
      </c>
      <c r="AI99" s="128">
        <v>-219.678184011425</v>
      </c>
      <c r="AJ99" s="129">
        <f>IF(C99 =0,0,AI99 / C99 )</f>
        <v>1.6403131213625719E-4</v>
      </c>
      <c r="AK99" s="128">
        <v>-413.64324759263752</v>
      </c>
      <c r="AL99" s="129">
        <f>IF(C99 =0,0,AK99 / C99 )</f>
        <v>3.0886291674458804E-4</v>
      </c>
    </row>
    <row r="100" spans="1:38" ht="15.75" thickBot="1" x14ac:dyDescent="0.3">
      <c r="A100" s="122" t="s">
        <v>67</v>
      </c>
    </row>
    <row r="101" spans="1:38" x14ac:dyDescent="0.25">
      <c r="A101" s="122" t="s">
        <v>69</v>
      </c>
      <c r="B101" s="130" t="s">
        <v>55</v>
      </c>
      <c r="C101" s="128">
        <v>316129.8464490904</v>
      </c>
      <c r="D101" s="129">
        <f>IF(C101 =0,0,C101 / C101 )</f>
        <v>1</v>
      </c>
      <c r="E101" s="128">
        <v>5411.0758810406996</v>
      </c>
      <c r="F101" s="129">
        <f>IF(C101 =0,0,E101 / C101 )</f>
        <v>1.7116624519387478E-2</v>
      </c>
      <c r="G101" s="128">
        <v>218.40901183356462</v>
      </c>
      <c r="H101" s="129">
        <f>IF(C101 =0,0,G101 / C101 )</f>
        <v>6.9088387030465733E-4</v>
      </c>
      <c r="I101" s="128">
        <v>2027.7538510803729</v>
      </c>
      <c r="J101" s="129">
        <f>IF(C101 =0,0,I101 / C101 )</f>
        <v>6.4143068864170741E-3</v>
      </c>
      <c r="K101" s="128">
        <v>17902.873180580631</v>
      </c>
      <c r="L101" s="129">
        <f>IF(C101 =0,0,K101 / C101 )</f>
        <v>5.6631391757765312E-2</v>
      </c>
      <c r="M101" s="128">
        <v>134.64216680575302</v>
      </c>
      <c r="N101" s="129">
        <f>IF(C101 =0,0,M101 / C101 )</f>
        <v>4.2590779807130869E-4</v>
      </c>
      <c r="O101" s="128">
        <v>67038.32350580825</v>
      </c>
      <c r="P101" s="129">
        <f>IF(C101 =0,0,O101 / C101 )</f>
        <v>0.21205945676693363</v>
      </c>
      <c r="Q101" s="128">
        <v>27036.594683482708</v>
      </c>
      <c r="R101" s="129">
        <f>IF(C101 =0,0,Q101 / C101 )</f>
        <v>8.5523701691471526E-2</v>
      </c>
      <c r="S101" s="128">
        <v>5169.4403803594059</v>
      </c>
      <c r="T101" s="129">
        <f>IF(C101 =0,0,S101 / C101 )</f>
        <v>1.6352269291953405E-2</v>
      </c>
      <c r="U101" s="128">
        <v>246.48444158080838</v>
      </c>
      <c r="V101" s="129">
        <f>IF(C101 =0,0,U101 / C101 )</f>
        <v>7.7969367444874352E-4</v>
      </c>
      <c r="W101" s="128">
        <v>213.60469272894113</v>
      </c>
      <c r="X101" s="129">
        <f>IF(C101 =0,0,W101 / C101 )</f>
        <v>6.7568657350213239E-4</v>
      </c>
      <c r="Y101" s="128">
        <v>140.21158566010496</v>
      </c>
      <c r="Z101" s="129">
        <f>IF(C101 =0,0,Y101 / C101 )</f>
        <v>4.4352530213462353E-4</v>
      </c>
      <c r="AA101" s="128">
        <v>64.729657213414654</v>
      </c>
      <c r="AB101" s="129">
        <f>IF(C101 =0,0,AA101 / C101 )</f>
        <v>2.0475655158943914E-4</v>
      </c>
      <c r="AC101" s="128">
        <v>189495.7226557307</v>
      </c>
      <c r="AD101" s="129">
        <f>IF(C101 =0,0,AC101 / C101 )</f>
        <v>0.59942370131839839</v>
      </c>
      <c r="AE101" s="128">
        <v>819.76183558030493</v>
      </c>
      <c r="AF101" s="129">
        <f>IF(C101 =0,0,AE101 / C101 )</f>
        <v>2.5931174951945562E-3</v>
      </c>
      <c r="AG101" s="128">
        <v>62.430062900476457</v>
      </c>
      <c r="AH101" s="129">
        <f>IF(C101 =0,0,AG101 / C101 )</f>
        <v>1.9748234341590459E-4</v>
      </c>
      <c r="AI101" s="128">
        <v>45.382894977049418</v>
      </c>
      <c r="AJ101" s="129">
        <f>IF(C101 =0,0,AI101 / C101 )</f>
        <v>1.4355776743894976E-4</v>
      </c>
      <c r="AK101" s="128">
        <v>102.40596172728992</v>
      </c>
      <c r="AL101" s="129">
        <f>IF(C101 =0,0,AK101 / C101 )</f>
        <v>3.2393639157314238E-4</v>
      </c>
    </row>
    <row r="102" spans="1:38" ht="15.75" thickBot="1" x14ac:dyDescent="0.3">
      <c r="A102" s="122" t="s">
        <v>71</v>
      </c>
    </row>
    <row r="103" spans="1:38" ht="15.75" thickBot="1" x14ac:dyDescent="0.3">
      <c r="A103" s="122" t="s">
        <v>73</v>
      </c>
      <c r="B103" s="131" t="s">
        <v>57</v>
      </c>
      <c r="C103" s="132">
        <v>23256188.502319701</v>
      </c>
      <c r="D103" s="133">
        <f>IF(C103 =0,0,C103 / C103 )</f>
        <v>1</v>
      </c>
      <c r="E103" s="132">
        <v>401803.40267681575</v>
      </c>
      <c r="F103" s="133">
        <f>IF(C103 =0,0,E103 / C103 )</f>
        <v>1.727726805433907E-2</v>
      </c>
      <c r="G103" s="132">
        <v>16172.224217632147</v>
      </c>
      <c r="H103" s="133">
        <f>IF(C103 =0,0,G103 / C103 )</f>
        <v>6.9539444161363932E-4</v>
      </c>
      <c r="I103" s="132">
        <v>151992.94395499324</v>
      </c>
      <c r="J103" s="133">
        <f>IF(C103 =0,0,I103 / C103 )</f>
        <v>6.5355913304466304E-3</v>
      </c>
      <c r="K103" s="132">
        <v>1319691.4658986859</v>
      </c>
      <c r="L103" s="133">
        <f>IF(C103 =0,0,K103 / C103 )</f>
        <v>5.674581910819361E-2</v>
      </c>
      <c r="M103" s="132">
        <v>9981.3863001426253</v>
      </c>
      <c r="N103" s="133">
        <f>IF(C103 =0,0,M103 / C103 )</f>
        <v>4.2919269850031646E-4</v>
      </c>
      <c r="O103" s="132">
        <v>4956310.0491069974</v>
      </c>
      <c r="P103" s="133">
        <f>IF(C103 =0,0,O103 / C103 )</f>
        <v>0.21311789972000905</v>
      </c>
      <c r="Q103" s="132">
        <v>2001223.3349830019</v>
      </c>
      <c r="R103" s="133">
        <f>IF(C103 =0,0,Q103 / C103 )</f>
        <v>8.6051217497802313E-2</v>
      </c>
      <c r="S103" s="132">
        <v>383425.71844050806</v>
      </c>
      <c r="T103" s="133">
        <f>IF(C103 =0,0,S103 / C103 )</f>
        <v>1.6487040359268804E-2</v>
      </c>
      <c r="U103" s="132">
        <v>18475.563932480807</v>
      </c>
      <c r="V103" s="133">
        <f>IF(C103 =0,0,U103 / C103 )</f>
        <v>7.9443645422111844E-4</v>
      </c>
      <c r="W103" s="132">
        <v>15930.9029871643</v>
      </c>
      <c r="X103" s="133">
        <f>IF(C103 =0,0,W103 / C103 )</f>
        <v>6.8501779582562567E-4</v>
      </c>
      <c r="Y103" s="132">
        <v>10189.199534313315</v>
      </c>
      <c r="Z103" s="133">
        <f>IF(C103 =0,0,Y103 / C103 )</f>
        <v>4.3812852365283277E-4</v>
      </c>
      <c r="AA103" s="132">
        <v>4713.6924523706793</v>
      </c>
      <c r="AB103" s="133">
        <f>IF(C103 =0,0,AA103 / C103 )</f>
        <v>2.026855110802232E-4</v>
      </c>
      <c r="AC103" s="132">
        <v>13891035.170188645</v>
      </c>
      <c r="AD103" s="133">
        <f>IF(C103 =0,0,AC103 / C103 )</f>
        <v>0.59730489236458828</v>
      </c>
      <c r="AE103" s="132">
        <v>59574.118541501637</v>
      </c>
      <c r="AF103" s="133">
        <f>IF(C103 =0,0,AE103 / C103 )</f>
        <v>2.5616458404419703E-3</v>
      </c>
      <c r="AG103" s="132">
        <v>4629.9582669231877</v>
      </c>
      <c r="AH103" s="133">
        <f>IF(C103 =0,0,AG103 / C103 )</f>
        <v>1.9908499909438601E-4</v>
      </c>
      <c r="AI103" s="132">
        <v>3363.3979411249084</v>
      </c>
      <c r="AJ103" s="133">
        <f>IF(C103 =0,0,AI103 / C103 )</f>
        <v>1.4462378221562078E-4</v>
      </c>
      <c r="AK103" s="132">
        <v>7675.9728964046863</v>
      </c>
      <c r="AL103" s="133">
        <f>IF(C103 =0,0,AK103 / C103 )</f>
        <v>3.3006151870668929E-4</v>
      </c>
    </row>
    <row r="104" spans="1:38" ht="15.75" thickTop="1" x14ac:dyDescent="0.25">
      <c r="A104" s="122" t="s">
        <v>75</v>
      </c>
    </row>
    <row r="105" spans="1:38" x14ac:dyDescent="0.25">
      <c r="A105" s="122" t="s">
        <v>77</v>
      </c>
      <c r="B105" s="124" t="s">
        <v>164</v>
      </c>
      <c r="C105" s="125"/>
      <c r="D105" s="116"/>
      <c r="E105" s="125"/>
      <c r="F105" s="116"/>
      <c r="G105" s="125"/>
      <c r="H105" s="116"/>
      <c r="I105" s="125"/>
      <c r="J105" s="116"/>
      <c r="K105" s="125"/>
      <c r="L105" s="116"/>
      <c r="M105" s="125"/>
      <c r="N105" s="116"/>
      <c r="O105" s="125"/>
      <c r="P105" s="116"/>
      <c r="Q105" s="125"/>
      <c r="R105" s="116"/>
      <c r="S105" s="125"/>
      <c r="T105" s="116"/>
      <c r="U105" s="125"/>
      <c r="V105" s="116"/>
      <c r="W105" s="125"/>
      <c r="X105" s="116"/>
      <c r="Y105" s="125"/>
      <c r="Z105" s="116"/>
      <c r="AA105" s="125"/>
      <c r="AB105" s="116"/>
      <c r="AC105" s="125"/>
      <c r="AD105" s="116"/>
      <c r="AE105" s="125"/>
      <c r="AF105" s="116"/>
      <c r="AG105" s="125"/>
      <c r="AH105" s="116"/>
      <c r="AI105" s="125"/>
      <c r="AJ105" s="116"/>
      <c r="AK105" s="125"/>
      <c r="AL105" s="116"/>
    </row>
    <row r="106" spans="1:38" x14ac:dyDescent="0.25">
      <c r="A106" s="122" t="s">
        <v>79</v>
      </c>
      <c r="B106" s="117" t="s">
        <v>141</v>
      </c>
      <c r="C106" s="125">
        <v>576698.50148751866</v>
      </c>
      <c r="D106" s="126">
        <f t="shared" ref="D106:D112" si="72">IF(C106 =0,0,C106 / C106 )</f>
        <v>1</v>
      </c>
      <c r="E106" s="125">
        <v>14349.600487049829</v>
      </c>
      <c r="F106" s="126">
        <f t="shared" ref="F106:F112" si="73">IF(C106 =0,0,E106 / C106 )</f>
        <v>2.4882326640414194E-2</v>
      </c>
      <c r="G106" s="125">
        <v>546.84543194064076</v>
      </c>
      <c r="H106" s="126">
        <f t="shared" ref="H106:H112" si="74">IF(C106 =0,0,G106 / C106 )</f>
        <v>9.4823452901320916E-4</v>
      </c>
      <c r="I106" s="125">
        <v>7873.9321999668255</v>
      </c>
      <c r="J106" s="126">
        <f t="shared" ref="J106:J112" si="75">IF(C106 =0,0,I106 / C106 )</f>
        <v>1.3653463949805735E-2</v>
      </c>
      <c r="K106" s="125">
        <v>32127.646866384621</v>
      </c>
      <c r="L106" s="126">
        <f t="shared" ref="L106:L112" si="76">IF(C106 =0,0,K106 / C106 )</f>
        <v>5.5709606984439081E-2</v>
      </c>
      <c r="M106" s="125">
        <v>378.08392013503237</v>
      </c>
      <c r="N106" s="126">
        <f t="shared" ref="N106:N112" si="77">IF(C106 =0,0,M106 / C106 )</f>
        <v>6.5560066336190252E-4</v>
      </c>
      <c r="O106" s="125">
        <v>138999.63399293614</v>
      </c>
      <c r="P106" s="126">
        <f t="shared" ref="P106:P112" si="78">IF(C106 =0,0,O106 / C106 )</f>
        <v>0.24102652189038934</v>
      </c>
      <c r="Q106" s="125">
        <v>56512.24651188084</v>
      </c>
      <c r="R106" s="126">
        <f t="shared" ref="R106:R112" si="79">IF(C106 =0,0,Q106 / C106 )</f>
        <v>9.7992705661823054E-2</v>
      </c>
      <c r="S106" s="125">
        <v>13442.985476854981</v>
      </c>
      <c r="T106" s="126">
        <f t="shared" ref="T106:T112" si="80">IF(C106 =0,0,S106 / C106 )</f>
        <v>2.3310248669244936E-2</v>
      </c>
      <c r="U106" s="125">
        <v>903.06798078390227</v>
      </c>
      <c r="V106" s="126">
        <f t="shared" ref="V106:V112" si="81">IF(C106 =0,0,U106 / C106 )</f>
        <v>1.5659273926576123E-3</v>
      </c>
      <c r="W106" s="125">
        <v>480.6679657880174</v>
      </c>
      <c r="X106" s="126">
        <f t="shared" ref="X106:X112" si="82">IF(C106 =0,0,W106 / C106 )</f>
        <v>8.3348225207486584E-4</v>
      </c>
      <c r="Y106" s="125">
        <v>526.95688673486416</v>
      </c>
      <c r="Z106" s="126">
        <f t="shared" ref="Z106:Z112" si="83">IF(C106 =0,0,Y106 / C106 )</f>
        <v>9.1374762614372586E-4</v>
      </c>
      <c r="AA106" s="125">
        <v>56.880788605275143</v>
      </c>
      <c r="AB106" s="126">
        <f t="shared" ref="AB106:AB112" si="84">IF(C106 =0,0,AA106 / C106 )</f>
        <v>9.863176071822375E-5</v>
      </c>
      <c r="AC106" s="125">
        <v>306774.42592448718</v>
      </c>
      <c r="AD106" s="126">
        <f t="shared" ref="AD106:AD112" si="85">IF(C106 =0,0,AC106 / C106 )</f>
        <v>0.53194940707007654</v>
      </c>
      <c r="AE106" s="125">
        <v>3018.6020116911341</v>
      </c>
      <c r="AF106" s="126">
        <f t="shared" ref="AF106:AF112" si="86">IF(C106 =0,0,AE106 / C106 )</f>
        <v>5.2342810045544483E-3</v>
      </c>
      <c r="AG106" s="125">
        <v>176.34825556476821</v>
      </c>
      <c r="AH106" s="126">
        <f t="shared" ref="AH106:AH112" si="87">IF(C106 =0,0,AG106 / C106 )</f>
        <v>3.0578934245520124E-4</v>
      </c>
      <c r="AI106" s="125">
        <v>62.486031982431214</v>
      </c>
      <c r="AJ106" s="126">
        <f t="shared" ref="AJ106:AJ112" si="88">IF(C106 =0,0,AI106 / C106 )</f>
        <v>1.083512993726473E-4</v>
      </c>
      <c r="AK106" s="125">
        <v>468.0907547320769</v>
      </c>
      <c r="AL106" s="126">
        <f t="shared" ref="AL106:AL112" si="89">IF(C106 =0,0,AK106 / C106 )</f>
        <v>8.1167326345516378E-4</v>
      </c>
    </row>
    <row r="107" spans="1:38" x14ac:dyDescent="0.25">
      <c r="A107" s="122" t="s">
        <v>80</v>
      </c>
      <c r="B107" s="117" t="s">
        <v>142</v>
      </c>
      <c r="C107" s="125">
        <v>1836584.0688849464</v>
      </c>
      <c r="D107" s="126">
        <f t="shared" si="72"/>
        <v>1</v>
      </c>
      <c r="E107" s="125">
        <v>45698.4847045762</v>
      </c>
      <c r="F107" s="126">
        <f t="shared" si="73"/>
        <v>2.4882326640414194E-2</v>
      </c>
      <c r="G107" s="125">
        <v>1741.5124295522808</v>
      </c>
      <c r="H107" s="126">
        <f t="shared" si="74"/>
        <v>9.4823452901320938E-4</v>
      </c>
      <c r="I107" s="125">
        <v>25075.734375308155</v>
      </c>
      <c r="J107" s="126">
        <f t="shared" si="75"/>
        <v>1.3653463949805739E-2</v>
      </c>
      <c r="K107" s="125">
        <v>102315.37667146239</v>
      </c>
      <c r="L107" s="126">
        <f t="shared" si="76"/>
        <v>5.5709606984439101E-2</v>
      </c>
      <c r="M107" s="125">
        <v>1204.0657338808733</v>
      </c>
      <c r="N107" s="126">
        <f t="shared" si="77"/>
        <v>6.5560066336190273E-4</v>
      </c>
      <c r="O107" s="125">
        <v>442665.47028263798</v>
      </c>
      <c r="P107" s="126">
        <f t="shared" si="78"/>
        <v>0.24102652189038939</v>
      </c>
      <c r="Q107" s="125">
        <v>179971.84208543593</v>
      </c>
      <c r="R107" s="126">
        <f t="shared" si="79"/>
        <v>9.7992705661823068E-2</v>
      </c>
      <c r="S107" s="125">
        <v>42811.231347681773</v>
      </c>
      <c r="T107" s="126">
        <f t="shared" si="80"/>
        <v>2.3310248669244936E-2</v>
      </c>
      <c r="U107" s="125">
        <v>2875.9573023855132</v>
      </c>
      <c r="V107" s="126">
        <f t="shared" si="81"/>
        <v>1.5659273926576125E-3</v>
      </c>
      <c r="W107" s="125">
        <v>1530.7602258590457</v>
      </c>
      <c r="X107" s="126">
        <f t="shared" si="82"/>
        <v>8.3348225207486584E-4</v>
      </c>
      <c r="Y107" s="125">
        <v>1678.1743331570058</v>
      </c>
      <c r="Z107" s="126">
        <f t="shared" si="83"/>
        <v>9.137476261437264E-4</v>
      </c>
      <c r="AA107" s="125">
        <v>181.14552042116182</v>
      </c>
      <c r="AB107" s="126">
        <f t="shared" si="84"/>
        <v>9.8631760718223763E-5</v>
      </c>
      <c r="AC107" s="125">
        <v>976969.8064776957</v>
      </c>
      <c r="AD107" s="126">
        <f t="shared" si="85"/>
        <v>0.53194940707007643</v>
      </c>
      <c r="AE107" s="125">
        <v>9613.1971050317952</v>
      </c>
      <c r="AF107" s="126">
        <f t="shared" si="86"/>
        <v>5.2342810045544492E-3</v>
      </c>
      <c r="AG107" s="125">
        <v>561.6078347880258</v>
      </c>
      <c r="AH107" s="126">
        <f t="shared" si="87"/>
        <v>3.0578934245520124E-4</v>
      </c>
      <c r="AI107" s="125">
        <v>198.99627027078753</v>
      </c>
      <c r="AJ107" s="126">
        <f t="shared" si="88"/>
        <v>1.0835129937264731E-4</v>
      </c>
      <c r="AK107" s="125">
        <v>1490.7061848016078</v>
      </c>
      <c r="AL107" s="126">
        <f t="shared" si="89"/>
        <v>8.1167326345516378E-4</v>
      </c>
    </row>
    <row r="108" spans="1:38" x14ac:dyDescent="0.25">
      <c r="A108" s="122" t="s">
        <v>82</v>
      </c>
      <c r="B108" s="117" t="s">
        <v>143</v>
      </c>
      <c r="C108" s="125">
        <v>2752923.5931106396</v>
      </c>
      <c r="D108" s="126">
        <f t="shared" si="72"/>
        <v>1</v>
      </c>
      <c r="E108" s="125">
        <v>68499.144059881626</v>
      </c>
      <c r="F108" s="126">
        <f t="shared" si="73"/>
        <v>2.488232664041419E-2</v>
      </c>
      <c r="G108" s="125">
        <v>2610.4172067226186</v>
      </c>
      <c r="H108" s="126">
        <f t="shared" si="74"/>
        <v>9.4823452901320905E-4</v>
      </c>
      <c r="I108" s="125">
        <v>37586.943035105796</v>
      </c>
      <c r="J108" s="126">
        <f t="shared" si="75"/>
        <v>1.3653463949805737E-2</v>
      </c>
      <c r="K108" s="125">
        <v>153364.29143038363</v>
      </c>
      <c r="L108" s="126">
        <f t="shared" si="76"/>
        <v>5.5709606984439088E-2</v>
      </c>
      <c r="M108" s="125">
        <v>1804.8185338279677</v>
      </c>
      <c r="N108" s="126">
        <f t="shared" si="77"/>
        <v>6.5560066336190262E-4</v>
      </c>
      <c r="O108" s="125">
        <v>663527.59867745091</v>
      </c>
      <c r="P108" s="126">
        <f t="shared" si="78"/>
        <v>0.24102652189038937</v>
      </c>
      <c r="Q108" s="125">
        <v>269766.43136917928</v>
      </c>
      <c r="R108" s="126">
        <f t="shared" si="79"/>
        <v>9.7992705661823068E-2</v>
      </c>
      <c r="S108" s="125">
        <v>64171.333522840287</v>
      </c>
      <c r="T108" s="126">
        <f t="shared" si="80"/>
        <v>2.3310248669244939E-2</v>
      </c>
      <c r="U108" s="125">
        <v>4310.8784643453691</v>
      </c>
      <c r="V108" s="126">
        <f t="shared" si="81"/>
        <v>1.5659273926576121E-3</v>
      </c>
      <c r="W108" s="125">
        <v>2294.5129561758877</v>
      </c>
      <c r="X108" s="126">
        <f t="shared" si="82"/>
        <v>8.3348225207486594E-4</v>
      </c>
      <c r="Y108" s="125">
        <v>2515.4773981599037</v>
      </c>
      <c r="Z108" s="126">
        <f t="shared" si="83"/>
        <v>9.1374762614372608E-4</v>
      </c>
      <c r="AA108" s="125">
        <v>271.52570111124135</v>
      </c>
      <c r="AB108" s="126">
        <f t="shared" si="84"/>
        <v>9.863176071822375E-5</v>
      </c>
      <c r="AC108" s="125">
        <v>1464416.073064429</v>
      </c>
      <c r="AD108" s="126">
        <f t="shared" si="85"/>
        <v>0.53194940707007643</v>
      </c>
      <c r="AE108" s="125">
        <v>14409.5756704088</v>
      </c>
      <c r="AF108" s="126">
        <f t="shared" si="86"/>
        <v>5.2342810045544483E-3</v>
      </c>
      <c r="AG108" s="125">
        <v>841.81469536671239</v>
      </c>
      <c r="AH108" s="126">
        <f t="shared" si="87"/>
        <v>3.0578934245520124E-4</v>
      </c>
      <c r="AI108" s="125">
        <v>298.28284838715473</v>
      </c>
      <c r="AJ108" s="126">
        <f t="shared" si="88"/>
        <v>1.0835129937264727E-4</v>
      </c>
      <c r="AK108" s="125">
        <v>2234.4744768628284</v>
      </c>
      <c r="AL108" s="126">
        <f t="shared" si="89"/>
        <v>8.1167326345516378E-4</v>
      </c>
    </row>
    <row r="109" spans="1:38" x14ac:dyDescent="0.25">
      <c r="A109" s="122" t="s">
        <v>84</v>
      </c>
      <c r="B109" s="117" t="s">
        <v>144</v>
      </c>
      <c r="C109" s="125">
        <v>101431.68529598892</v>
      </c>
      <c r="D109" s="126">
        <f t="shared" si="72"/>
        <v>1</v>
      </c>
      <c r="E109" s="125">
        <v>2523.8563252224935</v>
      </c>
      <c r="F109" s="126">
        <f t="shared" si="73"/>
        <v>2.488232664041419E-2</v>
      </c>
      <c r="G109" s="125">
        <v>96.18102633365811</v>
      </c>
      <c r="H109" s="126">
        <f t="shared" si="74"/>
        <v>9.4823452901320916E-4</v>
      </c>
      <c r="I109" s="125">
        <v>1384.8938585568258</v>
      </c>
      <c r="J109" s="126">
        <f t="shared" si="75"/>
        <v>1.365346394980574E-2</v>
      </c>
      <c r="K109" s="125">
        <v>5650.7193236088533</v>
      </c>
      <c r="L109" s="126">
        <f t="shared" si="76"/>
        <v>5.5709606984439101E-2</v>
      </c>
      <c r="M109" s="125">
        <v>66.498680165966078</v>
      </c>
      <c r="N109" s="126">
        <f t="shared" si="77"/>
        <v>6.5560066336190262E-4</v>
      </c>
      <c r="O109" s="125">
        <v>24447.726316372758</v>
      </c>
      <c r="P109" s="126">
        <f t="shared" si="78"/>
        <v>0.24102652189038937</v>
      </c>
      <c r="Q109" s="125">
        <v>9939.565281992509</v>
      </c>
      <c r="R109" s="126">
        <f t="shared" si="79"/>
        <v>9.7992705661823068E-2</v>
      </c>
      <c r="S109" s="125">
        <v>2364.397807190097</v>
      </c>
      <c r="T109" s="126">
        <f t="shared" si="80"/>
        <v>2.3310248669244936E-2</v>
      </c>
      <c r="U109" s="125">
        <v>158.83465448841542</v>
      </c>
      <c r="V109" s="126">
        <f t="shared" si="81"/>
        <v>1.5659273926576125E-3</v>
      </c>
      <c r="W109" s="125">
        <v>84.541509492249901</v>
      </c>
      <c r="X109" s="126">
        <f t="shared" si="82"/>
        <v>8.3348225207486584E-4</v>
      </c>
      <c r="Y109" s="125">
        <v>92.682961654967372</v>
      </c>
      <c r="Z109" s="126">
        <f t="shared" si="83"/>
        <v>9.1374762614372619E-4</v>
      </c>
      <c r="AA109" s="125">
        <v>10.004385713360154</v>
      </c>
      <c r="AB109" s="126">
        <f t="shared" si="84"/>
        <v>9.863176071822375E-5</v>
      </c>
      <c r="AC109" s="125">
        <v>53956.524851319897</v>
      </c>
      <c r="AD109" s="126">
        <f t="shared" si="85"/>
        <v>0.53194940707007643</v>
      </c>
      <c r="AE109" s="125">
        <v>530.92194360473957</v>
      </c>
      <c r="AF109" s="126">
        <f t="shared" si="86"/>
        <v>5.2342810045544483E-3</v>
      </c>
      <c r="AG109" s="125">
        <v>31.016728350783357</v>
      </c>
      <c r="AH109" s="126">
        <f t="shared" si="87"/>
        <v>3.0578934245520124E-4</v>
      </c>
      <c r="AI109" s="125">
        <v>10.990254899377842</v>
      </c>
      <c r="AJ109" s="126">
        <f t="shared" si="88"/>
        <v>1.0835129937264728E-4</v>
      </c>
      <c r="AK109" s="125">
        <v>82.329387021952485</v>
      </c>
      <c r="AL109" s="126">
        <f t="shared" si="89"/>
        <v>8.1167326345516389E-4</v>
      </c>
    </row>
    <row r="110" spans="1:38" x14ac:dyDescent="0.25">
      <c r="A110" s="122" t="s">
        <v>86</v>
      </c>
      <c r="B110" s="117" t="s">
        <v>146</v>
      </c>
      <c r="C110" s="125">
        <v>355751.95148232515</v>
      </c>
      <c r="D110" s="126">
        <f t="shared" si="72"/>
        <v>1</v>
      </c>
      <c r="E110" s="125">
        <v>8832.591505485072</v>
      </c>
      <c r="F110" s="126">
        <f t="shared" si="73"/>
        <v>2.482794955496935E-2</v>
      </c>
      <c r="G110" s="125">
        <v>336.59907962812167</v>
      </c>
      <c r="H110" s="126">
        <f t="shared" si="74"/>
        <v>9.4616228590061564E-4</v>
      </c>
      <c r="I110" s="125">
        <v>4846.6315648966729</v>
      </c>
      <c r="J110" s="126">
        <f t="shared" si="75"/>
        <v>1.3623626081886633E-2</v>
      </c>
      <c r="K110" s="125">
        <v>19845.666916584858</v>
      </c>
      <c r="L110" s="126">
        <f t="shared" si="76"/>
        <v>5.5785124533802737E-2</v>
      </c>
      <c r="M110" s="125">
        <v>232.72151892723195</v>
      </c>
      <c r="N110" s="126">
        <f t="shared" si="77"/>
        <v>6.5416793346471437E-4</v>
      </c>
      <c r="O110" s="125">
        <v>85625.199928023154</v>
      </c>
      <c r="P110" s="126">
        <f t="shared" si="78"/>
        <v>0.24068792756089008</v>
      </c>
      <c r="Q110" s="125">
        <v>34788.572297814884</v>
      </c>
      <c r="R110" s="126">
        <f t="shared" si="79"/>
        <v>9.778884459483643E-2</v>
      </c>
      <c r="S110" s="125">
        <v>8274.5439107092407</v>
      </c>
      <c r="T110" s="126">
        <f t="shared" si="80"/>
        <v>2.3259307155537402E-2</v>
      </c>
      <c r="U110" s="125">
        <v>555.86429623221852</v>
      </c>
      <c r="V110" s="126">
        <f t="shared" si="81"/>
        <v>1.5625052622089005E-3</v>
      </c>
      <c r="W110" s="125">
        <v>295.86494727916181</v>
      </c>
      <c r="X110" s="126">
        <f t="shared" si="82"/>
        <v>8.316607851239329E-4</v>
      </c>
      <c r="Y110" s="125">
        <v>329.06991212253547</v>
      </c>
      <c r="Z110" s="126">
        <f t="shared" si="83"/>
        <v>9.2499819256475582E-4</v>
      </c>
      <c r="AA110" s="125">
        <v>35.01176013322835</v>
      </c>
      <c r="AB110" s="126">
        <f t="shared" si="84"/>
        <v>9.8416213846033791E-5</v>
      </c>
      <c r="AC110" s="125">
        <v>189440.62494128049</v>
      </c>
      <c r="AD110" s="126">
        <f t="shared" si="85"/>
        <v>0.5325076198512223</v>
      </c>
      <c r="AE110" s="125">
        <v>1877.8562227489408</v>
      </c>
      <c r="AF110" s="126">
        <f t="shared" si="86"/>
        <v>5.2785549451644775E-3</v>
      </c>
      <c r="AG110" s="125">
        <v>108.54741952671017</v>
      </c>
      <c r="AH110" s="126">
        <f t="shared" si="87"/>
        <v>3.0512107965795135E-4</v>
      </c>
      <c r="AI110" s="125">
        <v>38.461948525854737</v>
      </c>
      <c r="AJ110" s="126">
        <f t="shared" si="88"/>
        <v>1.0811451171411394E-4</v>
      </c>
      <c r="AK110" s="125">
        <v>288.12331240677298</v>
      </c>
      <c r="AL110" s="126">
        <f t="shared" si="89"/>
        <v>8.0989945720954908E-4</v>
      </c>
    </row>
    <row r="111" spans="1:38" ht="15.75" thickBot="1" x14ac:dyDescent="0.3">
      <c r="A111" s="122" t="s">
        <v>87</v>
      </c>
      <c r="B111" s="117" t="s">
        <v>147</v>
      </c>
      <c r="C111" s="125">
        <v>281825.13444965682</v>
      </c>
      <c r="D111" s="126">
        <f t="shared" si="72"/>
        <v>1</v>
      </c>
      <c r="E111" s="125">
        <v>6997.1402214385362</v>
      </c>
      <c r="F111" s="126">
        <f t="shared" si="73"/>
        <v>2.4827949554969357E-2</v>
      </c>
      <c r="G111" s="125">
        <v>266.65231343513568</v>
      </c>
      <c r="H111" s="126">
        <f t="shared" si="74"/>
        <v>9.4616228590061575E-4</v>
      </c>
      <c r="I111" s="125">
        <v>3839.4802522195523</v>
      </c>
      <c r="J111" s="126">
        <f t="shared" si="75"/>
        <v>1.3623626081886634E-2</v>
      </c>
      <c r="K111" s="125">
        <v>15721.65022202981</v>
      </c>
      <c r="L111" s="126">
        <f t="shared" si="76"/>
        <v>5.578512453380275E-2</v>
      </c>
      <c r="M111" s="125">
        <v>184.36096580134733</v>
      </c>
      <c r="N111" s="126">
        <f t="shared" si="77"/>
        <v>6.5416793346471458E-4</v>
      </c>
      <c r="O111" s="125">
        <v>67831.907545257127</v>
      </c>
      <c r="P111" s="126">
        <f t="shared" si="78"/>
        <v>0.24068792756089014</v>
      </c>
      <c r="Q111" s="125">
        <v>27559.354275616377</v>
      </c>
      <c r="R111" s="126">
        <f t="shared" si="79"/>
        <v>9.7788844594836444E-2</v>
      </c>
      <c r="S111" s="125">
        <v>6555.0573663151963</v>
      </c>
      <c r="T111" s="126">
        <f t="shared" si="80"/>
        <v>2.3259307155537413E-2</v>
      </c>
      <c r="U111" s="125">
        <v>440.3532556003197</v>
      </c>
      <c r="V111" s="126">
        <f t="shared" si="81"/>
        <v>1.5625052622089007E-3</v>
      </c>
      <c r="W111" s="125">
        <v>234.38291258405954</v>
      </c>
      <c r="X111" s="126">
        <f t="shared" si="82"/>
        <v>8.316607851239329E-4</v>
      </c>
      <c r="Y111" s="125">
        <v>260.68773998525188</v>
      </c>
      <c r="Z111" s="126">
        <f t="shared" si="83"/>
        <v>9.2499819256475593E-4</v>
      </c>
      <c r="AA111" s="125">
        <v>27.736162699184653</v>
      </c>
      <c r="AB111" s="126">
        <f t="shared" si="84"/>
        <v>9.8416213846033804E-5</v>
      </c>
      <c r="AC111" s="125">
        <v>150074.03156003746</v>
      </c>
      <c r="AD111" s="126">
        <f t="shared" si="85"/>
        <v>0.5325076198512223</v>
      </c>
      <c r="AE111" s="125">
        <v>1487.6294571208798</v>
      </c>
      <c r="AF111" s="126">
        <f t="shared" si="86"/>
        <v>5.2785549451644775E-3</v>
      </c>
      <c r="AG111" s="125">
        <v>85.990789298026598</v>
      </c>
      <c r="AH111" s="126">
        <f t="shared" si="87"/>
        <v>3.051210796579514E-4</v>
      </c>
      <c r="AI111" s="125">
        <v>30.469386799789167</v>
      </c>
      <c r="AJ111" s="126">
        <f t="shared" si="88"/>
        <v>1.0811451171411397E-4</v>
      </c>
      <c r="AK111" s="125">
        <v>228.25002341878528</v>
      </c>
      <c r="AL111" s="126">
        <f t="shared" si="89"/>
        <v>8.0989945720954918E-4</v>
      </c>
    </row>
    <row r="112" spans="1:38" x14ac:dyDescent="0.25">
      <c r="A112" s="122" t="s">
        <v>89</v>
      </c>
      <c r="B112" s="127" t="s">
        <v>37</v>
      </c>
      <c r="C112" s="128">
        <v>5905214.9347110745</v>
      </c>
      <c r="D112" s="129">
        <f t="shared" si="72"/>
        <v>1</v>
      </c>
      <c r="E112" s="128">
        <v>146900.81730365375</v>
      </c>
      <c r="F112" s="129">
        <f t="shared" si="73"/>
        <v>2.487645562910255E-2</v>
      </c>
      <c r="G112" s="128">
        <v>5598.2074876124561</v>
      </c>
      <c r="H112" s="129">
        <f t="shared" si="74"/>
        <v>9.4801079207227203E-4</v>
      </c>
      <c r="I112" s="128">
        <v>80607.615286053828</v>
      </c>
      <c r="J112" s="129">
        <f t="shared" si="75"/>
        <v>1.3650242400533001E-2</v>
      </c>
      <c r="K112" s="128">
        <v>329025.35143045417</v>
      </c>
      <c r="L112" s="129">
        <f t="shared" si="76"/>
        <v>5.5717760499525738E-2</v>
      </c>
      <c r="M112" s="128">
        <v>3870.5493527384187</v>
      </c>
      <c r="N112" s="129">
        <f t="shared" si="77"/>
        <v>6.5544597369135286E-4</v>
      </c>
      <c r="O112" s="128">
        <v>1423097.5367426779</v>
      </c>
      <c r="P112" s="129">
        <f t="shared" si="78"/>
        <v>0.24098996437498951</v>
      </c>
      <c r="Q112" s="128">
        <v>578538.01182191982</v>
      </c>
      <c r="R112" s="129">
        <f t="shared" si="79"/>
        <v>9.797069509210439E-2</v>
      </c>
      <c r="S112" s="128">
        <v>137619.54943159156</v>
      </c>
      <c r="T112" s="129">
        <f t="shared" si="80"/>
        <v>2.3304748591394819E-2</v>
      </c>
      <c r="U112" s="128">
        <v>9244.9559538357371</v>
      </c>
      <c r="V112" s="129">
        <f t="shared" si="81"/>
        <v>1.5655579104315984E-3</v>
      </c>
      <c r="W112" s="128">
        <v>4920.7305171784228</v>
      </c>
      <c r="X112" s="129">
        <f t="shared" si="82"/>
        <v>8.3328559105515102E-4</v>
      </c>
      <c r="Y112" s="128">
        <v>5403.0492318145289</v>
      </c>
      <c r="Z112" s="129">
        <f t="shared" si="83"/>
        <v>9.1496233270955192E-4</v>
      </c>
      <c r="AA112" s="128">
        <v>582.30431868345147</v>
      </c>
      <c r="AB112" s="129">
        <f t="shared" si="84"/>
        <v>9.8608488449869095E-5</v>
      </c>
      <c r="AC112" s="128">
        <v>3141631.48681925</v>
      </c>
      <c r="AD112" s="129">
        <f t="shared" si="85"/>
        <v>0.53200967645607999</v>
      </c>
      <c r="AE112" s="128">
        <v>30937.782410606291</v>
      </c>
      <c r="AF112" s="129">
        <f t="shared" si="86"/>
        <v>5.239061194665896E-3</v>
      </c>
      <c r="AG112" s="128">
        <v>1805.3257228950267</v>
      </c>
      <c r="AH112" s="129">
        <f t="shared" si="87"/>
        <v>3.0571719113613535E-4</v>
      </c>
      <c r="AI112" s="128">
        <v>639.68674086539522</v>
      </c>
      <c r="AJ112" s="129">
        <f t="shared" si="88"/>
        <v>1.0832573376885787E-4</v>
      </c>
      <c r="AK112" s="128">
        <v>4791.9741392440237</v>
      </c>
      <c r="AL112" s="129">
        <f t="shared" si="89"/>
        <v>8.11481748289401E-4</v>
      </c>
    </row>
    <row r="113" spans="1:42" ht="15.75" thickBot="1" x14ac:dyDescent="0.3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  <c r="AE113" s="67"/>
      <c r="AF113" s="67"/>
      <c r="AG113" s="67"/>
      <c r="AH113" s="67"/>
      <c r="AI113" s="67"/>
      <c r="AJ113" s="67"/>
      <c r="AK113" s="67"/>
      <c r="AL113" s="67"/>
      <c r="AM113" s="67"/>
      <c r="AN113" s="67"/>
      <c r="AO113" s="67"/>
      <c r="AP113" s="67"/>
    </row>
    <row r="114" spans="1:42" x14ac:dyDescent="0.25">
      <c r="A114" s="122" t="s">
        <v>34</v>
      </c>
    </row>
    <row r="115" spans="1:42" x14ac:dyDescent="0.25">
      <c r="A115" s="122" t="s">
        <v>36</v>
      </c>
      <c r="B115" s="117" t="s">
        <v>148</v>
      </c>
      <c r="C115" s="125">
        <v>-1396575.4296485272</v>
      </c>
      <c r="D115" s="126">
        <f>IF(C115 =0,0,C115 / C115 )</f>
        <v>1</v>
      </c>
      <c r="E115" s="125">
        <v>-34750.046018491455</v>
      </c>
      <c r="F115" s="126">
        <f>IF(C115 =0,0,E115 / C115 )</f>
        <v>2.4882326640414201E-2</v>
      </c>
      <c r="G115" s="125">
        <v>-1324.2810447641914</v>
      </c>
      <c r="H115" s="126">
        <f>IF(C115 =0,0,G115 / C115 )</f>
        <v>9.4823452901320916E-4</v>
      </c>
      <c r="I115" s="125">
        <v>-19068.092281890629</v>
      </c>
      <c r="J115" s="126">
        <f>IF(C115 =0,0,I115 / C115 )</f>
        <v>1.365346394980574E-2</v>
      </c>
      <c r="K115" s="125">
        <v>-77802.668309843619</v>
      </c>
      <c r="L115" s="126">
        <f>IF(C115 =0,0,K115 / C115 )</f>
        <v>5.5709606984439095E-2</v>
      </c>
      <c r="M115" s="125">
        <v>-915.5957781125087</v>
      </c>
      <c r="N115" s="126">
        <f>IF(C115 =0,0,M115 / C115 )</f>
        <v>6.5560066336190273E-4</v>
      </c>
      <c r="O115" s="125">
        <v>-336611.71836576075</v>
      </c>
      <c r="P115" s="126">
        <f>IF(C115 =0,0,O115 / C115 )</f>
        <v>0.24102652189038942</v>
      </c>
      <c r="Q115" s="125">
        <v>-136854.20501208218</v>
      </c>
      <c r="R115" s="126">
        <f>IF(C115 =0,0,Q115 / C115 )</f>
        <v>9.799270566182304E-2</v>
      </c>
      <c r="S115" s="125">
        <v>-32554.520550464771</v>
      </c>
      <c r="T115" s="126">
        <f>IF(C115 =0,0,S115 / C115 )</f>
        <v>2.3310248669244946E-2</v>
      </c>
      <c r="U115" s="125">
        <v>-2186.9357211992028</v>
      </c>
      <c r="V115" s="126">
        <f>IF(C115 =0,0,U115 / C115 )</f>
        <v>1.5659273926576123E-3</v>
      </c>
      <c r="W115" s="125">
        <v>-1164.0208342958779</v>
      </c>
      <c r="X115" s="126">
        <f>IF(C115 =0,0,W115 / C115 )</f>
        <v>8.3348225207486594E-4</v>
      </c>
      <c r="Y115" s="125">
        <v>-1276.1174835719962</v>
      </c>
      <c r="Z115" s="126">
        <f>IF(C115 =0,0,Y115 / C115 )</f>
        <v>9.1374762614372619E-4</v>
      </c>
      <c r="AA115" s="125">
        <v>-137.74669360204405</v>
      </c>
      <c r="AB115" s="126">
        <f>IF(C115 =0,0,AA115 / C115 )</f>
        <v>9.8631760718223736E-5</v>
      </c>
      <c r="AC115" s="125">
        <v>-742907.47173017135</v>
      </c>
      <c r="AD115" s="126">
        <f>IF(C115 =0,0,AC115 / C115 )</f>
        <v>0.53194940707007654</v>
      </c>
      <c r="AE115" s="125">
        <v>-7310.0682428367545</v>
      </c>
      <c r="AF115" s="126">
        <f>IF(C115 =0,0,AE115 / C115 )</f>
        <v>5.2342810045544492E-3</v>
      </c>
      <c r="AG115" s="125">
        <v>-427.0578823213134</v>
      </c>
      <c r="AH115" s="126">
        <f>IF(C115 =0,0,AG115 / C115 )</f>
        <v>3.0578934245520134E-4</v>
      </c>
      <c r="AI115" s="125">
        <v>-151.32076247433113</v>
      </c>
      <c r="AJ115" s="126">
        <f>IF(C115 =0,0,AI115 / C115 )</f>
        <v>1.0835129937264732E-4</v>
      </c>
      <c r="AK115" s="125">
        <v>-1133.5629366441176</v>
      </c>
      <c r="AL115" s="126">
        <f>IF(C115 =0,0,AK115 / C115 )</f>
        <v>8.1167326345516378E-4</v>
      </c>
    </row>
    <row r="116" spans="1:42" x14ac:dyDescent="0.25">
      <c r="A116" s="122" t="s">
        <v>38</v>
      </c>
      <c r="B116" s="117" t="s">
        <v>149</v>
      </c>
      <c r="C116" s="125">
        <v>-19984.386214060694</v>
      </c>
      <c r="D116" s="126">
        <f>IF(C116 =0,0,C116 / C116 )</f>
        <v>1</v>
      </c>
      <c r="E116" s="125">
        <v>-497.25802548644856</v>
      </c>
      <c r="F116" s="126">
        <f>IF(C116 =0,0,E116 / C116 )</f>
        <v>2.4882326640414194E-2</v>
      </c>
      <c r="G116" s="125">
        <v>-18.949885049307913</v>
      </c>
      <c r="H116" s="126">
        <f>IF(C116 =0,0,G116 / C116 )</f>
        <v>9.4823452901320916E-4</v>
      </c>
      <c r="I116" s="125">
        <v>-272.85609673267248</v>
      </c>
      <c r="J116" s="126">
        <f>IF(C116 =0,0,I116 / C116 )</f>
        <v>1.3653463949805739E-2</v>
      </c>
      <c r="K116" s="125">
        <v>-1113.3223018105639</v>
      </c>
      <c r="L116" s="126">
        <f>IF(C116 =0,0,K116 / C116 )</f>
        <v>5.5709606984439088E-2</v>
      </c>
      <c r="M116" s="125">
        <v>-13.101776858818651</v>
      </c>
      <c r="N116" s="126">
        <f>IF(C116 =0,0,M116 / C116 )</f>
        <v>6.5560066336190252E-4</v>
      </c>
      <c r="O116" s="125">
        <v>-4816.7671012892943</v>
      </c>
      <c r="P116" s="126">
        <f>IF(C116 =0,0,O116 / C116 )</f>
        <v>0.24102652189038931</v>
      </c>
      <c r="Q116" s="125">
        <v>-1958.324076106644</v>
      </c>
      <c r="R116" s="126">
        <f>IF(C116 =0,0,Q116 / C116 )</f>
        <v>9.7992705661823054E-2</v>
      </c>
      <c r="S116" s="125">
        <v>-465.84101215198518</v>
      </c>
      <c r="T116" s="126">
        <f>IF(C116 =0,0,S116 / C116 )</f>
        <v>2.3310248669244939E-2</v>
      </c>
      <c r="U116" s="125">
        <v>-31.294097798046796</v>
      </c>
      <c r="V116" s="126">
        <f>IF(C116 =0,0,U116 / C116 )</f>
        <v>1.5659273926576123E-3</v>
      </c>
      <c r="W116" s="125">
        <v>-16.656631228029209</v>
      </c>
      <c r="X116" s="126">
        <f>IF(C116 =0,0,W116 / C116 )</f>
        <v>8.3348225207486584E-4</v>
      </c>
      <c r="Y116" s="125">
        <v>-18.260685463037369</v>
      </c>
      <c r="Z116" s="126">
        <f>IF(C116 =0,0,Y116 / C116 )</f>
        <v>9.137476261437263E-4</v>
      </c>
      <c r="AA116" s="125">
        <v>-1.9710951991658039</v>
      </c>
      <c r="AB116" s="126">
        <f>IF(C116 =0,0,AA116 / C116 )</f>
        <v>9.863176071822375E-5</v>
      </c>
      <c r="AC116" s="125">
        <v>-10630.682397228997</v>
      </c>
      <c r="AD116" s="126">
        <f>IF(C116 =0,0,AC116 / C116 )</f>
        <v>0.53194940707007643</v>
      </c>
      <c r="AE116" s="125">
        <v>-104.6038931479377</v>
      </c>
      <c r="AF116" s="126">
        <f>IF(C116 =0,0,AE116 / C116 )</f>
        <v>5.2342810045544492E-3</v>
      </c>
      <c r="AG116" s="125">
        <v>-6.1110123197684079</v>
      </c>
      <c r="AH116" s="126">
        <f>IF(C116 =0,0,AG116 / C116 )</f>
        <v>3.0578934245520124E-4</v>
      </c>
      <c r="AI116" s="125">
        <v>-2.1653342134582956</v>
      </c>
      <c r="AJ116" s="126">
        <f>IF(C116 =0,0,AI116 / C116 )</f>
        <v>1.0835129937264728E-4</v>
      </c>
      <c r="AK116" s="125">
        <v>-16.220791976515031</v>
      </c>
      <c r="AL116" s="126">
        <f>IF(C116 =0,0,AK116 / C116 )</f>
        <v>8.1167326345516389E-4</v>
      </c>
    </row>
    <row r="117" spans="1:42" x14ac:dyDescent="0.25">
      <c r="A117" s="122" t="s">
        <v>40</v>
      </c>
      <c r="B117" s="117" t="s">
        <v>151</v>
      </c>
      <c r="C117" s="125">
        <v>-131488.73677823512</v>
      </c>
      <c r="D117" s="126">
        <f>IF(C117 =0,0,C117 / C117 )</f>
        <v>1</v>
      </c>
      <c r="E117" s="125">
        <v>-3264.5957237766652</v>
      </c>
      <c r="F117" s="126">
        <f>IF(C117 =0,0,E117 / C117 )</f>
        <v>2.4827949554969354E-2</v>
      </c>
      <c r="G117" s="125">
        <v>-124.40968376027929</v>
      </c>
      <c r="H117" s="126">
        <f>IF(C117 =0,0,G117 / C117 )</f>
        <v>9.4616228590061564E-4</v>
      </c>
      <c r="I117" s="125">
        <v>-1791.3533838462902</v>
      </c>
      <c r="J117" s="126">
        <f>IF(C117 =0,0,I117 / C117 )</f>
        <v>1.3623626081886633E-2</v>
      </c>
      <c r="K117" s="125">
        <v>-7335.1155559662529</v>
      </c>
      <c r="L117" s="126">
        <f>IF(C117 =0,0,K117 / C117 )</f>
        <v>5.578512453380273E-2</v>
      </c>
      <c r="M117" s="125">
        <v>-86.015715212103856</v>
      </c>
      <c r="N117" s="126">
        <f>IF(C117 =0,0,M117 / C117 )</f>
        <v>6.5416793346471437E-4</v>
      </c>
      <c r="O117" s="125">
        <v>-31647.751552752801</v>
      </c>
      <c r="P117" s="126">
        <f>IF(C117 =0,0,O117 / C117 )</f>
        <v>0.24068792756089011</v>
      </c>
      <c r="Q117" s="125">
        <v>-12858.131646778189</v>
      </c>
      <c r="R117" s="126">
        <f>IF(C117 =0,0,Q117 / C117 )</f>
        <v>9.7788844594836444E-2</v>
      </c>
      <c r="S117" s="125">
        <v>-3058.3369162185777</v>
      </c>
      <c r="T117" s="126">
        <f>IF(C117 =0,0,S117 / C117 )</f>
        <v>2.3259307155537399E-2</v>
      </c>
      <c r="U117" s="125">
        <v>-205.45184313719329</v>
      </c>
      <c r="V117" s="126">
        <f>IF(C117 =0,0,U117 / C117 )</f>
        <v>1.5625052622089E-3</v>
      </c>
      <c r="W117" s="125">
        <v>-109.35402606394116</v>
      </c>
      <c r="X117" s="126">
        <f>IF(C117 =0,0,W117 / C117 )</f>
        <v>8.3166078512393279E-4</v>
      </c>
      <c r="Y117" s="125">
        <v>-121.6268438624904</v>
      </c>
      <c r="Z117" s="126">
        <f>IF(C117 =0,0,Y117 / C117 )</f>
        <v>9.2499819256475571E-4</v>
      </c>
      <c r="AA117" s="125">
        <v>-12.940623637111633</v>
      </c>
      <c r="AB117" s="126">
        <f>IF(C117 =0,0,AA117 / C117 )</f>
        <v>9.8416213846033777E-5</v>
      </c>
      <c r="AC117" s="125">
        <v>-70018.754259021851</v>
      </c>
      <c r="AD117" s="126">
        <f>IF(C117 =0,0,AC117 / C117 )</f>
        <v>0.53250761985122219</v>
      </c>
      <c r="AE117" s="125">
        <v>-694.07052175418312</v>
      </c>
      <c r="AF117" s="126">
        <f>IF(C117 =0,0,AE117 / C117 )</f>
        <v>5.2785549451644757E-3</v>
      </c>
      <c r="AG117" s="125">
        <v>-40.119985328635273</v>
      </c>
      <c r="AH117" s="126">
        <f>IF(C117 =0,0,AG117 / C117 )</f>
        <v>3.0512107965795135E-4</v>
      </c>
      <c r="AI117" s="125">
        <v>-14.215840572684545</v>
      </c>
      <c r="AJ117" s="126">
        <f>IF(C117 =0,0,AI117 / C117 )</f>
        <v>1.0811451171411394E-4</v>
      </c>
      <c r="AK117" s="125">
        <v>-106.49265654586189</v>
      </c>
      <c r="AL117" s="126">
        <f>IF(C117 =0,0,AK117 / C117 )</f>
        <v>8.0989945720954908E-4</v>
      </c>
    </row>
    <row r="118" spans="1:42" ht="15.75" thickBot="1" x14ac:dyDescent="0.3">
      <c r="A118" s="122" t="s">
        <v>42</v>
      </c>
      <c r="B118" s="117" t="s">
        <v>152</v>
      </c>
      <c r="C118" s="125">
        <v>-94877.10844065428</v>
      </c>
      <c r="D118" s="126">
        <f>IF(C118 =0,0,C118 / C118 )</f>
        <v>1</v>
      </c>
      <c r="E118" s="125">
        <v>-2355.6040622859209</v>
      </c>
      <c r="F118" s="126">
        <f>IF(C118 =0,0,E118 / C118 )</f>
        <v>2.4827949554969347E-2</v>
      </c>
      <c r="G118" s="125">
        <v>-89.769141801850054</v>
      </c>
      <c r="H118" s="126">
        <f>IF(C118 =0,0,G118 / C118 )</f>
        <v>9.4616228590061575E-4</v>
      </c>
      <c r="I118" s="125">
        <v>-1292.5702491260838</v>
      </c>
      <c r="J118" s="126">
        <f>IF(C118 =0,0,I118 / C118 )</f>
        <v>1.3623626081886631E-2</v>
      </c>
      <c r="K118" s="125">
        <v>-5292.7313097690048</v>
      </c>
      <c r="L118" s="126">
        <f>IF(C118 =0,0,K118 / C118 )</f>
        <v>5.578512453380273E-2</v>
      </c>
      <c r="M118" s="125">
        <v>-62.06556196173041</v>
      </c>
      <c r="N118" s="126">
        <f>IF(C118 =0,0,M118 / C118 )</f>
        <v>6.5416793346471426E-4</v>
      </c>
      <c r="O118" s="125">
        <v>-22835.774603550912</v>
      </c>
      <c r="P118" s="126">
        <f>IF(C118 =0,0,O118 / C118 )</f>
        <v>0.24068792756089011</v>
      </c>
      <c r="Q118" s="125">
        <v>-9277.922812910585</v>
      </c>
      <c r="R118" s="126">
        <f>IF(C118 =0,0,Q118 / C118 )</f>
        <v>9.778884459483643E-2</v>
      </c>
      <c r="S118" s="125">
        <v>-2206.7758072504084</v>
      </c>
      <c r="T118" s="126">
        <f>IF(C118 =0,0,S118 / C118 )</f>
        <v>2.3259307155537406E-2</v>
      </c>
      <c r="U118" s="125">
        <v>-148.24598120168676</v>
      </c>
      <c r="V118" s="126">
        <f>IF(C118 =0,0,U118 / C118 )</f>
        <v>1.5625052622089E-3</v>
      </c>
      <c r="W118" s="125">
        <v>-78.90557049604304</v>
      </c>
      <c r="X118" s="126">
        <f>IF(C118 =0,0,W118 / C118 )</f>
        <v>8.3166078512393268E-4</v>
      </c>
      <c r="Y118" s="125">
        <v>-87.761153823375523</v>
      </c>
      <c r="Z118" s="126">
        <f>IF(C118 =0,0,Y118 / C118 )</f>
        <v>9.249981925647556E-4</v>
      </c>
      <c r="AA118" s="125">
        <v>-9.3374457933887687</v>
      </c>
      <c r="AB118" s="126">
        <f>IF(C118 =0,0,AA118 / C118 )</f>
        <v>9.8416213846033791E-5</v>
      </c>
      <c r="AC118" s="125">
        <v>-50522.783194099124</v>
      </c>
      <c r="AD118" s="126">
        <f>IF(C118 =0,0,AC118 / C118 )</f>
        <v>0.5325076198512223</v>
      </c>
      <c r="AE118" s="125">
        <v>-500.81402994232189</v>
      </c>
      <c r="AF118" s="126">
        <f>IF(C118 =0,0,AE118 / C118 )</f>
        <v>5.2785549451644757E-3</v>
      </c>
      <c r="AG118" s="125">
        <v>-28.949005762236961</v>
      </c>
      <c r="AH118" s="126">
        <f>IF(C118 =0,0,AG118 / C118 )</f>
        <v>3.0512107965795135E-4</v>
      </c>
      <c r="AI118" s="125">
        <v>-10.257592251908376</v>
      </c>
      <c r="AJ118" s="126">
        <f>IF(C118 =0,0,AI118 / C118 )</f>
        <v>1.0811451171411394E-4</v>
      </c>
      <c r="AK118" s="125">
        <v>-76.84091862769742</v>
      </c>
      <c r="AL118" s="126">
        <f>IF(C118 =0,0,AK118 / C118 )</f>
        <v>8.0989945720954897E-4</v>
      </c>
    </row>
    <row r="119" spans="1:42" x14ac:dyDescent="0.25">
      <c r="A119" s="122" t="s">
        <v>44</v>
      </c>
      <c r="B119" s="127" t="s">
        <v>39</v>
      </c>
      <c r="C119" s="128">
        <v>-1642925.6610814768</v>
      </c>
      <c r="D119" s="129">
        <f>IF(C119 =0,0,C119 / C119 )</f>
        <v>1</v>
      </c>
      <c r="E119" s="128">
        <v>-40867.503830040478</v>
      </c>
      <c r="F119" s="129">
        <f>IF(C119 =0,0,E119 / C119 )</f>
        <v>2.4874834448162991E-2</v>
      </c>
      <c r="G119" s="128">
        <v>-1557.4097553756287</v>
      </c>
      <c r="H119" s="129">
        <f>IF(C119 =0,0,G119 / C119 )</f>
        <v>9.4794901088247885E-4</v>
      </c>
      <c r="I119" s="128">
        <v>-22424.872011595675</v>
      </c>
      <c r="J119" s="129">
        <f>IF(C119 =0,0,I119 / C119 )</f>
        <v>1.3649352823933748E-2</v>
      </c>
      <c r="K119" s="128">
        <v>-91543.837477389447</v>
      </c>
      <c r="L119" s="129">
        <f>IF(C119 =0,0,K119 / C119 )</f>
        <v>5.5720011955458497E-2</v>
      </c>
      <c r="M119" s="128">
        <v>-1076.7788321451619</v>
      </c>
      <c r="N119" s="129">
        <f>IF(C119 =0,0,M119 / C119 )</f>
        <v>6.5540325874291743E-4</v>
      </c>
      <c r="O119" s="128">
        <v>-395912.0116233537</v>
      </c>
      <c r="P119" s="129">
        <f>IF(C119 =0,0,O119 / C119 )</f>
        <v>0.24097986963253076</v>
      </c>
      <c r="Q119" s="128">
        <v>-160948.58354787761</v>
      </c>
      <c r="R119" s="129">
        <f>IF(C119 =0,0,Q119 / C119 )</f>
        <v>9.7964617243808311E-2</v>
      </c>
      <c r="S119" s="128">
        <v>-38285.47428608573</v>
      </c>
      <c r="T119" s="129">
        <f>IF(C119 =0,0,S119 / C119 )</f>
        <v>2.3303229837486273E-2</v>
      </c>
      <c r="U119" s="128">
        <v>-2571.9276433361292</v>
      </c>
      <c r="V119" s="129">
        <f>IF(C119 =0,0,U119 / C119 )</f>
        <v>1.5654558841348457E-3</v>
      </c>
      <c r="W119" s="128">
        <v>-1368.9370620838915</v>
      </c>
      <c r="X119" s="129">
        <f>IF(C119 =0,0,W119 / C119 )</f>
        <v>8.3323128642520032E-4</v>
      </c>
      <c r="Y119" s="128">
        <v>-1503.7661667208995</v>
      </c>
      <c r="Z119" s="129">
        <f>IF(C119 =0,0,Y119 / C119 )</f>
        <v>9.1529775347901391E-4</v>
      </c>
      <c r="AA119" s="128">
        <v>-161.99585823171029</v>
      </c>
      <c r="AB119" s="129">
        <f>IF(C119 =0,0,AA119 / C119 )</f>
        <v>9.8602062204734475E-5</v>
      </c>
      <c r="AC119" s="128">
        <v>-874079.69158052129</v>
      </c>
      <c r="AD119" s="129">
        <f>IF(C119 =0,0,AC119 / C119 )</f>
        <v>0.53202631883243401</v>
      </c>
      <c r="AE119" s="128">
        <v>-8609.5566876811954</v>
      </c>
      <c r="AF119" s="129">
        <f>IF(C119 =0,0,AE119 / C119 )</f>
        <v>5.2403811636941898E-3</v>
      </c>
      <c r="AG119" s="128">
        <v>-502.23788573195412</v>
      </c>
      <c r="AH119" s="129">
        <f>IF(C119 =0,0,AG119 / C119 )</f>
        <v>3.0569726776398976E-4</v>
      </c>
      <c r="AI119" s="128">
        <v>-177.95952951238235</v>
      </c>
      <c r="AJ119" s="129">
        <f>IF(C119 =0,0,AI119 / C119 )</f>
        <v>1.0831867425774956E-4</v>
      </c>
      <c r="AK119" s="128">
        <v>-1333.1173037941919</v>
      </c>
      <c r="AL119" s="129">
        <f>IF(C119 =0,0,AK119 / C119 )</f>
        <v>8.1142886460039247E-4</v>
      </c>
    </row>
    <row r="120" spans="1:42" ht="15.75" thickBot="1" x14ac:dyDescent="0.3">
      <c r="A120" s="122" t="s">
        <v>46</v>
      </c>
    </row>
    <row r="121" spans="1:42" x14ac:dyDescent="0.25">
      <c r="A121" s="122" t="s">
        <v>48</v>
      </c>
      <c r="B121" s="130" t="s">
        <v>41</v>
      </c>
      <c r="C121" s="128">
        <v>4262289.2736295974</v>
      </c>
      <c r="D121" s="129">
        <f>IF(C121 =0,0,C121 / C121 )</f>
        <v>1</v>
      </c>
      <c r="E121" s="128">
        <v>106033.31347361323</v>
      </c>
      <c r="F121" s="129">
        <f>IF(C121 =0,0,E121 / C121 )</f>
        <v>2.4877080523284016E-2</v>
      </c>
      <c r="G121" s="128">
        <v>4040.7977322368279</v>
      </c>
      <c r="H121" s="129">
        <f>IF(C121 =0,0,G121 / C121 )</f>
        <v>9.480346060125206E-4</v>
      </c>
      <c r="I121" s="128">
        <v>58182.743274458131</v>
      </c>
      <c r="J121" s="129">
        <f>IF(C121 =0,0,I121 / C121 )</f>
        <v>1.3650585293313986E-2</v>
      </c>
      <c r="K121" s="128">
        <v>237481.51395306474</v>
      </c>
      <c r="L121" s="129">
        <f>IF(C121 =0,0,K121 / C121 )</f>
        <v>5.5716892661964931E-2</v>
      </c>
      <c r="M121" s="128">
        <v>2793.7705205932562</v>
      </c>
      <c r="N121" s="129">
        <f>IF(C121 =0,0,M121 / C121 )</f>
        <v>6.554624384313999E-4</v>
      </c>
      <c r="O121" s="128">
        <v>1027185.5251193241</v>
      </c>
      <c r="P121" s="129">
        <f>IF(C121 =0,0,O121 / C121 )</f>
        <v>0.24099385545566537</v>
      </c>
      <c r="Q121" s="128">
        <v>417589.42827404221</v>
      </c>
      <c r="R121" s="129">
        <f>IF(C121 =0,0,Q121 / C121 )</f>
        <v>9.7973037836176599E-2</v>
      </c>
      <c r="S121" s="128">
        <v>99334.075145505849</v>
      </c>
      <c r="T121" s="129">
        <f>IF(C121 =0,0,S121 / C121 )</f>
        <v>2.3305334004446128E-2</v>
      </c>
      <c r="U121" s="128">
        <v>6673.0283104996079</v>
      </c>
      <c r="V121" s="129">
        <f>IF(C121 =0,0,U121 / C121 )</f>
        <v>1.5655972370962801E-3</v>
      </c>
      <c r="W121" s="128">
        <v>3551.7934550945306</v>
      </c>
      <c r="X121" s="129">
        <f>IF(C121 =0,0,W121 / C121 )</f>
        <v>8.3330652310934384E-4</v>
      </c>
      <c r="Y121" s="128">
        <v>3899.2830650936303</v>
      </c>
      <c r="Z121" s="129">
        <f>IF(C121 =0,0,Y121 / C121 )</f>
        <v>9.1483304270738872E-4</v>
      </c>
      <c r="AA121" s="128">
        <v>420.30846045174121</v>
      </c>
      <c r="AB121" s="129">
        <f>IF(C121 =0,0,AA121 / C121 )</f>
        <v>9.861096548564924E-5</v>
      </c>
      <c r="AC121" s="128">
        <v>2267551.7952387286</v>
      </c>
      <c r="AD121" s="129">
        <f>IF(C121 =0,0,AC121 / C121 )</f>
        <v>0.53200326154957822</v>
      </c>
      <c r="AE121" s="128">
        <v>22328.225722925097</v>
      </c>
      <c r="AF121" s="129">
        <f>IF(C121 =0,0,AE121 / C121 )</f>
        <v>5.2385524044714265E-3</v>
      </c>
      <c r="AG121" s="128">
        <v>1303.0878371630731</v>
      </c>
      <c r="AH121" s="129">
        <f>IF(C121 =0,0,AG121 / C121 )</f>
        <v>3.0572487072267972E-4</v>
      </c>
      <c r="AI121" s="128">
        <v>461.72721135301282</v>
      </c>
      <c r="AJ121" s="129">
        <f>IF(C121 =0,0,AI121 / C121 )</f>
        <v>1.0832845490090919E-4</v>
      </c>
      <c r="AK121" s="128">
        <v>3458.8568354498316</v>
      </c>
      <c r="AL121" s="129">
        <f>IF(C121 =0,0,AK121 / C121 )</f>
        <v>8.1150213263315313E-4</v>
      </c>
    </row>
    <row r="122" spans="1:42" x14ac:dyDescent="0.25">
      <c r="A122" s="122" t="s">
        <v>50</v>
      </c>
    </row>
    <row r="123" spans="1:42" x14ac:dyDescent="0.25">
      <c r="A123" s="122" t="s">
        <v>52</v>
      </c>
      <c r="B123" s="127" t="s">
        <v>43</v>
      </c>
      <c r="C123" s="125">
        <v>32396.860571147663</v>
      </c>
      <c r="D123" s="126">
        <f>IF(C123 =0,0,C123 / C123 )</f>
        <v>1</v>
      </c>
      <c r="E123" s="125">
        <v>805.57642626584447</v>
      </c>
      <c r="F123" s="126">
        <f>IF(C123 =0,0,E123 / C123 )</f>
        <v>2.4865879349534357E-2</v>
      </c>
      <c r="G123" s="125">
        <v>30.699515932872654</v>
      </c>
      <c r="H123" s="126">
        <f>IF(C123 =0,0,G123 / C123 )</f>
        <v>9.4760774320871543E-4</v>
      </c>
      <c r="I123" s="125">
        <v>442.03698688568289</v>
      </c>
      <c r="J123" s="126">
        <f>IF(C123 =0,0,I123 / C123 )</f>
        <v>1.364443897009443E-2</v>
      </c>
      <c r="K123" s="125">
        <v>1805.5563657605937</v>
      </c>
      <c r="L123" s="126">
        <f>IF(C123 =0,0,K123 / C123 )</f>
        <v>5.5732448574619148E-2</v>
      </c>
      <c r="M123" s="125">
        <v>21.225363973431346</v>
      </c>
      <c r="N123" s="126">
        <f>IF(C123 =0,0,M123 / C123 )</f>
        <v>6.5516730940078972E-4</v>
      </c>
      <c r="O123" s="125">
        <v>7805.1847407288378</v>
      </c>
      <c r="P123" s="126">
        <f>IF(C123 =0,0,O123 / C123 )</f>
        <v>0.2409241081736192</v>
      </c>
      <c r="Q123" s="125">
        <v>3172.6583894854839</v>
      </c>
      <c r="R123" s="126">
        <f>IF(C123 =0,0,Q123 / C123 )</f>
        <v>9.793104435282915E-2</v>
      </c>
      <c r="S123" s="125">
        <v>754.6797005646057</v>
      </c>
      <c r="T123" s="126">
        <f>IF(C123 =0,0,S123 / C123 )</f>
        <v>2.3294840526514357E-2</v>
      </c>
      <c r="U123" s="125">
        <v>50.697597977835748</v>
      </c>
      <c r="V123" s="126">
        <f>IF(C123 =0,0,U123 / C123 )</f>
        <v>1.5648923100587886E-3</v>
      </c>
      <c r="W123" s="125">
        <v>26.984359770115994</v>
      </c>
      <c r="X123" s="126">
        <f>IF(C123 =0,0,W123 / C123 )</f>
        <v>8.3293131786195385E-4</v>
      </c>
      <c r="Y123" s="125">
        <v>29.712798644333262</v>
      </c>
      <c r="Z123" s="126">
        <f>IF(C123 =0,0,Y123 / C123 )</f>
        <v>9.1715055472983698E-4</v>
      </c>
      <c r="AA123" s="125">
        <v>3.1932472579409867</v>
      </c>
      <c r="AB123" s="126">
        <f>IF(C123 =0,0,AA123 / C123 )</f>
        <v>9.8566564835139074E-5</v>
      </c>
      <c r="AC123" s="125">
        <v>17238.960693962665</v>
      </c>
      <c r="AD123" s="126">
        <f>IF(C123 =0,0,AC123 / C123 )</f>
        <v>0.53211824818962616</v>
      </c>
      <c r="AE123" s="125">
        <v>170.0081118554142</v>
      </c>
      <c r="AF123" s="126">
        <f>IF(C123 =0,0,AE123 / C123 )</f>
        <v>5.2476724243713238E-3</v>
      </c>
      <c r="AG123" s="125">
        <v>9.9000663903005073</v>
      </c>
      <c r="AH123" s="126">
        <f>IF(C123 =0,0,AG123 / C123 )</f>
        <v>3.0558721480307302E-4</v>
      </c>
      <c r="AI123" s="125">
        <v>3.5079216582627777</v>
      </c>
      <c r="AJ123" s="126">
        <f>IF(C123 =0,0,AI123 / C123 )</f>
        <v>1.0827967884600829E-4</v>
      </c>
      <c r="AK123" s="125">
        <v>26.278284033444468</v>
      </c>
      <c r="AL123" s="126">
        <f>IF(C123 =0,0,AK123 / C123 )</f>
        <v>8.1113674504768713E-4</v>
      </c>
    </row>
    <row r="124" spans="1:42" x14ac:dyDescent="0.25">
      <c r="A124" s="122" t="s">
        <v>54</v>
      </c>
    </row>
    <row r="125" spans="1:42" x14ac:dyDescent="0.25">
      <c r="A125" s="122" t="s">
        <v>56</v>
      </c>
      <c r="B125" s="117" t="s">
        <v>153</v>
      </c>
      <c r="C125" s="125">
        <v>60483.762914150604</v>
      </c>
      <c r="D125" s="126">
        <f>IF(C125 =0,0,C125 / C125 )</f>
        <v>1</v>
      </c>
      <c r="E125" s="125">
        <v>1504.9767452712661</v>
      </c>
      <c r="F125" s="126">
        <f>IF(C125 =0,0,E125 / C125 )</f>
        <v>2.4882326640414201E-2</v>
      </c>
      <c r="G125" s="125">
        <v>57.352792439846219</v>
      </c>
      <c r="H125" s="126">
        <f>IF(C125 =0,0,G125 / C125 )</f>
        <v>9.4823452901320938E-4</v>
      </c>
      <c r="I125" s="125">
        <v>825.81287649695275</v>
      </c>
      <c r="J125" s="126">
        <f>IF(C125 =0,0,I125 / C125 )</f>
        <v>1.3653463949805742E-2</v>
      </c>
      <c r="K125" s="125">
        <v>3369.526660887323</v>
      </c>
      <c r="L125" s="126">
        <f>IF(C125 =0,0,K125 / C125 )</f>
        <v>5.5709606984439101E-2</v>
      </c>
      <c r="M125" s="125">
        <v>39.653195089141192</v>
      </c>
      <c r="N125" s="126">
        <f>IF(C125 =0,0,M125 / C125 )</f>
        <v>6.5560066336190284E-4</v>
      </c>
      <c r="O125" s="125">
        <v>14578.191006040644</v>
      </c>
      <c r="P125" s="126">
        <f>IF(C125 =0,0,O125 / C125 )</f>
        <v>0.24102652189038942</v>
      </c>
      <c r="Q125" s="125">
        <v>5926.9675765658503</v>
      </c>
      <c r="R125" s="126">
        <f>IF(C125 =0,0,Q125 / C125 )</f>
        <v>9.7992705661823068E-2</v>
      </c>
      <c r="S125" s="125">
        <v>1409.8915539805059</v>
      </c>
      <c r="T125" s="126">
        <f>IF(C125 =0,0,S125 / C125 )</f>
        <v>2.3310248669244946E-2</v>
      </c>
      <c r="U125" s="125">
        <v>94.713181158277067</v>
      </c>
      <c r="V125" s="126">
        <f>IF(C125 =0,0,U125 / C125 )</f>
        <v>1.5659273926576127E-3</v>
      </c>
      <c r="W125" s="125">
        <v>50.41214292764851</v>
      </c>
      <c r="X125" s="126">
        <f>IF(C125 =0,0,W125 / C125 )</f>
        <v>8.3348225207486605E-4</v>
      </c>
      <c r="Y125" s="125">
        <v>55.266894783045061</v>
      </c>
      <c r="Z125" s="126">
        <f>IF(C125 =0,0,Y125 / C125 )</f>
        <v>9.137476261437263E-4</v>
      </c>
      <c r="AA125" s="125">
        <v>5.9656200310862788</v>
      </c>
      <c r="AB125" s="126">
        <f>IF(C125 =0,0,AA125 / C125 )</f>
        <v>9.8631760718223763E-5</v>
      </c>
      <c r="AC125" s="125">
        <v>32174.301819549502</v>
      </c>
      <c r="AD125" s="126">
        <f>IF(C125 =0,0,AC125 / C125 )</f>
        <v>0.53194940707007665</v>
      </c>
      <c r="AE125" s="125">
        <v>316.58901130551334</v>
      </c>
      <c r="AF125" s="126">
        <f>IF(C125 =0,0,AE125 / C125 )</f>
        <v>5.2342810045544492E-3</v>
      </c>
      <c r="AG125" s="125">
        <v>18.495290090734404</v>
      </c>
      <c r="AH125" s="126">
        <f>IF(C125 =0,0,AG125 / C125 )</f>
        <v>3.0578934245520129E-4</v>
      </c>
      <c r="AI125" s="125">
        <v>6.5534943026953547</v>
      </c>
      <c r="AJ125" s="126">
        <f>IF(C125 =0,0,AI125 / C125 )</f>
        <v>1.0835129937264731E-4</v>
      </c>
      <c r="AK125" s="125">
        <v>49.093053230577034</v>
      </c>
      <c r="AL125" s="126">
        <f>IF(C125 =0,0,AK125 / C125 )</f>
        <v>8.1167326345516389E-4</v>
      </c>
    </row>
    <row r="126" spans="1:42" ht="15.75" thickBot="1" x14ac:dyDescent="0.3">
      <c r="A126" s="122" t="s">
        <v>58</v>
      </c>
      <c r="B126" s="117" t="s">
        <v>156</v>
      </c>
      <c r="C126" s="125">
        <v>53885.123395304407</v>
      </c>
      <c r="D126" s="126">
        <f>IF(C126 =0,0,C126 / C126 )</f>
        <v>1</v>
      </c>
      <c r="E126" s="125">
        <v>1337.8571254219166</v>
      </c>
      <c r="F126" s="126">
        <f>IF(C126 =0,0,E126 / C126 )</f>
        <v>2.482794955496935E-2</v>
      </c>
      <c r="G126" s="125">
        <v>50.984071527737967</v>
      </c>
      <c r="H126" s="126">
        <f>IF(C126 =0,0,G126 / C126 )</f>
        <v>9.4616228590061575E-4</v>
      </c>
      <c r="I126" s="125">
        <v>734.11077251394886</v>
      </c>
      <c r="J126" s="126">
        <f>IF(C126 =0,0,I126 / C126 )</f>
        <v>1.3623626081886636E-2</v>
      </c>
      <c r="K126" s="125">
        <v>3005.9883191263834</v>
      </c>
      <c r="L126" s="126">
        <f>IF(C126 =0,0,K126 / C126 )</f>
        <v>5.578512453380273E-2</v>
      </c>
      <c r="M126" s="125">
        <v>35.249919815997416</v>
      </c>
      <c r="N126" s="126">
        <f>IF(C126 =0,0,M126 / C126 )</f>
        <v>6.5416793346471437E-4</v>
      </c>
      <c r="O126" s="125">
        <v>12969.498676378653</v>
      </c>
      <c r="P126" s="126">
        <f>IF(C126 =0,0,O126 / C126 )</f>
        <v>0.24068792756089014</v>
      </c>
      <c r="Q126" s="125">
        <v>5269.3639576770083</v>
      </c>
      <c r="R126" s="126">
        <f>IF(C126 =0,0,Q126 / C126 )</f>
        <v>9.7788844594836444E-2</v>
      </c>
      <c r="S126" s="125">
        <v>1253.3306361654199</v>
      </c>
      <c r="T126" s="126">
        <f>IF(C126 =0,0,S126 / C126 )</f>
        <v>2.3259307155537406E-2</v>
      </c>
      <c r="U126" s="125">
        <v>84.195788859939071</v>
      </c>
      <c r="V126" s="126">
        <f>IF(C126 =0,0,U126 / C126 )</f>
        <v>1.5625052622089005E-3</v>
      </c>
      <c r="W126" s="125">
        <v>44.814144029438864</v>
      </c>
      <c r="X126" s="126">
        <f>IF(C126 =0,0,W126 / C126 )</f>
        <v>8.3166078512393279E-4</v>
      </c>
      <c r="Y126" s="125">
        <v>49.843641746785408</v>
      </c>
      <c r="Z126" s="126">
        <f>IF(C126 =0,0,Y126 / C126 )</f>
        <v>9.2499819256475571E-4</v>
      </c>
      <c r="AA126" s="125">
        <v>5.3031698271921979</v>
      </c>
      <c r="AB126" s="126">
        <f>IF(C126 =0,0,AA126 / C126 )</f>
        <v>9.8416213846033804E-5</v>
      </c>
      <c r="AC126" s="125">
        <v>28694.238804622961</v>
      </c>
      <c r="AD126" s="126">
        <f>IF(C126 =0,0,AC126 / C126 )</f>
        <v>0.53250761985122219</v>
      </c>
      <c r="AE126" s="125">
        <v>284.43558456908215</v>
      </c>
      <c r="AF126" s="126">
        <f>IF(C126 =0,0,AE126 / C126 )</f>
        <v>5.2785549451644775E-3</v>
      </c>
      <c r="AG126" s="125">
        <v>16.441487027877216</v>
      </c>
      <c r="AH126" s="126">
        <f>IF(C126 =0,0,AG126 / C126 )</f>
        <v>3.051210796579514E-4</v>
      </c>
      <c r="AI126" s="125">
        <v>5.8257638045381137</v>
      </c>
      <c r="AJ126" s="126">
        <f>IF(C126 =0,0,AI126 / C126 )</f>
        <v>1.0811451171411394E-4</v>
      </c>
      <c r="AK126" s="125">
        <v>43.641532189526608</v>
      </c>
      <c r="AL126" s="126">
        <f>IF(C126 =0,0,AK126 / C126 )</f>
        <v>8.0989945720954897E-4</v>
      </c>
    </row>
    <row r="127" spans="1:42" x14ac:dyDescent="0.25">
      <c r="A127" s="122" t="s">
        <v>59</v>
      </c>
      <c r="B127" s="127" t="s">
        <v>45</v>
      </c>
      <c r="C127" s="128">
        <v>114368.88630945499</v>
      </c>
      <c r="D127" s="129">
        <f>IF(C127 =0,0,C127 / C127 )</f>
        <v>1</v>
      </c>
      <c r="E127" s="128">
        <v>2842.8338706931827</v>
      </c>
      <c r="F127" s="129">
        <f>IF(C127 =0,0,E127 / C127 )</f>
        <v>2.4856706770765877E-2</v>
      </c>
      <c r="G127" s="128">
        <v>108.33686396758418</v>
      </c>
      <c r="H127" s="129">
        <f>IF(C127 =0,0,G127 / C127 )</f>
        <v>9.4725818763724263E-4</v>
      </c>
      <c r="I127" s="128">
        <v>1559.9236490109013</v>
      </c>
      <c r="J127" s="129">
        <f>IF(C127 =0,0,I127 / C127 )</f>
        <v>1.3639405780258445E-2</v>
      </c>
      <c r="K127" s="128">
        <v>6375.514980013706</v>
      </c>
      <c r="L127" s="129">
        <f>IF(C127 =0,0,K127 / C127 )</f>
        <v>5.5745187224811123E-2</v>
      </c>
      <c r="M127" s="128">
        <v>74.903114905138608</v>
      </c>
      <c r="N127" s="129">
        <f>IF(C127 =0,0,M127 / C127 )</f>
        <v>6.549256298821395E-4</v>
      </c>
      <c r="O127" s="128">
        <v>27547.689682419295</v>
      </c>
      <c r="P127" s="129">
        <f>IF(C127 =0,0,O127 / C127 )</f>
        <v>0.24086699251299695</v>
      </c>
      <c r="Q127" s="128">
        <v>11196.33153424286</v>
      </c>
      <c r="R127" s="129">
        <f>IF(C127 =0,0,Q127 / C127 )</f>
        <v>9.7896656123311818E-2</v>
      </c>
      <c r="S127" s="128">
        <v>2663.2221901459261</v>
      </c>
      <c r="T127" s="129">
        <f>IF(C127 =0,0,S127 / C127 )</f>
        <v>2.3286247475907747E-2</v>
      </c>
      <c r="U127" s="128">
        <v>178.90897001821611</v>
      </c>
      <c r="V127" s="129">
        <f>IF(C127 =0,0,U127 / C127 )</f>
        <v>1.5643150492357775E-3</v>
      </c>
      <c r="W127" s="128">
        <v>95.226286957087368</v>
      </c>
      <c r="X127" s="129">
        <f>IF(C127 =0,0,W127 / C127 )</f>
        <v>8.326240643755829E-4</v>
      </c>
      <c r="Y127" s="128">
        <v>105.11053652983048</v>
      </c>
      <c r="Z127" s="129">
        <f>IF(C127 =0,0,Y127 / C127 )</f>
        <v>9.190483524113926E-4</v>
      </c>
      <c r="AA127" s="128">
        <v>11.268789858278476</v>
      </c>
      <c r="AB127" s="129">
        <f>IF(C127 =0,0,AA127 / C127 )</f>
        <v>9.8530205389845384E-5</v>
      </c>
      <c r="AC127" s="128">
        <v>60868.540624172456</v>
      </c>
      <c r="AD127" s="129">
        <f>IF(C127 =0,0,AC127 / C127 )</f>
        <v>0.53221241010843345</v>
      </c>
      <c r="AE127" s="128">
        <v>601.02459587459555</v>
      </c>
      <c r="AF127" s="129">
        <f>IF(C127 =0,0,AE127 / C127 )</f>
        <v>5.2551407578488264E-3</v>
      </c>
      <c r="AG127" s="128">
        <v>34.936777118611623</v>
      </c>
      <c r="AH127" s="129">
        <f>IF(C127 =0,0,AG127 / C127 )</f>
        <v>3.0547448913755286E-4</v>
      </c>
      <c r="AI127" s="128">
        <v>12.379258107233468</v>
      </c>
      <c r="AJ127" s="129">
        <f>IF(C127 =0,0,AI127 / C127 )</f>
        <v>1.0823973640643962E-4</v>
      </c>
      <c r="AK127" s="128">
        <v>92.734585420103642</v>
      </c>
      <c r="AL127" s="129">
        <f>IF(C127 =0,0,AK127 / C127 )</f>
        <v>8.1083753118995955E-4</v>
      </c>
    </row>
    <row r="128" spans="1:42" x14ac:dyDescent="0.25">
      <c r="A128" s="122" t="s">
        <v>60</v>
      </c>
    </row>
    <row r="129" spans="1:38" x14ac:dyDescent="0.25">
      <c r="A129" s="122" t="s">
        <v>61</v>
      </c>
      <c r="B129" s="127" t="s">
        <v>47</v>
      </c>
      <c r="C129" s="125">
        <v>630074.74349233333</v>
      </c>
      <c r="D129" s="126">
        <f>IF(C129 =0,0,C129 / C129 )</f>
        <v>1</v>
      </c>
      <c r="E129" s="125">
        <v>15677.725575451423</v>
      </c>
      <c r="F129" s="126">
        <f>IF(C129 =0,0,E129 / C129 )</f>
        <v>2.488232664041419E-2</v>
      </c>
      <c r="G129" s="125">
        <v>597.45862763857087</v>
      </c>
      <c r="H129" s="126">
        <f>IF(C129 =0,0,G129 / C129 )</f>
        <v>9.4823452901320851E-4</v>
      </c>
      <c r="I129" s="125">
        <v>8602.7027959556672</v>
      </c>
      <c r="J129" s="126">
        <f>IF(C129 =0,0,I129 / C129 )</f>
        <v>1.3653463949805732E-2</v>
      </c>
      <c r="K129" s="125">
        <v>35101.216330779149</v>
      </c>
      <c r="L129" s="126">
        <f>IF(C129 =0,0,K129 / C129 )</f>
        <v>5.5709606984439074E-2</v>
      </c>
      <c r="M129" s="125">
        <v>413.07741980115429</v>
      </c>
      <c r="N129" s="126">
        <f>IF(C129 =0,0,M129 / C129 )</f>
        <v>6.5560066336190252E-4</v>
      </c>
      <c r="O129" s="125">
        <v>151864.72395493634</v>
      </c>
      <c r="P129" s="126">
        <f>IF(C129 =0,0,O129 / C129 )</f>
        <v>0.24102652189038937</v>
      </c>
      <c r="Q129" s="125">
        <v>61742.728883992881</v>
      </c>
      <c r="R129" s="126">
        <f>IF(C129 =0,0,Q129 / C129 )</f>
        <v>9.7992705661823054E-2</v>
      </c>
      <c r="S129" s="125">
        <v>14687.198951017011</v>
      </c>
      <c r="T129" s="126">
        <f>IF(C129 =0,0,S129 / C129 )</f>
        <v>2.3310248669244943E-2</v>
      </c>
      <c r="U129" s="125">
        <v>986.65130025636324</v>
      </c>
      <c r="V129" s="126">
        <f>IF(C129 =0,0,U129 / C129 )</f>
        <v>1.5659273926576121E-3</v>
      </c>
      <c r="W129" s="125">
        <v>525.1561161814833</v>
      </c>
      <c r="X129" s="126">
        <f>IF(C129 =0,0,W129 / C129 )</f>
        <v>8.3348225207486562E-4</v>
      </c>
      <c r="Y129" s="125">
        <v>575.72930115923668</v>
      </c>
      <c r="Z129" s="126">
        <f>IF(C129 =0,0,Y129 / C129 )</f>
        <v>9.1374762614372608E-4</v>
      </c>
      <c r="AA129" s="125">
        <v>62.145381334732015</v>
      </c>
      <c r="AB129" s="126">
        <f>IF(C129 =0,0,AA129 / C129 )</f>
        <v>9.8631760718223722E-5</v>
      </c>
      <c r="AC129" s="125">
        <v>335167.88621057721</v>
      </c>
      <c r="AD129" s="126">
        <f>IF(C129 =0,0,AC129 / C129 )</f>
        <v>0.53194940707007643</v>
      </c>
      <c r="AE129" s="125">
        <v>3297.9882613114355</v>
      </c>
      <c r="AF129" s="126">
        <f>IF(C129 =0,0,AE129 / C129 )</f>
        <v>5.2342810045544466E-3</v>
      </c>
      <c r="AG129" s="125">
        <v>192.67014151015019</v>
      </c>
      <c r="AH129" s="126">
        <f>IF(C129 =0,0,AG129 / C129 )</f>
        <v>3.0578934245520124E-4</v>
      </c>
      <c r="AI129" s="125">
        <v>68.269417159281758</v>
      </c>
      <c r="AJ129" s="126">
        <f>IF(C129 =0,0,AI129 / C129 )</f>
        <v>1.0835129937264728E-4</v>
      </c>
      <c r="AK129" s="125">
        <v>511.41482327109719</v>
      </c>
      <c r="AL129" s="126">
        <f>IF(C129 =0,0,AK129 / C129 )</f>
        <v>8.1167326345516345E-4</v>
      </c>
    </row>
    <row r="130" spans="1:38" ht="15.75" thickBot="1" x14ac:dyDescent="0.3">
      <c r="A130" s="122" t="s">
        <v>63</v>
      </c>
    </row>
    <row r="131" spans="1:38" x14ac:dyDescent="0.25">
      <c r="A131" s="122" t="s">
        <v>64</v>
      </c>
      <c r="B131" s="130" t="s">
        <v>49</v>
      </c>
      <c r="C131" s="128">
        <v>5039129.7640025327</v>
      </c>
      <c r="D131" s="129">
        <f>IF(C131 =0,0,C131 / C131 )</f>
        <v>1</v>
      </c>
      <c r="E131" s="128">
        <v>125359.44934602368</v>
      </c>
      <c r="F131" s="129">
        <f>IF(C131 =0,0,E131 / C131 )</f>
        <v>2.4877202060073933E-2</v>
      </c>
      <c r="G131" s="128">
        <v>4777.2927397758549</v>
      </c>
      <c r="H131" s="129">
        <f>IF(C131 =0,0,G131 / C131 )</f>
        <v>9.4803923762846239E-4</v>
      </c>
      <c r="I131" s="128">
        <v>68787.406706310387</v>
      </c>
      <c r="J131" s="129">
        <f>IF(C131 =0,0,I131 / C131 )</f>
        <v>1.3650651983145837E-2</v>
      </c>
      <c r="K131" s="128">
        <v>280763.80162961816</v>
      </c>
      <c r="L131" s="129">
        <f>IF(C131 =0,0,K131 / C131 )</f>
        <v>5.5716723874681517E-2</v>
      </c>
      <c r="M131" s="128">
        <v>3302.9764192729808</v>
      </c>
      <c r="N131" s="129">
        <f>IF(C131 =0,0,M131 / C131 )</f>
        <v>6.5546564068821639E-4</v>
      </c>
      <c r="O131" s="128">
        <v>1214403.1234974086</v>
      </c>
      <c r="P131" s="129">
        <f>IF(C131 =0,0,O131 / C131 )</f>
        <v>0.24099461223892352</v>
      </c>
      <c r="Q131" s="128">
        <v>493701.14708176337</v>
      </c>
      <c r="R131" s="129">
        <f>IF(C131 =0,0,Q131 / C131 )</f>
        <v>9.7973493480672191E-2</v>
      </c>
      <c r="S131" s="128">
        <v>117439.17598723338</v>
      </c>
      <c r="T131" s="129">
        <f>IF(C131 =0,0,S131 / C131 )</f>
        <v>2.330544786248024E-2</v>
      </c>
      <c r="U131" s="128">
        <v>7889.2861787520224</v>
      </c>
      <c r="V131" s="129">
        <f>IF(C131 =0,0,U131 / C131 )</f>
        <v>1.5656048858098143E-3</v>
      </c>
      <c r="W131" s="128">
        <v>4199.1602180032169</v>
      </c>
      <c r="X131" s="129">
        <f>IF(C131 =0,0,W131 / C131 )</f>
        <v>8.3331059422209913E-4</v>
      </c>
      <c r="Y131" s="128">
        <v>4609.8357014270305</v>
      </c>
      <c r="Z131" s="129">
        <f>IF(C131 =0,0,Y131 / C131 )</f>
        <v>9.1480789686302537E-4</v>
      </c>
      <c r="AA131" s="128">
        <v>496.91587890269273</v>
      </c>
      <c r="AB131" s="129">
        <f>IF(C131 =0,0,AA131 / C131 )</f>
        <v>9.8611447248779958E-5</v>
      </c>
      <c r="AC131" s="128">
        <v>2680827.1827674406</v>
      </c>
      <c r="AD131" s="129">
        <f>IF(C131 =0,0,AC131 / C131 )</f>
        <v>0.53200201390290947</v>
      </c>
      <c r="AE131" s="128">
        <v>26397.246691966542</v>
      </c>
      <c r="AF131" s="129">
        <f>IF(C131 =0,0,AE131 / C131 )</f>
        <v>5.2384534489541426E-3</v>
      </c>
      <c r="AG131" s="128">
        <v>1540.5948221821354</v>
      </c>
      <c r="AH131" s="129">
        <f>IF(C131 =0,0,AG131 / C131 )</f>
        <v>3.0572636433923774E-4</v>
      </c>
      <c r="AI131" s="128">
        <v>545.88380827779076</v>
      </c>
      <c r="AJ131" s="129">
        <f>IF(C131 =0,0,AI131 / C131 )</f>
        <v>1.0832898413876138E-4</v>
      </c>
      <c r="AK131" s="128">
        <v>4089.2845281744767</v>
      </c>
      <c r="AL131" s="129">
        <f>IF(C131 =0,0,AK131 / C131 )</f>
        <v>8.1150609722072272E-4</v>
      </c>
    </row>
    <row r="132" spans="1:38" x14ac:dyDescent="0.25">
      <c r="A132" s="122" t="s">
        <v>65</v>
      </c>
    </row>
    <row r="133" spans="1:38" x14ac:dyDescent="0.25">
      <c r="A133" s="122" t="s">
        <v>67</v>
      </c>
      <c r="B133" s="117" t="s">
        <v>157</v>
      </c>
      <c r="C133" s="125">
        <v>685925.10845778219</v>
      </c>
      <c r="D133" s="126">
        <f>IF(C133 =0,0,C133 / C133 )</f>
        <v>1</v>
      </c>
      <c r="E133" s="125">
        <v>17078.157993174449</v>
      </c>
      <c r="F133" s="126">
        <f>IF(C133 =0,0,E133 / C133 )</f>
        <v>2.4897992189807101E-2</v>
      </c>
      <c r="G133" s="125">
        <v>650.82736574835747</v>
      </c>
      <c r="H133" s="126">
        <f>IF(C133 =0,0,G133 / C133 )</f>
        <v>9.4883152362167111E-4</v>
      </c>
      <c r="I133" s="125">
        <v>9371.1499675503219</v>
      </c>
      <c r="J133" s="126">
        <f>IF(C133 =0,0,I133 / C133 )</f>
        <v>1.3662059971270324E-2</v>
      </c>
      <c r="K133" s="125">
        <v>38197.695276377715</v>
      </c>
      <c r="L133" s="126">
        <f>IF(C133 =0,0,K133 / C133 )</f>
        <v>5.56878510574726E-2</v>
      </c>
      <c r="M133" s="125">
        <v>449.97607623794823</v>
      </c>
      <c r="N133" s="126">
        <f>IF(C133 =0,0,M133 / C133 )</f>
        <v>6.560134199630975E-4</v>
      </c>
      <c r="O133" s="125">
        <v>165393.05240708613</v>
      </c>
      <c r="P133" s="126">
        <f>IF(C133 =0,0,O133 / C133 )</f>
        <v>0.24112406787229579</v>
      </c>
      <c r="Q133" s="125">
        <v>67255.942011458959</v>
      </c>
      <c r="R133" s="126">
        <f>IF(C133 =0,0,Q133 / C133 )</f>
        <v>9.8051436202234429E-2</v>
      </c>
      <c r="S133" s="125">
        <v>15999.151340894174</v>
      </c>
      <c r="T133" s="126">
        <f>IF(C133 =0,0,S133 / C133 )</f>
        <v>2.3324924461310782E-2</v>
      </c>
      <c r="U133" s="125">
        <v>1074.7851599299343</v>
      </c>
      <c r="V133" s="126">
        <f>IF(C133 =0,0,U133 / C133 )</f>
        <v>1.5669132776702924E-3</v>
      </c>
      <c r="W133" s="125">
        <v>572.06634215314136</v>
      </c>
      <c r="X133" s="126">
        <f>IF(C133 =0,0,W133 / C133 )</f>
        <v>8.3400700032597113E-4</v>
      </c>
      <c r="Y133" s="125">
        <v>624.53922800193072</v>
      </c>
      <c r="Z133" s="126">
        <f>IF(C133 =0,0,Y133 / C133 )</f>
        <v>9.1050643911567833E-4</v>
      </c>
      <c r="AA133" s="125">
        <v>67.69659513893285</v>
      </c>
      <c r="AB133" s="126">
        <f>IF(C133 =0,0,AA133 / C133 )</f>
        <v>9.8693857834042948E-5</v>
      </c>
      <c r="AC133" s="125">
        <v>364767.14694931317</v>
      </c>
      <c r="AD133" s="126">
        <f>IF(C133 =0,0,AC133 / C133 )</f>
        <v>0.53178859098691844</v>
      </c>
      <c r="AE133" s="125">
        <v>3581.5758429774787</v>
      </c>
      <c r="AF133" s="126">
        <f>IF(C133 =0,0,AE133 / C133 )</f>
        <v>5.2215260803474732E-3</v>
      </c>
      <c r="AG133" s="125">
        <v>209.88064253592333</v>
      </c>
      <c r="AH133" s="126">
        <f>IF(C133 =0,0,AG133 / C133 )</f>
        <v>3.0598186295849994E-4</v>
      </c>
      <c r="AI133" s="125">
        <v>74.367668112125202</v>
      </c>
      <c r="AJ133" s="126">
        <f>IF(C133 =0,0,AI133 / C133 )</f>
        <v>1.0841951576802854E-4</v>
      </c>
      <c r="AK133" s="125">
        <v>557.097591091347</v>
      </c>
      <c r="AL133" s="126">
        <f>IF(C133 =0,0,AK133 / C133 )</f>
        <v>8.1218428108560138E-4</v>
      </c>
    </row>
    <row r="134" spans="1:38" x14ac:dyDescent="0.25">
      <c r="A134" s="122" t="s">
        <v>69</v>
      </c>
      <c r="B134" s="117" t="s">
        <v>158</v>
      </c>
      <c r="C134" s="125">
        <v>251147.98184333462</v>
      </c>
      <c r="D134" s="126">
        <f>IF(C134 =0,0,C134 / C134 )</f>
        <v>1</v>
      </c>
      <c r="E134" s="125">
        <v>6241.7995640491017</v>
      </c>
      <c r="F134" s="126">
        <f>IF(C134 =0,0,E134 / C134 )</f>
        <v>2.4853074741977094E-2</v>
      </c>
      <c r="G134" s="125">
        <v>237.86722018984113</v>
      </c>
      <c r="H134" s="126">
        <f>IF(C134 =0,0,G134 / C134 )</f>
        <v>9.4711977553624943E-4</v>
      </c>
      <c r="I134" s="125">
        <v>3425.0087044206957</v>
      </c>
      <c r="J134" s="126">
        <f>IF(C134 =0,0,I134 / C134 )</f>
        <v>1.3637412808505887E-2</v>
      </c>
      <c r="K134" s="125">
        <v>14001.55807739722</v>
      </c>
      <c r="L134" s="126">
        <f>IF(C134 =0,0,K134 / C134 )</f>
        <v>5.5750231296428858E-2</v>
      </c>
      <c r="M134" s="125">
        <v>164.45921612957764</v>
      </c>
      <c r="N134" s="126">
        <f>IF(C134 =0,0,M134 / C134 )</f>
        <v>6.5482993302397633E-4</v>
      </c>
      <c r="O134" s="125">
        <v>60487.579135636006</v>
      </c>
      <c r="P134" s="126">
        <f>IF(C134 =0,0,O134 / C134 )</f>
        <v>0.24084437665665967</v>
      </c>
      <c r="Q134" s="125">
        <v>24583.12784108819</v>
      </c>
      <c r="R134" s="126">
        <f>IF(C134 =0,0,Q134 / C134 )</f>
        <v>9.7883039555631685E-2</v>
      </c>
      <c r="S134" s="125">
        <v>5847.4395133632579</v>
      </c>
      <c r="T134" s="126">
        <f>IF(C134 =0,0,S134 / C134 )</f>
        <v>2.328284492053324E-2</v>
      </c>
      <c r="U134" s="125">
        <v>392.81716127572423</v>
      </c>
      <c r="V134" s="126">
        <f>IF(C134 =0,0,U134 / C134 )</f>
        <v>1.5640864736104565E-3</v>
      </c>
      <c r="W134" s="125">
        <v>209.081298257443</v>
      </c>
      <c r="X134" s="126">
        <f>IF(C134 =0,0,W134 / C134 )</f>
        <v>8.3250240245954794E-4</v>
      </c>
      <c r="Y134" s="125">
        <v>231.0058674022018</v>
      </c>
      <c r="Z134" s="126">
        <f>IF(C134 =0,0,Y134 / C134 )</f>
        <v>9.1979981565729876E-4</v>
      </c>
      <c r="AA134" s="125">
        <v>24.742046431159469</v>
      </c>
      <c r="AB134" s="126">
        <f>IF(C134 =0,0,AA134 / C134 )</f>
        <v>9.8515808287854306E-5</v>
      </c>
      <c r="AC134" s="125">
        <v>133673.43674132356</v>
      </c>
      <c r="AD134" s="126">
        <f>IF(C134 =0,0,AC134 / C134 )</f>
        <v>0.53224969502127495</v>
      </c>
      <c r="AE134" s="125">
        <v>1320.5606918791959</v>
      </c>
      <c r="AF134" s="126">
        <f>IF(C134 =0,0,AE134 / C134 )</f>
        <v>5.2580979635462799E-3</v>
      </c>
      <c r="AG134" s="125">
        <v>76.708091329676563</v>
      </c>
      <c r="AH134" s="126">
        <f>IF(C134 =0,0,AG134 / C134 )</f>
        <v>3.0542985361326473E-4</v>
      </c>
      <c r="AI134" s="125">
        <v>27.180219236004916</v>
      </c>
      <c r="AJ134" s="126">
        <f>IF(C134 =0,0,AI134 / C134 )</f>
        <v>1.0822392056074676E-4</v>
      </c>
      <c r="AK134" s="125">
        <v>203.61045392579976</v>
      </c>
      <c r="AL134" s="126">
        <f>IF(C134 =0,0,AK134 / C134 )</f>
        <v>8.1071905269305077E-4</v>
      </c>
    </row>
    <row r="135" spans="1:38" ht="15.75" thickBot="1" x14ac:dyDescent="0.3">
      <c r="A135" s="122" t="s">
        <v>71</v>
      </c>
      <c r="B135" s="117" t="s">
        <v>159</v>
      </c>
      <c r="C135" s="125">
        <v>403544.36842843244</v>
      </c>
      <c r="D135" s="126">
        <f>IF(C135 =0,0,C135 / C135 )</f>
        <v>1</v>
      </c>
      <c r="E135" s="125">
        <v>10016.059615611035</v>
      </c>
      <c r="F135" s="126">
        <f>IF(C135 =0,0,E135 / C135 )</f>
        <v>2.4820219037172259E-2</v>
      </c>
      <c r="G135" s="125">
        <v>381.69957775375684</v>
      </c>
      <c r="H135" s="126">
        <f>IF(C135 =0,0,G135 / C135 )</f>
        <v>9.4586768547967061E-4</v>
      </c>
      <c r="I135" s="125">
        <v>5496.0257879877245</v>
      </c>
      <c r="J135" s="126">
        <f>IF(C135 =0,0,I135 / C135 )</f>
        <v>1.361938418169855E-2</v>
      </c>
      <c r="K135" s="125">
        <v>22516.105280516618</v>
      </c>
      <c r="L135" s="126">
        <f>IF(C135 =0,0,K135 / C135 )</f>
        <v>5.5795860485437034E-2</v>
      </c>
      <c r="M135" s="125">
        <v>263.90359001241893</v>
      </c>
      <c r="N135" s="126">
        <f>IF(C135 =0,0,M135 / C135 )</f>
        <v>6.5396424943350818E-4</v>
      </c>
      <c r="O135" s="125">
        <v>97108.832599511108</v>
      </c>
      <c r="P135" s="126">
        <f>IF(C135 =0,0,O135 / C135 )</f>
        <v>0.24063979130149379</v>
      </c>
      <c r="Q135" s="125">
        <v>39450.442046212265</v>
      </c>
      <c r="R135" s="126">
        <f>IF(C135 =0,0,Q135 / C135 )</f>
        <v>9.7759862688329646E-2</v>
      </c>
      <c r="S135" s="125">
        <v>9383.239907584004</v>
      </c>
      <c r="T135" s="126">
        <f>IF(C135 =0,0,S135 / C135 )</f>
        <v>2.3252065055761266E-2</v>
      </c>
      <c r="U135" s="125">
        <v>630.34387198752358</v>
      </c>
      <c r="V135" s="126">
        <f>IF(C135 =0,0,U135 / C135 )</f>
        <v>1.5620187550685978E-3</v>
      </c>
      <c r="W135" s="125">
        <v>335.50752893727929</v>
      </c>
      <c r="X135" s="126">
        <f>IF(C135 =0,0,W135 / C135 )</f>
        <v>8.3140183629345002E-4</v>
      </c>
      <c r="Y135" s="125">
        <v>373.92325507294134</v>
      </c>
      <c r="Z135" s="126">
        <f>IF(C135 =0,0,Y135 / C135 )</f>
        <v>9.265976292251385E-4</v>
      </c>
      <c r="AA135" s="125">
        <v>39.702942961204002</v>
      </c>
      <c r="AB135" s="126">
        <f>IF(C135 =0,0,AA135 / C135 )</f>
        <v>9.8385570627149564E-5</v>
      </c>
      <c r="AC135" s="125">
        <v>214922.47573702611</v>
      </c>
      <c r="AD135" s="126">
        <f>IF(C135 =0,0,AC135 / C135 )</f>
        <v>0.53258697816555467</v>
      </c>
      <c r="AE135" s="125">
        <v>2132.6711122661568</v>
      </c>
      <c r="AF135" s="126">
        <f>IF(C135 =0,0,AE135 / C135 )</f>
        <v>5.284849149479286E-3</v>
      </c>
      <c r="AG135" s="125">
        <v>123.09155522760271</v>
      </c>
      <c r="AH135" s="126">
        <f>IF(C135 =0,0,AG135 / C135 )</f>
        <v>3.0502607608420308E-4</v>
      </c>
      <c r="AI135" s="125">
        <v>43.615417867823986</v>
      </c>
      <c r="AJ135" s="126">
        <f>IF(C135 =0,0,AI135 / C135 )</f>
        <v>1.0808084879905607E-4</v>
      </c>
      <c r="AK135" s="125">
        <v>326.72860189689851</v>
      </c>
      <c r="AL135" s="126">
        <f>IF(C135 =0,0,AK135 / C135 )</f>
        <v>8.09647284062751E-4</v>
      </c>
    </row>
    <row r="136" spans="1:38" x14ac:dyDescent="0.25">
      <c r="A136" s="122" t="s">
        <v>73</v>
      </c>
      <c r="B136" s="127" t="s">
        <v>51</v>
      </c>
      <c r="C136" s="128">
        <v>1340617.4587295491</v>
      </c>
      <c r="D136" s="129">
        <f>IF(C136 =0,0,C136 / C136 )</f>
        <v>1</v>
      </c>
      <c r="E136" s="128">
        <v>33336.017172834589</v>
      </c>
      <c r="F136" s="129">
        <f>IF(C136 =0,0,E136 / C136 )</f>
        <v>2.4866166672501664E-2</v>
      </c>
      <c r="G136" s="128">
        <v>1270.3941636919553</v>
      </c>
      <c r="H136" s="129">
        <f>IF(C136 =0,0,G136 / C136 )</f>
        <v>9.4761869272973545E-4</v>
      </c>
      <c r="I136" s="128">
        <v>18292.184459958742</v>
      </c>
      <c r="J136" s="129">
        <f>IF(C136 =0,0,I136 / C136 )</f>
        <v>1.3644596630341911E-2</v>
      </c>
      <c r="K136" s="128">
        <v>74715.358634291551</v>
      </c>
      <c r="L136" s="129">
        <f>IF(C136 =0,0,K136 / C136 )</f>
        <v>5.5732049547599048E-2</v>
      </c>
      <c r="M136" s="128">
        <v>878.33888237994506</v>
      </c>
      <c r="N136" s="129">
        <f>IF(C136 =0,0,M136 / C136 )</f>
        <v>6.5517487979927739E-4</v>
      </c>
      <c r="O136" s="128">
        <v>322989.46414223331</v>
      </c>
      <c r="P136" s="129">
        <f>IF(C136 =0,0,O136 / C136 )</f>
        <v>0.24092589727148403</v>
      </c>
      <c r="Q136" s="128">
        <v>131289.51189875943</v>
      </c>
      <c r="R136" s="129">
        <f>IF(C136 =0,0,Q136 / C136 )</f>
        <v>9.7932121533891844E-2</v>
      </c>
      <c r="S136" s="128">
        <v>31229.83076184144</v>
      </c>
      <c r="T136" s="129">
        <f>IF(C136 =0,0,S136 / C136 )</f>
        <v>2.32951096962714E-2</v>
      </c>
      <c r="U136" s="128">
        <v>2097.9461931931824</v>
      </c>
      <c r="V136" s="129">
        <f>IF(C136 =0,0,U136 / C136 )</f>
        <v>1.5649103922466623E-3</v>
      </c>
      <c r="W136" s="128">
        <v>1116.6551693478636</v>
      </c>
      <c r="X136" s="129">
        <f>IF(C136 =0,0,W136 / C136 )</f>
        <v>8.329409423073411E-4</v>
      </c>
      <c r="Y136" s="128">
        <v>1229.4683504770737</v>
      </c>
      <c r="Z136" s="129">
        <f>IF(C136 =0,0,Y136 / C136 )</f>
        <v>9.1709110788561036E-4</v>
      </c>
      <c r="AA136" s="128">
        <v>132.1415845312963</v>
      </c>
      <c r="AB136" s="129">
        <f>IF(C136 =0,0,AA136 / C136 )</f>
        <v>9.8567703762803249E-5</v>
      </c>
      <c r="AC136" s="128">
        <v>713363.05942766287</v>
      </c>
      <c r="AD136" s="129">
        <f>IF(C136 =0,0,AC136 / C136 )</f>
        <v>0.53211529865028706</v>
      </c>
      <c r="AE136" s="128">
        <v>7034.8076471228314</v>
      </c>
      <c r="AF136" s="129">
        <f>IF(C136 =0,0,AE136 / C136 )</f>
        <v>5.2474384853897433E-3</v>
      </c>
      <c r="AG136" s="128">
        <v>409.68028909320265</v>
      </c>
      <c r="AH136" s="129">
        <f>IF(C136 =0,0,AG136 / C136 )</f>
        <v>3.0559074583546056E-4</v>
      </c>
      <c r="AI136" s="128">
        <v>145.16330521595407</v>
      </c>
      <c r="AJ136" s="129">
        <f>IF(C136 =0,0,AI136 / C136 )</f>
        <v>1.0828093000781869E-4</v>
      </c>
      <c r="AK136" s="128">
        <v>1087.4366469140452</v>
      </c>
      <c r="AL136" s="129">
        <f>IF(C136 =0,0,AK136 / C136 )</f>
        <v>8.1114611765877389E-4</v>
      </c>
    </row>
    <row r="137" spans="1:38" x14ac:dyDescent="0.25">
      <c r="A137" s="122" t="s">
        <v>75</v>
      </c>
    </row>
    <row r="138" spans="1:38" x14ac:dyDescent="0.25">
      <c r="A138" s="122" t="s">
        <v>77</v>
      </c>
      <c r="B138" s="117" t="s">
        <v>160</v>
      </c>
      <c r="C138" s="125">
        <v>-107807.08229234393</v>
      </c>
      <c r="D138" s="126">
        <f>IF(C138 =0,0,C138 / C138 )</f>
        <v>1</v>
      </c>
      <c r="E138" s="125">
        <v>-2662.4877858071745</v>
      </c>
      <c r="F138" s="126">
        <f>IF(C138 =0,0,E138 / C138 )</f>
        <v>2.4696779925712311E-2</v>
      </c>
      <c r="G138" s="125">
        <v>-101.46409891901746</v>
      </c>
      <c r="H138" s="126">
        <f>IF(C138 =0,0,G138 / C138 )</f>
        <v>9.4116357442894155E-4</v>
      </c>
      <c r="I138" s="125">
        <v>-1460.9639012323184</v>
      </c>
      <c r="J138" s="126">
        <f>IF(C138 =0,0,I138 / C138 )</f>
        <v>1.3551650505396072E-2</v>
      </c>
      <c r="K138" s="125">
        <v>-6033.6702026897538</v>
      </c>
      <c r="L138" s="126">
        <f>IF(C138 =0,0,K138 / C138 )</f>
        <v>5.5967289665887224E-2</v>
      </c>
      <c r="M138" s="125">
        <v>-70.151348135308112</v>
      </c>
      <c r="N138" s="126">
        <f>IF(C138 =0,0,M138 / C138 )</f>
        <v>6.5071187016337614E-4</v>
      </c>
      <c r="O138" s="125">
        <v>-25859.810176679843</v>
      </c>
      <c r="P138" s="126">
        <f>IF(C138 =0,0,O138 / C138 )</f>
        <v>0.23987116269926465</v>
      </c>
      <c r="Q138" s="125">
        <v>-10489.31499399028</v>
      </c>
      <c r="R138" s="126">
        <f>IF(C138 =0,0,Q138 / C138 )</f>
        <v>9.729708634119294E-2</v>
      </c>
      <c r="S138" s="125">
        <v>-2494.2704620390564</v>
      </c>
      <c r="T138" s="126">
        <f>IF(C138 =0,0,S138 / C138 )</f>
        <v>2.313642488974206E-2</v>
      </c>
      <c r="U138" s="125">
        <v>-167.55919238034599</v>
      </c>
      <c r="V138" s="126">
        <f>IF(C138 =0,0,U138 / C138 )</f>
        <v>1.5542503221260579E-3</v>
      </c>
      <c r="W138" s="125">
        <v>-89.18524171417468</v>
      </c>
      <c r="X138" s="126">
        <f>IF(C138 =0,0,W138 / C138 )</f>
        <v>8.272670015530909E-4</v>
      </c>
      <c r="Y138" s="125">
        <v>-102.64711860499389</v>
      </c>
      <c r="Z138" s="126">
        <f>IF(C138 =0,0,Y138 / C138 )</f>
        <v>9.5213706207763235E-4</v>
      </c>
      <c r="AA138" s="125">
        <v>-10.553910894264966</v>
      </c>
      <c r="AB138" s="126">
        <f>IF(C138 =0,0,AA138 / C138 )</f>
        <v>9.7896266830091807E-5</v>
      </c>
      <c r="AC138" s="125">
        <v>-57553.258635239261</v>
      </c>
      <c r="AD138" s="126">
        <f>IF(C138 =0,0,AC138 / C138 )</f>
        <v>0.53385415328438479</v>
      </c>
      <c r="AE138" s="125">
        <v>-580.57925237673146</v>
      </c>
      <c r="AF138" s="126">
        <f>IF(C138 =0,0,AE138 / C138 )</f>
        <v>5.3853535410814295E-3</v>
      </c>
      <c r="AG138" s="125">
        <v>-32.720428482544364</v>
      </c>
      <c r="AH138" s="126">
        <f>IF(C138 =0,0,AG138 / C138 )</f>
        <v>3.0350908109928553E-4</v>
      </c>
      <c r="AI138" s="125">
        <v>-11.593932324939852</v>
      </c>
      <c r="AJ138" s="126">
        <f>IF(C138 =0,0,AI138 / C138 )</f>
        <v>1.075433271953341E-4</v>
      </c>
      <c r="AK138" s="125">
        <v>-86.851610833915558</v>
      </c>
      <c r="AL138" s="126">
        <f>IF(C138 =0,0,AK138 / C138 )</f>
        <v>8.0562064186467139E-4</v>
      </c>
    </row>
    <row r="139" spans="1:38" x14ac:dyDescent="0.25">
      <c r="A139" s="122" t="s">
        <v>79</v>
      </c>
      <c r="B139" s="117" t="s">
        <v>161</v>
      </c>
      <c r="C139" s="125">
        <v>-652190.36539149622</v>
      </c>
      <c r="D139" s="126">
        <f>IF(C139 =0,0,C139 / C139 )</f>
        <v>1</v>
      </c>
      <c r="E139" s="125">
        <v>-16046.751786280442</v>
      </c>
      <c r="F139" s="126">
        <f>IF(C139 =0,0,E139 / C139 )</f>
        <v>2.4604398712096756E-2</v>
      </c>
      <c r="G139" s="125">
        <v>-611.52175767765004</v>
      </c>
      <c r="H139" s="126">
        <f>IF(C139 =0,0,G139 / C139 )</f>
        <v>9.3764304124696217E-4</v>
      </c>
      <c r="I139" s="125">
        <v>-8805.1953578009052</v>
      </c>
      <c r="J139" s="126">
        <f>IF(C139 =0,0,I139 / C139 )</f>
        <v>1.3500958960832442E-2</v>
      </c>
      <c r="K139" s="125">
        <v>-36585.000995699986</v>
      </c>
      <c r="L139" s="126">
        <f>IF(C139 =0,0,K139 / C139 )</f>
        <v>5.6095586407104887E-2</v>
      </c>
      <c r="M139" s="125">
        <v>-422.80053903006444</v>
      </c>
      <c r="N139" s="126">
        <f>IF(C139 =0,0,M139 / C139 )</f>
        <v>6.4827780578492007E-4</v>
      </c>
      <c r="O139" s="125">
        <v>-156066.49669577851</v>
      </c>
      <c r="P139" s="126">
        <f>IF(C139 =0,0,O139 / C139 )</f>
        <v>0.23929592489777898</v>
      </c>
      <c r="Q139" s="125">
        <v>-63230.3430050241</v>
      </c>
      <c r="R139" s="126">
        <f>IF(C139 =0,0,Q139 / C139 )</f>
        <v>9.6950746837648011E-2</v>
      </c>
      <c r="S139" s="125">
        <v>-15032.909899362248</v>
      </c>
      <c r="T139" s="126">
        <f>IF(C139 =0,0,S139 / C139 )</f>
        <v>2.3049880367886619E-2</v>
      </c>
      <c r="U139" s="125">
        <v>-1009.8753443940697</v>
      </c>
      <c r="V139" s="126">
        <f>IF(C139 =0,0,U139 / C139 )</f>
        <v>1.5484364657669585E-3</v>
      </c>
      <c r="W139" s="125">
        <v>-537.51737169112107</v>
      </c>
      <c r="X139" s="126">
        <f>IF(C139 =0,0,W139 / C139 )</f>
        <v>8.2417251191446326E-4</v>
      </c>
      <c r="Y139" s="125">
        <v>-633.44031362630744</v>
      </c>
      <c r="Z139" s="126">
        <f>IF(C139 =0,0,Y139 / C139 )</f>
        <v>9.7125064588475865E-4</v>
      </c>
      <c r="AA139" s="125">
        <v>-63.608174804620923</v>
      </c>
      <c r="AB139" s="126">
        <f>IF(C139 =0,0,AA139 / C139 )</f>
        <v>9.7530074315707298E-5</v>
      </c>
      <c r="AC139" s="125">
        <v>-348793.03841251548</v>
      </c>
      <c r="AD139" s="126">
        <f>IF(C139 =0,0,AC139 / C139 )</f>
        <v>0.53480250080533209</v>
      </c>
      <c r="AE139" s="125">
        <v>-3561.331485989615</v>
      </c>
      <c r="AF139" s="126">
        <f>IF(C139 =0,0,AE139 / C139 )</f>
        <v>5.4605705250672055E-3</v>
      </c>
      <c r="AG139" s="125">
        <v>-197.20525930636367</v>
      </c>
      <c r="AH139" s="126">
        <f>IF(C139 =0,0,AG139 / C139 )</f>
        <v>3.0237376964007356E-4</v>
      </c>
      <c r="AI139" s="125">
        <v>-69.876359710262705</v>
      </c>
      <c r="AJ139" s="126">
        <f>IF(C139 =0,0,AI139 / C139 )</f>
        <v>1.0714104871561142E-4</v>
      </c>
      <c r="AK139" s="125">
        <v>-523.45263280445442</v>
      </c>
      <c r="AL139" s="126">
        <f>IF(C139 =0,0,AK139 / C139 )</f>
        <v>8.0260712298354294E-4</v>
      </c>
    </row>
    <row r="140" spans="1:38" ht="15.75" thickBot="1" x14ac:dyDescent="0.3">
      <c r="A140" s="122" t="s">
        <v>80</v>
      </c>
      <c r="B140" s="117" t="s">
        <v>162</v>
      </c>
      <c r="C140" s="125">
        <v>-135196.47621321745</v>
      </c>
      <c r="D140" s="126">
        <f>IF(C140 =0,0,C140 / C140 )</f>
        <v>1</v>
      </c>
      <c r="E140" s="125">
        <v>-3314.9975860823765</v>
      </c>
      <c r="F140" s="126">
        <f>IF(C140 =0,0,E140 / C140 )</f>
        <v>2.4519851988259785E-2</v>
      </c>
      <c r="G140" s="125">
        <v>-126.33043606192378</v>
      </c>
      <c r="H140" s="126">
        <f>IF(C140 =0,0,G140 / C140 )</f>
        <v>9.3442107072886206E-4</v>
      </c>
      <c r="I140" s="125">
        <v>-1819.0099619444334</v>
      </c>
      <c r="J140" s="126">
        <f>IF(C140 =0,0,I140 / C140 )</f>
        <v>1.3454566368103301E-2</v>
      </c>
      <c r="K140" s="125">
        <v>-7599.799896326027</v>
      </c>
      <c r="L140" s="126">
        <f>IF(C140 =0,0,K140 / C140 )</f>
        <v>5.6213002802975677E-2</v>
      </c>
      <c r="M140" s="125">
        <v>-87.343705750923888</v>
      </c>
      <c r="N140" s="126">
        <f>IF(C140 =0,0,M140 / C140 )</f>
        <v>6.4605016489612292E-4</v>
      </c>
      <c r="O140" s="125">
        <v>-32280.791074951514</v>
      </c>
      <c r="P140" s="126">
        <f>IF(C140 =0,0,O140 / C140 )</f>
        <v>0.23876947076669142</v>
      </c>
      <c r="Q140" s="125">
        <v>-13064.546408589853</v>
      </c>
      <c r="R140" s="126">
        <f>IF(C140 =0,0,Q140 / C140 )</f>
        <v>9.6633779034194983E-2</v>
      </c>
      <c r="S140" s="125">
        <v>-3105.5543633937527</v>
      </c>
      <c r="T140" s="126">
        <f>IF(C140 =0,0,S140 / C140 )</f>
        <v>2.2970675348786485E-2</v>
      </c>
      <c r="U140" s="125">
        <v>-208.62379960115516</v>
      </c>
      <c r="V140" s="126">
        <f>IF(C140 =0,0,U140 / C140 )</f>
        <v>1.5431156598500096E-3</v>
      </c>
      <c r="W140" s="125">
        <v>-111.04233513207713</v>
      </c>
      <c r="X140" s="126">
        <f>IF(C140 =0,0,W140 / C140 )</f>
        <v>8.2134045385142296E-4</v>
      </c>
      <c r="Y140" s="125">
        <v>-133.67460751517771</v>
      </c>
      <c r="Z140" s="126">
        <f>IF(C140 =0,0,Y140 / C140 )</f>
        <v>9.8874328132902219E-4</v>
      </c>
      <c r="AA140" s="125">
        <v>-13.140413009485505</v>
      </c>
      <c r="AB140" s="126">
        <f>IF(C140 =0,0,AA140 / C140 )</f>
        <v>9.7194937157695202E-5</v>
      </c>
      <c r="AC140" s="125">
        <v>-72420.753557760763</v>
      </c>
      <c r="AD140" s="126">
        <f>IF(C140 =0,0,AC140 / C140 )</f>
        <v>0.53567042267837273</v>
      </c>
      <c r="AE140" s="125">
        <v>-747.55656509398307</v>
      </c>
      <c r="AF140" s="126">
        <f>IF(C140 =0,0,AE140 / C140 )</f>
        <v>5.5294086505258957E-3</v>
      </c>
      <c r="AG140" s="125">
        <v>-40.739394942362814</v>
      </c>
      <c r="AH140" s="126">
        <f>IF(C140 =0,0,AG140 / C140 )</f>
        <v>3.0133473950987445E-4</v>
      </c>
      <c r="AI140" s="125">
        <v>-14.435317929064681</v>
      </c>
      <c r="AJ140" s="126">
        <f>IF(C140 =0,0,AI140 / C140 )</f>
        <v>1.0677288590198785E-4</v>
      </c>
      <c r="AK140" s="125">
        <v>-108.13678913254081</v>
      </c>
      <c r="AL140" s="126">
        <f>IF(C140 =0,0,AK140 / C140 )</f>
        <v>7.9984916886442379E-4</v>
      </c>
    </row>
    <row r="141" spans="1:38" x14ac:dyDescent="0.25">
      <c r="A141" s="122" t="s">
        <v>82</v>
      </c>
      <c r="B141" s="127" t="s">
        <v>53</v>
      </c>
      <c r="C141" s="128">
        <v>-895193.92389705742</v>
      </c>
      <c r="D141" s="129">
        <f>IF(C141 =0,0,C141 / C141 )</f>
        <v>1</v>
      </c>
      <c r="E141" s="128">
        <v>-22024.237158169992</v>
      </c>
      <c r="F141" s="129">
        <f>IF(C141 =0,0,E141 / C141 )</f>
        <v>2.4602755414482307E-2</v>
      </c>
      <c r="G141" s="128">
        <v>-839.31629265859124</v>
      </c>
      <c r="H141" s="129">
        <f>IF(C141 =0,0,G141 / C141 )</f>
        <v>9.375804172181895E-4</v>
      </c>
      <c r="I141" s="128">
        <v>-12085.169220977656</v>
      </c>
      <c r="J141" s="129">
        <f>IF(C141 =0,0,I141 / C141 )</f>
        <v>1.3500057248341408E-2</v>
      </c>
      <c r="K141" s="128">
        <v>-50218.471094715751</v>
      </c>
      <c r="L141" s="129">
        <f>IF(C141 =0,0,K141 / C141 )</f>
        <v>5.6097868578127895E-2</v>
      </c>
      <c r="M141" s="128">
        <v>-580.29559291629641</v>
      </c>
      <c r="N141" s="129">
        <f>IF(C141 =0,0,M141 / C141 )</f>
        <v>6.48234508105338E-4</v>
      </c>
      <c r="O141" s="128">
        <v>-214207.09794740993</v>
      </c>
      <c r="P141" s="129">
        <f>IF(C141 =0,0,O141 / C141 )</f>
        <v>0.23928569243957762</v>
      </c>
      <c r="Q141" s="128">
        <v>-86784.204407604193</v>
      </c>
      <c r="R141" s="129">
        <f>IF(C141 =0,0,Q141 / C141 )</f>
        <v>9.6944586073379024E-2</v>
      </c>
      <c r="S141" s="128">
        <v>-20632.734724795064</v>
      </c>
      <c r="T141" s="129">
        <f>IF(C141 =0,0,S141 / C141 )</f>
        <v>2.3048340894645886E-2</v>
      </c>
      <c r="U141" s="128">
        <v>-1386.0583363755709</v>
      </c>
      <c r="V141" s="129">
        <f>IF(C141 =0,0,U141 / C141 )</f>
        <v>1.5483330475944564E-3</v>
      </c>
      <c r="W141" s="128">
        <v>-737.74494853737281</v>
      </c>
      <c r="X141" s="129">
        <f>IF(C141 =0,0,W141 / C141 )</f>
        <v>8.2411746644318103E-4</v>
      </c>
      <c r="Y141" s="128">
        <v>-869.76203974647888</v>
      </c>
      <c r="Z141" s="129">
        <f>IF(C141 =0,0,Y141 / C141 )</f>
        <v>9.7159064257287895E-4</v>
      </c>
      <c r="AA141" s="128">
        <v>-87.302498708371374</v>
      </c>
      <c r="AB141" s="129">
        <f>IF(C141 =0,0,AA141 / C141 )</f>
        <v>9.7523560401657392E-5</v>
      </c>
      <c r="AC141" s="128">
        <v>-478767.05060551548</v>
      </c>
      <c r="AD141" s="129">
        <f>IF(C141 =0,0,AC141 / C141 )</f>
        <v>0.53481937022236892</v>
      </c>
      <c r="AE141" s="128">
        <v>-4889.4673034603302</v>
      </c>
      <c r="AF141" s="129">
        <f>IF(C141 =0,0,AE141 / C141 )</f>
        <v>5.4619085015400453E-3</v>
      </c>
      <c r="AG141" s="128">
        <v>-270.66508273127096</v>
      </c>
      <c r="AH141" s="129">
        <f>IF(C141 =0,0,AG141 / C141 )</f>
        <v>3.0235357446683922E-4</v>
      </c>
      <c r="AI141" s="128">
        <v>-95.905609964267214</v>
      </c>
      <c r="AJ141" s="129">
        <f>IF(C141 =0,0,AI141 / C141 )</f>
        <v>1.0713389289636852E-4</v>
      </c>
      <c r="AK141" s="128">
        <v>-718.44103277091085</v>
      </c>
      <c r="AL141" s="129">
        <f>IF(C141 =0,0,AK141 / C141 )</f>
        <v>8.0255351783813913E-4</v>
      </c>
    </row>
    <row r="142" spans="1:38" ht="15.75" thickBot="1" x14ac:dyDescent="0.3">
      <c r="A142" s="122" t="s">
        <v>84</v>
      </c>
    </row>
    <row r="143" spans="1:38" x14ac:dyDescent="0.25">
      <c r="A143" s="122" t="s">
        <v>86</v>
      </c>
      <c r="B143" s="130" t="s">
        <v>55</v>
      </c>
      <c r="C143" s="128">
        <v>445423.5348324916</v>
      </c>
      <c r="D143" s="129">
        <f>IF(C143 =0,0,C143 / C143 )</f>
        <v>1</v>
      </c>
      <c r="E143" s="128">
        <v>11311.780014664582</v>
      </c>
      <c r="F143" s="129">
        <f>IF(C143 =0,0,E143 / C143 )</f>
        <v>2.5395559798874461E-2</v>
      </c>
      <c r="G143" s="128">
        <v>431.07787103336409</v>
      </c>
      <c r="H143" s="129">
        <f>IF(C143 =0,0,G143 / C143 )</f>
        <v>9.6779320651630492E-4</v>
      </c>
      <c r="I143" s="128">
        <v>6207.0152389810892</v>
      </c>
      <c r="J143" s="129">
        <f>IF(C143 =0,0,I143 / C143 )</f>
        <v>1.3935085943124521E-2</v>
      </c>
      <c r="K143" s="128">
        <v>24496.887539575764</v>
      </c>
      <c r="L143" s="129">
        <f>IF(C143 =0,0,K143 / C143 )</f>
        <v>5.4996841486582418E-2</v>
      </c>
      <c r="M143" s="128">
        <v>298.04328946364836</v>
      </c>
      <c r="N143" s="129">
        <f>IF(C143 =0,0,M143 / C143 )</f>
        <v>6.6912335374405432E-4</v>
      </c>
      <c r="O143" s="128">
        <v>108782.36619482335</v>
      </c>
      <c r="P143" s="129">
        <f>IF(C143 =0,0,O143 / C143 )</f>
        <v>0.24422231356888818</v>
      </c>
      <c r="Q143" s="128">
        <v>44505.307491155152</v>
      </c>
      <c r="R143" s="129">
        <f>IF(C143 =0,0,Q143 / C143 )</f>
        <v>9.9916829737997703E-2</v>
      </c>
      <c r="S143" s="128">
        <v>10597.096037046378</v>
      </c>
      <c r="T143" s="129">
        <f>IF(C143 =0,0,S143 / C143 )</f>
        <v>2.3791055497396605E-2</v>
      </c>
      <c r="U143" s="128">
        <v>711.8878568176109</v>
      </c>
      <c r="V143" s="129">
        <f>IF(C143 =0,0,U143 / C143 )</f>
        <v>1.5982268585905037E-3</v>
      </c>
      <c r="W143" s="128">
        <v>378.91022081049061</v>
      </c>
      <c r="X143" s="129">
        <f>IF(C143 =0,0,W143 / C143 )</f>
        <v>8.5067400166222845E-4</v>
      </c>
      <c r="Y143" s="128">
        <v>359.70631073059491</v>
      </c>
      <c r="Z143" s="129">
        <f>IF(C143 =0,0,Y143 / C143 )</f>
        <v>8.0756018171753775E-4</v>
      </c>
      <c r="AA143" s="128">
        <v>44.839085822924901</v>
      </c>
      <c r="AB143" s="129">
        <f>IF(C143 =0,0,AA143 / C143 )</f>
        <v>1.0066618020035095E-4</v>
      </c>
      <c r="AC143" s="128">
        <v>234596.0088221473</v>
      </c>
      <c r="AD143" s="129">
        <f>IF(C143 =0,0,AC143 / C143 )</f>
        <v>0.52668076667832731</v>
      </c>
      <c r="AE143" s="128">
        <v>2145.3403436625026</v>
      </c>
      <c r="AF143" s="129">
        <f>IF(C143 =0,0,AE143 / C143 )</f>
        <v>4.8164054565937812E-3</v>
      </c>
      <c r="AG143" s="128">
        <v>139.01520636193166</v>
      </c>
      <c r="AH143" s="129">
        <f>IF(C143 =0,0,AG143 / C143 )</f>
        <v>3.1209667988066792E-4</v>
      </c>
      <c r="AI143" s="128">
        <v>49.257695251686826</v>
      </c>
      <c r="AJ143" s="129">
        <f>IF(C143 =0,0,AI143 / C143 )</f>
        <v>1.1058619807821997E-4</v>
      </c>
      <c r="AK143" s="128">
        <v>368.99561414313462</v>
      </c>
      <c r="AL143" s="129">
        <f>IF(C143 =0,0,AK143 / C143 )</f>
        <v>8.284151718249489E-4</v>
      </c>
    </row>
    <row r="144" spans="1:38" ht="15.75" thickBot="1" x14ac:dyDescent="0.3">
      <c r="A144" s="122" t="s">
        <v>87</v>
      </c>
    </row>
    <row r="145" spans="1:42" ht="15.75" thickBot="1" x14ac:dyDescent="0.3">
      <c r="A145" s="122" t="s">
        <v>89</v>
      </c>
      <c r="B145" s="131" t="s">
        <v>57</v>
      </c>
      <c r="C145" s="132">
        <v>5484553.2988350261</v>
      </c>
      <c r="D145" s="133">
        <f>IF(C145 =0,0,C145 / C145 )</f>
        <v>1</v>
      </c>
      <c r="E145" s="132">
        <v>136671.22936068822</v>
      </c>
      <c r="F145" s="133">
        <f>IF(C145 =0,0,E145 / C145 )</f>
        <v>2.4919300062179822E-2</v>
      </c>
      <c r="G145" s="132">
        <v>5208.3706108092192</v>
      </c>
      <c r="H145" s="133">
        <f>IF(C145 =0,0,G145 / C145 )</f>
        <v>9.4964354014310138E-4</v>
      </c>
      <c r="I145" s="132">
        <v>74994.421945291455</v>
      </c>
      <c r="J145" s="133">
        <f>IF(C145 =0,0,I145 / C145 )</f>
        <v>1.3673752055836711E-2</v>
      </c>
      <c r="K145" s="132">
        <v>305260.68916919391</v>
      </c>
      <c r="L145" s="133">
        <f>IF(C145 =0,0,K145 / C145 )</f>
        <v>5.5658259212110185E-2</v>
      </c>
      <c r="M145" s="132">
        <v>3601.0197087366282</v>
      </c>
      <c r="N145" s="133">
        <f>IF(C145 =0,0,M145 / C145 )</f>
        <v>6.5657484074437217E-4</v>
      </c>
      <c r="O145" s="132">
        <v>1323185.4896922321</v>
      </c>
      <c r="P145" s="133">
        <f>IF(C145 =0,0,O145 / C145 )</f>
        <v>0.2412567473769085</v>
      </c>
      <c r="Q145" s="132">
        <v>538206.45457291894</v>
      </c>
      <c r="R145" s="133">
        <f>IF(C145 =0,0,Q145 / C145 )</f>
        <v>9.8131319954031515E-2</v>
      </c>
      <c r="S145" s="132">
        <v>128036.27202427978</v>
      </c>
      <c r="T145" s="133">
        <f>IF(C145 =0,0,S145 / C145 )</f>
        <v>2.3344886091539299E-2</v>
      </c>
      <c r="U145" s="132">
        <v>8601.1740355696311</v>
      </c>
      <c r="V145" s="133">
        <f>IF(C145 =0,0,U145 / C145 )</f>
        <v>1.5682542527933143E-3</v>
      </c>
      <c r="W145" s="132">
        <v>4578.0704388137065</v>
      </c>
      <c r="X145" s="133">
        <f>IF(C145 =0,0,W145 / C145 )</f>
        <v>8.3472074923333038E-4</v>
      </c>
      <c r="Y145" s="132">
        <v>4969.5420121576281</v>
      </c>
      <c r="Z145" s="133">
        <f>IF(C145 =0,0,Y145 / C145 )</f>
        <v>9.0609786091662349E-4</v>
      </c>
      <c r="AA145" s="132">
        <v>541.75496472561781</v>
      </c>
      <c r="AB145" s="133">
        <f>IF(C145 =0,0,AA145 / C145 )</f>
        <v>9.8778320714048304E-5</v>
      </c>
      <c r="AC145" s="132">
        <v>2915423.1915895883</v>
      </c>
      <c r="AD145" s="133">
        <f>IF(C145 =0,0,AC145 / C145 )</f>
        <v>0.53156985313805838</v>
      </c>
      <c r="AE145" s="132">
        <v>28542.587035629036</v>
      </c>
      <c r="AF145" s="133">
        <f>IF(C145 =0,0,AE145 / C145 )</f>
        <v>5.2041771645635693E-3</v>
      </c>
      <c r="AG145" s="132">
        <v>1679.6100285440671</v>
      </c>
      <c r="AH145" s="133">
        <f>IF(C145 =0,0,AG145 / C145 )</f>
        <v>3.0624372433409172E-4</v>
      </c>
      <c r="AI145" s="132">
        <v>595.1415035294774</v>
      </c>
      <c r="AJ145" s="133">
        <f>IF(C145 =0,0,AI145 / C145 )</f>
        <v>1.0851230193275566E-4</v>
      </c>
      <c r="AK145" s="132">
        <v>4458.2801423176115</v>
      </c>
      <c r="AL145" s="133">
        <f>IF(C145 =0,0,AK145 / C145 )</f>
        <v>8.128793539602568E-4</v>
      </c>
    </row>
    <row r="146" spans="1:42" ht="16.5" thickTop="1" thickBot="1" x14ac:dyDescent="0.3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67"/>
      <c r="AC146" s="67"/>
      <c r="AD146" s="67"/>
      <c r="AE146" s="67"/>
      <c r="AF146" s="67"/>
      <c r="AG146" s="67"/>
      <c r="AH146" s="67"/>
      <c r="AI146" s="67"/>
      <c r="AJ146" s="67"/>
      <c r="AK146" s="67"/>
      <c r="AL146" s="67"/>
      <c r="AM146" s="67"/>
      <c r="AN146" s="67"/>
      <c r="AO146" s="67"/>
      <c r="AP146" s="67"/>
    </row>
    <row r="147" spans="1:42" x14ac:dyDescent="0.25">
      <c r="A147" s="122" t="s">
        <v>34</v>
      </c>
    </row>
    <row r="148" spans="1:42" x14ac:dyDescent="0.25">
      <c r="A148" s="122" t="s">
        <v>36</v>
      </c>
      <c r="B148" s="124" t="s">
        <v>165</v>
      </c>
      <c r="C148" s="125"/>
      <c r="D148" s="116"/>
      <c r="E148" s="125"/>
      <c r="F148" s="116"/>
      <c r="G148" s="125"/>
      <c r="H148" s="116"/>
      <c r="I148" s="125"/>
      <c r="J148" s="116"/>
      <c r="K148" s="125"/>
      <c r="L148" s="116"/>
      <c r="M148" s="125"/>
      <c r="N148" s="116"/>
      <c r="O148" s="125"/>
      <c r="P148" s="116"/>
      <c r="Q148" s="125"/>
      <c r="R148" s="116"/>
      <c r="S148" s="125"/>
      <c r="T148" s="116"/>
      <c r="U148" s="125"/>
      <c r="V148" s="116"/>
      <c r="W148" s="125"/>
      <c r="X148" s="116"/>
      <c r="Y148" s="125"/>
      <c r="Z148" s="116"/>
      <c r="AA148" s="125"/>
      <c r="AB148" s="116"/>
      <c r="AC148" s="125"/>
      <c r="AD148" s="116"/>
      <c r="AE148" s="125"/>
      <c r="AF148" s="116"/>
      <c r="AG148" s="125"/>
      <c r="AH148" s="116"/>
      <c r="AI148" s="125"/>
      <c r="AJ148" s="116"/>
      <c r="AK148" s="125"/>
      <c r="AL148" s="116"/>
    </row>
    <row r="149" spans="1:42" x14ac:dyDescent="0.25">
      <c r="A149" s="122" t="s">
        <v>38</v>
      </c>
      <c r="B149" s="117" t="s">
        <v>144</v>
      </c>
      <c r="C149" s="125">
        <v>10565.338679785496</v>
      </c>
      <c r="D149" s="126">
        <f>IF(C149 =0,0,C149 / C149 )</f>
        <v>1</v>
      </c>
      <c r="E149" s="125">
        <v>0</v>
      </c>
      <c r="F149" s="126">
        <f>IF(C149 =0,0,E149 / C149 )</f>
        <v>0</v>
      </c>
      <c r="G149" s="125">
        <v>0</v>
      </c>
      <c r="H149" s="126">
        <f>IF(C149 =0,0,G149 / C149 )</f>
        <v>0</v>
      </c>
      <c r="I149" s="125">
        <v>4726.5988830619326</v>
      </c>
      <c r="J149" s="126">
        <f>IF(C149 =0,0,I149 / C149 )</f>
        <v>0.44736842105263158</v>
      </c>
      <c r="K149" s="125">
        <v>0</v>
      </c>
      <c r="L149" s="126">
        <f>IF(C149 =0,0,K149 / C149 )</f>
        <v>0</v>
      </c>
      <c r="M149" s="125">
        <v>0</v>
      </c>
      <c r="N149" s="126">
        <f>IF(C149 =0,0,M149 / C149 )</f>
        <v>0</v>
      </c>
      <c r="O149" s="125">
        <v>0</v>
      </c>
      <c r="P149" s="126">
        <f>IF(C149 =0,0,O149 / C149 )</f>
        <v>0</v>
      </c>
      <c r="Q149" s="125">
        <v>0</v>
      </c>
      <c r="R149" s="126">
        <f>IF(C149 =0,0,Q149 / C149 )</f>
        <v>0</v>
      </c>
      <c r="S149" s="125">
        <v>0</v>
      </c>
      <c r="T149" s="126">
        <f>IF(C149 =0,0,S149 / C149 )</f>
        <v>0</v>
      </c>
      <c r="U149" s="125">
        <v>1946.2465989078541</v>
      </c>
      <c r="V149" s="126">
        <f>IF(C149 =0,0,U149 / C149 )</f>
        <v>0.18421052631578944</v>
      </c>
      <c r="W149" s="125">
        <v>0</v>
      </c>
      <c r="X149" s="126">
        <f>IF(C149 =0,0,W149 / C149 )</f>
        <v>0</v>
      </c>
      <c r="Y149" s="125">
        <v>0</v>
      </c>
      <c r="Z149" s="126">
        <f>IF(C149 =0,0,Y149 / C149 )</f>
        <v>0</v>
      </c>
      <c r="AA149" s="125">
        <v>0</v>
      </c>
      <c r="AB149" s="126">
        <f>IF(C149 =0,0,AA149 / C149 )</f>
        <v>0</v>
      </c>
      <c r="AC149" s="125">
        <v>0</v>
      </c>
      <c r="AD149" s="126">
        <f>IF(C149 =0,0,AC149 / C149 )</f>
        <v>0</v>
      </c>
      <c r="AE149" s="125">
        <v>0</v>
      </c>
      <c r="AF149" s="126">
        <f>IF(C149 =0,0,AE149 / C149 )</f>
        <v>0</v>
      </c>
      <c r="AG149" s="125">
        <v>0</v>
      </c>
      <c r="AH149" s="126">
        <f>IF(C149 =0,0,AG149 / C149 )</f>
        <v>0</v>
      </c>
      <c r="AI149" s="125">
        <v>0</v>
      </c>
      <c r="AJ149" s="126">
        <f>IF(C149 =0,0,AI149 / C149 )</f>
        <v>0</v>
      </c>
      <c r="AK149" s="125">
        <v>3892.4931978157083</v>
      </c>
      <c r="AL149" s="126">
        <f>IF(C149 =0,0,AK149 / C149 )</f>
        <v>0.36842105263157887</v>
      </c>
    </row>
    <row r="150" spans="1:42" x14ac:dyDescent="0.25">
      <c r="A150" s="122" t="s">
        <v>40</v>
      </c>
      <c r="B150" s="117" t="s">
        <v>145</v>
      </c>
      <c r="C150" s="125">
        <v>4492534.9425271507</v>
      </c>
      <c r="D150" s="126">
        <f>IF(C150 =0,0,C150 / C150 )</f>
        <v>1</v>
      </c>
      <c r="E150" s="125">
        <v>4434.6864893930378</v>
      </c>
      <c r="F150" s="126">
        <f>IF(C150 =0,0,E150 / C150 )</f>
        <v>9.8712342722445884E-4</v>
      </c>
      <c r="G150" s="125">
        <v>490.98296041670301</v>
      </c>
      <c r="H150" s="126">
        <f>IF(C150 =0,0,G150 / C150 )</f>
        <v>1.0928862361625042E-4</v>
      </c>
      <c r="I150" s="125">
        <v>633.32090388744393</v>
      </c>
      <c r="J150" s="126">
        <f>IF(C150 =0,0,I150 / C150 )</f>
        <v>1.4097183705624934E-4</v>
      </c>
      <c r="K150" s="125">
        <v>406702.54793747485</v>
      </c>
      <c r="L150" s="126">
        <f>IF(C150 =0,0,K150 / C150 )</f>
        <v>9.0528521901422465E-2</v>
      </c>
      <c r="M150" s="125">
        <v>9072.2333669879572</v>
      </c>
      <c r="N150" s="126">
        <f>IF(C150 =0,0,M150 / C150 )</f>
        <v>2.0194018484104709E-3</v>
      </c>
      <c r="O150" s="125">
        <v>157787.56526134801</v>
      </c>
      <c r="P150" s="126">
        <f>IF(C150 =0,0,O150 / C150 )</f>
        <v>3.512216761358989E-2</v>
      </c>
      <c r="Q150" s="125">
        <v>11832.654381881641</v>
      </c>
      <c r="R150" s="126">
        <f>IF(C150 =0,0,Q150 / C150 )</f>
        <v>2.6338480464273271E-3</v>
      </c>
      <c r="S150" s="125">
        <v>2704.0842222515143</v>
      </c>
      <c r="T150" s="126">
        <f>IF(C150 =0,0,S150 / C150 )</f>
        <v>6.0190610798686558E-4</v>
      </c>
      <c r="U150" s="125">
        <v>208.50016771556568</v>
      </c>
      <c r="V150" s="126">
        <f>IF(C150 =0,0,U150 / C150 )</f>
        <v>4.6410360828107374E-5</v>
      </c>
      <c r="W150" s="125">
        <v>1032.1120166998114</v>
      </c>
      <c r="X150" s="126">
        <f>IF(C150 =0,0,W150 / C150 )</f>
        <v>2.2973934090743554E-4</v>
      </c>
      <c r="Y150" s="125">
        <v>18527.849425307377</v>
      </c>
      <c r="Z150" s="126">
        <f>IF(C150 =0,0,Y150 / C150 )</f>
        <v>4.1241414173364332E-3</v>
      </c>
      <c r="AA150" s="125">
        <v>986.95652717329585</v>
      </c>
      <c r="AB150" s="126">
        <f>IF(C150 =0,0,AA150 / C150 )</f>
        <v>2.1968811368178493E-4</v>
      </c>
      <c r="AC150" s="125">
        <v>3877689.4513266403</v>
      </c>
      <c r="AD150" s="126">
        <f>IF(C150 =0,0,AC150 / C150 )</f>
        <v>0.86314063238990724</v>
      </c>
      <c r="AE150" s="125">
        <v>0</v>
      </c>
      <c r="AF150" s="126">
        <f>IF(C150 =0,0,AE150 / C150 )</f>
        <v>0</v>
      </c>
      <c r="AG150" s="125">
        <v>0</v>
      </c>
      <c r="AH150" s="126">
        <f>IF(C150 =0,0,AG150 / C150 )</f>
        <v>0</v>
      </c>
      <c r="AI150" s="125">
        <v>114.55960093042336</v>
      </c>
      <c r="AJ150" s="126">
        <f>IF(C150 =0,0,AI150 / C150 )</f>
        <v>2.5499991073187077E-5</v>
      </c>
      <c r="AK150" s="125">
        <v>317.43793904309541</v>
      </c>
      <c r="AL150" s="126">
        <f>IF(C150 =0,0,AK150 / C150 )</f>
        <v>7.0658980531942072E-5</v>
      </c>
    </row>
    <row r="151" spans="1:42" x14ac:dyDescent="0.25">
      <c r="A151" s="122" t="s">
        <v>42</v>
      </c>
      <c r="B151" s="117" t="s">
        <v>146</v>
      </c>
      <c r="C151" s="125">
        <v>233378.27077110772</v>
      </c>
      <c r="D151" s="126">
        <f>IF(C151 =0,0,C151 / C151 )</f>
        <v>1</v>
      </c>
      <c r="E151" s="125">
        <v>200.49953399551313</v>
      </c>
      <c r="F151" s="126">
        <f>IF(C151 =0,0,E151 / C151 )</f>
        <v>8.5911826038062762E-4</v>
      </c>
      <c r="G151" s="125">
        <v>25.035212028447358</v>
      </c>
      <c r="H151" s="126">
        <f>IF(C151 =0,0,G151 / C151 )</f>
        <v>1.0727310621390859E-4</v>
      </c>
      <c r="I151" s="125">
        <v>45.869144682543592</v>
      </c>
      <c r="J151" s="126">
        <f>IF(C151 =0,0,I151 / C151 )</f>
        <v>1.9654419638549402E-4</v>
      </c>
      <c r="K151" s="125">
        <v>22709.621493467428</v>
      </c>
      <c r="L151" s="126">
        <f>IF(C151 =0,0,K151 / C151 )</f>
        <v>9.7308208765247581E-2</v>
      </c>
      <c r="M151" s="125">
        <v>468.55489949904626</v>
      </c>
      <c r="N151" s="126">
        <f>IF(C151 =0,0,M151 / C151 )</f>
        <v>2.0077057643408227E-3</v>
      </c>
      <c r="O151" s="125">
        <v>9049.0843551606686</v>
      </c>
      <c r="P151" s="126">
        <f>IF(C151 =0,0,O151 / C151 )</f>
        <v>3.8774322584795441E-2</v>
      </c>
      <c r="Q151" s="125">
        <v>715.88109433480793</v>
      </c>
      <c r="R151" s="126">
        <f>IF(C151 =0,0,Q151 / C151 )</f>
        <v>3.0674710716188671E-3</v>
      </c>
      <c r="S151" s="125">
        <v>136.99652827396687</v>
      </c>
      <c r="T151" s="126">
        <f>IF(C151 =0,0,S151 / C151 )</f>
        <v>5.8701492568830483E-4</v>
      </c>
      <c r="U151" s="125">
        <v>17.032199473652639</v>
      </c>
      <c r="V151" s="126">
        <f>IF(C151 =0,0,U151 / C151 )</f>
        <v>7.2981085245753E-5</v>
      </c>
      <c r="W151" s="125">
        <v>40.171500710008495</v>
      </c>
      <c r="X151" s="126">
        <f>IF(C151 =0,0,W151 / C151 )</f>
        <v>1.7213042404195299E-4</v>
      </c>
      <c r="Y151" s="125">
        <v>336.6302430118277</v>
      </c>
      <c r="Z151" s="126">
        <f>IF(C151 =0,0,Y151 / C151 )</f>
        <v>1.4424232466011681E-3</v>
      </c>
      <c r="AA151" s="125">
        <v>50.471494096878175</v>
      </c>
      <c r="AB151" s="126">
        <f>IF(C151 =0,0,AA151 / C151 )</f>
        <v>2.1626475305569259E-4</v>
      </c>
      <c r="AC151" s="125">
        <v>199262.84536890307</v>
      </c>
      <c r="AD151" s="126">
        <f>IF(C151 =0,0,AC151 / C151 )</f>
        <v>0.85381918680996527</v>
      </c>
      <c r="AE151" s="125">
        <v>258.78377477913972</v>
      </c>
      <c r="AF151" s="126">
        <f>IF(C151 =0,0,AE151 / C151 )</f>
        <v>1.1088597662673966E-3</v>
      </c>
      <c r="AG151" s="125">
        <v>26.004158203053539</v>
      </c>
      <c r="AH151" s="126">
        <f>IF(C151 =0,0,AG151 / C151 )</f>
        <v>1.1142493308024313E-4</v>
      </c>
      <c r="AI151" s="125">
        <v>4.5227997273315212</v>
      </c>
      <c r="AJ151" s="126">
        <f>IF(C151 =0,0,AI151 / C151 )</f>
        <v>1.937969508638353E-5</v>
      </c>
      <c r="AK151" s="125">
        <v>30.266970760334004</v>
      </c>
      <c r="AL151" s="126">
        <f>IF(C151 =0,0,AK151 / C151 )</f>
        <v>1.2969061198512001E-4</v>
      </c>
    </row>
    <row r="152" spans="1:42" ht="15.75" thickBot="1" x14ac:dyDescent="0.3">
      <c r="A152" s="122" t="s">
        <v>44</v>
      </c>
      <c r="B152" s="117" t="s">
        <v>147</v>
      </c>
      <c r="C152" s="125">
        <v>184881.24172936156</v>
      </c>
      <c r="D152" s="126">
        <f>IF(C152 =0,0,C152 / C152 )</f>
        <v>1</v>
      </c>
      <c r="E152" s="125">
        <v>158.83485077153941</v>
      </c>
      <c r="F152" s="126">
        <f>IF(C152 =0,0,E152 / C152 )</f>
        <v>8.5911826038062762E-4</v>
      </c>
      <c r="G152" s="125">
        <v>19.832785080993112</v>
      </c>
      <c r="H152" s="126">
        <f>IF(C152 =0,0,G152 / C152 )</f>
        <v>1.0727310621390859E-4</v>
      </c>
      <c r="I152" s="125">
        <v>36.337335082449627</v>
      </c>
      <c r="J152" s="126">
        <f>IF(C152 =0,0,I152 / C152 )</f>
        <v>1.9654419638549402E-4</v>
      </c>
      <c r="K152" s="125">
        <v>17990.462466978919</v>
      </c>
      <c r="L152" s="126">
        <f>IF(C152 =0,0,K152 / C152 )</f>
        <v>9.7308208765247595E-2</v>
      </c>
      <c r="M152" s="125">
        <v>371.18713473852824</v>
      </c>
      <c r="N152" s="126">
        <f>IF(C152 =0,0,M152 / C152 )</f>
        <v>2.0077057643408227E-3</v>
      </c>
      <c r="O152" s="125">
        <v>7168.6449066918094</v>
      </c>
      <c r="P152" s="126">
        <f>IF(C152 =0,0,O152 / C152 )</f>
        <v>3.8774322584795441E-2</v>
      </c>
      <c r="Q152" s="125">
        <v>567.11786068979166</v>
      </c>
      <c r="R152" s="126">
        <f>IF(C152 =0,0,Q152 / C152 )</f>
        <v>3.067471071618868E-3</v>
      </c>
      <c r="S152" s="125">
        <v>108.52804837492269</v>
      </c>
      <c r="T152" s="126">
        <f>IF(C152 =0,0,S152 / C152 )</f>
        <v>5.8701492568830483E-4</v>
      </c>
      <c r="U152" s="125">
        <v>13.492833662991202</v>
      </c>
      <c r="V152" s="126">
        <f>IF(C152 =0,0,U152 / C152 )</f>
        <v>7.2981085245753E-5</v>
      </c>
      <c r="W152" s="125">
        <v>31.823686536277819</v>
      </c>
      <c r="X152" s="126">
        <f>IF(C152 =0,0,W152 / C152 )</f>
        <v>1.7213042404195299E-4</v>
      </c>
      <c r="Y152" s="125">
        <v>266.67700093092105</v>
      </c>
      <c r="Z152" s="126">
        <f>IF(C152 =0,0,Y152 / C152 )</f>
        <v>1.4424232466011681E-3</v>
      </c>
      <c r="AA152" s="125">
        <v>39.983296087230194</v>
      </c>
      <c r="AB152" s="126">
        <f>IF(C152 =0,0,AA152 / C152 )</f>
        <v>2.1626475305569265E-4</v>
      </c>
      <c r="AC152" s="125">
        <v>157855.15146978007</v>
      </c>
      <c r="AD152" s="126">
        <f>IF(C152 =0,0,AC152 / C152 )</f>
        <v>0.85381918680996516</v>
      </c>
      <c r="AE152" s="125">
        <v>205.00737049124589</v>
      </c>
      <c r="AF152" s="126">
        <f>IF(C152 =0,0,AE152 / C152 )</f>
        <v>1.1088597662673966E-3</v>
      </c>
      <c r="AG152" s="125">
        <v>20.600379987486363</v>
      </c>
      <c r="AH152" s="126">
        <f>IF(C152 =0,0,AG152 / C152 )</f>
        <v>1.1142493308024311E-4</v>
      </c>
      <c r="AI152" s="125">
        <v>3.5829420919069941</v>
      </c>
      <c r="AJ152" s="126">
        <f>IF(C152 =0,0,AI152 / C152 )</f>
        <v>1.937969508638353E-5</v>
      </c>
      <c r="AK152" s="125">
        <v>23.977361384449807</v>
      </c>
      <c r="AL152" s="126">
        <f>IF(C152 =0,0,AK152 / C152 )</f>
        <v>1.2969061198512001E-4</v>
      </c>
    </row>
    <row r="153" spans="1:42" x14ac:dyDescent="0.25">
      <c r="A153" s="122" t="s">
        <v>46</v>
      </c>
      <c r="B153" s="127" t="s">
        <v>37</v>
      </c>
      <c r="C153" s="128">
        <v>4921359.7937074061</v>
      </c>
      <c r="D153" s="129">
        <f>IF(C153 =0,0,C153 / C153 )</f>
        <v>1</v>
      </c>
      <c r="E153" s="128">
        <v>4794.0208741600909</v>
      </c>
      <c r="F153" s="129">
        <f>IF(C153 =0,0,E153 / C153 )</f>
        <v>9.7412525706611932E-4</v>
      </c>
      <c r="G153" s="128">
        <v>535.85095752614347</v>
      </c>
      <c r="H153" s="129">
        <f>IF(C153 =0,0,G153 / C153 )</f>
        <v>1.0888270315275426E-4</v>
      </c>
      <c r="I153" s="128">
        <v>5442.126266714371</v>
      </c>
      <c r="J153" s="129">
        <f>IF(C153 =0,0,I153 / C153 )</f>
        <v>1.1058175981509891E-3</v>
      </c>
      <c r="K153" s="128">
        <v>447402.63189792121</v>
      </c>
      <c r="L153" s="129">
        <f>IF(C153 =0,0,K153 / C153 )</f>
        <v>9.0910368404680197E-2</v>
      </c>
      <c r="M153" s="128">
        <v>9911.9754012255307</v>
      </c>
      <c r="N153" s="129">
        <f>IF(C153 =0,0,M153 / C153 )</f>
        <v>2.0140724955528084E-3</v>
      </c>
      <c r="O153" s="128">
        <v>174005.29452320051</v>
      </c>
      <c r="P153" s="129">
        <f>IF(C153 =0,0,O153 / C153 )</f>
        <v>3.5357157740364513E-2</v>
      </c>
      <c r="Q153" s="128">
        <v>13115.65333690624</v>
      </c>
      <c r="R153" s="129">
        <f>IF(C153 =0,0,Q153 / C153 )</f>
        <v>2.6650466307454896E-3</v>
      </c>
      <c r="S153" s="128">
        <v>2949.6087989004041</v>
      </c>
      <c r="T153" s="129">
        <f>IF(C153 =0,0,S153 / C153 )</f>
        <v>5.9934833512312183E-4</v>
      </c>
      <c r="U153" s="128">
        <v>2185.271799760063</v>
      </c>
      <c r="V153" s="129">
        <f>IF(C153 =0,0,U153 / C153 )</f>
        <v>4.4403821125905388E-4</v>
      </c>
      <c r="W153" s="128">
        <v>1104.107203946098</v>
      </c>
      <c r="X153" s="129">
        <f>IF(C153 =0,0,W153 / C153 )</f>
        <v>2.2435002727454344E-4</v>
      </c>
      <c r="Y153" s="128">
        <v>19131.156669250126</v>
      </c>
      <c r="Z153" s="129">
        <f>IF(C153 =0,0,Y153 / C153 )</f>
        <v>3.887372082348415E-3</v>
      </c>
      <c r="AA153" s="128">
        <v>1077.4113173574044</v>
      </c>
      <c r="AB153" s="129">
        <f>IF(C153 =0,0,AA153 / C153 )</f>
        <v>2.1892553329163494E-4</v>
      </c>
      <c r="AC153" s="128">
        <v>4234807.4481653236</v>
      </c>
      <c r="AD153" s="129">
        <f>IF(C153 =0,0,AC153 / C153 )</f>
        <v>0.86049539673568909</v>
      </c>
      <c r="AE153" s="128">
        <v>463.79114527038564</v>
      </c>
      <c r="AF153" s="129">
        <f>IF(C153 =0,0,AE153 / C153 )</f>
        <v>9.4240446687804156E-5</v>
      </c>
      <c r="AG153" s="128">
        <v>46.604538190539905</v>
      </c>
      <c r="AH153" s="129">
        <f>IF(C153 =0,0,AG153 / C153 )</f>
        <v>9.4698498268973997E-6</v>
      </c>
      <c r="AI153" s="128">
        <v>122.66534274966189</v>
      </c>
      <c r="AJ153" s="129">
        <f>IF(C153 =0,0,AI153 / C153 )</f>
        <v>2.4925091416097104E-5</v>
      </c>
      <c r="AK153" s="128">
        <v>4264.1754690035878</v>
      </c>
      <c r="AL153" s="129">
        <f>IF(C153 =0,0,AK153 / C153 )</f>
        <v>8.6646285737041352E-4</v>
      </c>
    </row>
    <row r="154" spans="1:42" x14ac:dyDescent="0.25">
      <c r="A154" s="122" t="s">
        <v>48</v>
      </c>
    </row>
    <row r="155" spans="1:42" x14ac:dyDescent="0.25">
      <c r="A155" s="122" t="s">
        <v>50</v>
      </c>
      <c r="B155" s="117" t="s">
        <v>149</v>
      </c>
      <c r="C155" s="125">
        <v>-3685.1465204295628</v>
      </c>
      <c r="D155" s="126">
        <f>IF(C155 =0,0,C155 / C155 )</f>
        <v>1</v>
      </c>
      <c r="E155" s="125">
        <v>0</v>
      </c>
      <c r="F155" s="126">
        <f>IF(C155 =0,0,E155 / C155 )</f>
        <v>0</v>
      </c>
      <c r="G155" s="125">
        <v>0</v>
      </c>
      <c r="H155" s="126">
        <f>IF(C155 =0,0,G155 / C155 )</f>
        <v>0</v>
      </c>
      <c r="I155" s="125">
        <v>-1648.6181801921728</v>
      </c>
      <c r="J155" s="126">
        <f>IF(C155 =0,0,I155 / C155 )</f>
        <v>0.44736842105263158</v>
      </c>
      <c r="K155" s="125">
        <v>0</v>
      </c>
      <c r="L155" s="126">
        <f>IF(C155 =0,0,K155 / C155 )</f>
        <v>0</v>
      </c>
      <c r="M155" s="125">
        <v>0</v>
      </c>
      <c r="N155" s="126">
        <f>IF(C155 =0,0,M155 / C155 )</f>
        <v>0</v>
      </c>
      <c r="O155" s="125">
        <v>0</v>
      </c>
      <c r="P155" s="126">
        <f>IF(C155 =0,0,O155 / C155 )</f>
        <v>0</v>
      </c>
      <c r="Q155" s="125">
        <v>0</v>
      </c>
      <c r="R155" s="126">
        <f>IF(C155 =0,0,Q155 / C155 )</f>
        <v>0</v>
      </c>
      <c r="S155" s="125">
        <v>0</v>
      </c>
      <c r="T155" s="126">
        <f>IF(C155 =0,0,S155 / C155 )</f>
        <v>0</v>
      </c>
      <c r="U155" s="125">
        <v>-678.84278007912997</v>
      </c>
      <c r="V155" s="126">
        <f>IF(C155 =0,0,U155 / C155 )</f>
        <v>0.18421052631578946</v>
      </c>
      <c r="W155" s="125">
        <v>0</v>
      </c>
      <c r="X155" s="126">
        <f>IF(C155 =0,0,W155 / C155 )</f>
        <v>0</v>
      </c>
      <c r="Y155" s="125">
        <v>0</v>
      </c>
      <c r="Z155" s="126">
        <f>IF(C155 =0,0,Y155 / C155 )</f>
        <v>0</v>
      </c>
      <c r="AA155" s="125">
        <v>0</v>
      </c>
      <c r="AB155" s="126">
        <f>IF(C155 =0,0,AA155 / C155 )</f>
        <v>0</v>
      </c>
      <c r="AC155" s="125">
        <v>0</v>
      </c>
      <c r="AD155" s="126">
        <f>IF(C155 =0,0,AC155 / C155 )</f>
        <v>0</v>
      </c>
      <c r="AE155" s="125">
        <v>0</v>
      </c>
      <c r="AF155" s="126">
        <f>IF(C155 =0,0,AE155 / C155 )</f>
        <v>0</v>
      </c>
      <c r="AG155" s="125">
        <v>0</v>
      </c>
      <c r="AH155" s="126">
        <f>IF(C155 =0,0,AG155 / C155 )</f>
        <v>0</v>
      </c>
      <c r="AI155" s="125">
        <v>0</v>
      </c>
      <c r="AJ155" s="126">
        <f>IF(C155 =0,0,AI155 / C155 )</f>
        <v>0</v>
      </c>
      <c r="AK155" s="125">
        <v>-1357.6855601582599</v>
      </c>
      <c r="AL155" s="126">
        <f>IF(C155 =0,0,AK155 / C155 )</f>
        <v>0.36842105263157893</v>
      </c>
    </row>
    <row r="156" spans="1:42" x14ac:dyDescent="0.25">
      <c r="A156" s="122" t="s">
        <v>52</v>
      </c>
      <c r="B156" s="117" t="s">
        <v>150</v>
      </c>
      <c r="C156" s="125">
        <v>-1537787.0889210498</v>
      </c>
      <c r="D156" s="126">
        <f>IF(C156 =0,0,C156 / C156 )</f>
        <v>1</v>
      </c>
      <c r="E156" s="125">
        <v>-1479.2236441065295</v>
      </c>
      <c r="F156" s="126">
        <f>IF(C156 =0,0,E156 / C156 )</f>
        <v>9.619170656091215E-4</v>
      </c>
      <c r="G156" s="125">
        <v>-164.11202373416168</v>
      </c>
      <c r="H156" s="126">
        <f>IF(C156 =0,0,G156 / C156 )</f>
        <v>1.067196004677779E-4</v>
      </c>
      <c r="I156" s="125">
        <v>-211.03011174835336</v>
      </c>
      <c r="J156" s="126">
        <f>IF(C156 =0,0,I156 / C156 )</f>
        <v>1.3722973308120137E-4</v>
      </c>
      <c r="K156" s="125">
        <v>-139128.56552965922</v>
      </c>
      <c r="L156" s="126">
        <f>IF(C156 =0,0,K156 / C156 )</f>
        <v>9.0473230352893216E-2</v>
      </c>
      <c r="M156" s="125">
        <v>-3114.2323241751251</v>
      </c>
      <c r="N156" s="126">
        <f>IF(C156 =0,0,M156 / C156 )</f>
        <v>2.0251388157772536E-3</v>
      </c>
      <c r="O156" s="125">
        <v>-53470.849272887972</v>
      </c>
      <c r="P156" s="126">
        <f>IF(C156 =0,0,O156 / C156 )</f>
        <v>3.4771295492150647E-2</v>
      </c>
      <c r="Q156" s="125">
        <v>-3967.7249488817943</v>
      </c>
      <c r="R156" s="126">
        <f>IF(C156 =0,0,Q156 / C156 )</f>
        <v>2.5801523354352326E-3</v>
      </c>
      <c r="S156" s="125">
        <v>-901.82000704404288</v>
      </c>
      <c r="T156" s="126">
        <f>IF(C156 =0,0,S156 / C156 )</f>
        <v>5.8644009534296619E-4</v>
      </c>
      <c r="U156" s="125">
        <v>-69.47475351356168</v>
      </c>
      <c r="V156" s="126">
        <f>IF(C156 =0,0,U156 / C156 )</f>
        <v>4.5178395640131767E-5</v>
      </c>
      <c r="W156" s="125">
        <v>-343.77769839994363</v>
      </c>
      <c r="X156" s="126">
        <f>IF(C156 =0,0,W156 / C156 )</f>
        <v>2.2355350807448042E-4</v>
      </c>
      <c r="Y156" s="125">
        <v>-5888.1174186870094</v>
      </c>
      <c r="Z156" s="126">
        <f>IF(C156 =0,0,Y156 / C156 )</f>
        <v>3.8289549061165944E-3</v>
      </c>
      <c r="AA156" s="125">
        <v>-329.64672616488178</v>
      </c>
      <c r="AB156" s="126">
        <f>IF(C156 =0,0,AA156 / C156 )</f>
        <v>2.1436434766543023E-4</v>
      </c>
      <c r="AC156" s="125">
        <v>-1328574.5975710966</v>
      </c>
      <c r="AD156" s="126">
        <f>IF(C156 =0,0,AC156 / C156 )</f>
        <v>0.86395223834481405</v>
      </c>
      <c r="AE156" s="125">
        <v>0</v>
      </c>
      <c r="AF156" s="126">
        <f>IF(C156 =0,0,AE156 / C156 )</f>
        <v>0</v>
      </c>
      <c r="AG156" s="125">
        <v>0</v>
      </c>
      <c r="AH156" s="126">
        <f>IF(C156 =0,0,AG156 / C156 )</f>
        <v>0</v>
      </c>
      <c r="AI156" s="125">
        <v>-38.142767061213156</v>
      </c>
      <c r="AJ156" s="126">
        <f>IF(C156 =0,0,AI156 / C156 )</f>
        <v>2.480367232630044E-5</v>
      </c>
      <c r="AK156" s="125">
        <v>-105.77412388923283</v>
      </c>
      <c r="AL156" s="126">
        <f>IF(C156 =0,0,AK156 / C156 )</f>
        <v>6.878333460547299E-5</v>
      </c>
    </row>
    <row r="157" spans="1:42" x14ac:dyDescent="0.25">
      <c r="A157" s="122" t="s">
        <v>54</v>
      </c>
      <c r="B157" s="117" t="s">
        <v>151</v>
      </c>
      <c r="C157" s="125">
        <v>-86258.455891299498</v>
      </c>
      <c r="D157" s="126">
        <f>IF(C157 =0,0,C157 / C157 )</f>
        <v>1</v>
      </c>
      <c r="E157" s="125">
        <v>-74.10621456845233</v>
      </c>
      <c r="F157" s="126">
        <f>IF(C157 =0,0,E157 / C157 )</f>
        <v>8.5911826038062773E-4</v>
      </c>
      <c r="G157" s="125">
        <v>-9.2532125006751205</v>
      </c>
      <c r="H157" s="126">
        <f>IF(C157 =0,0,G157 / C157 )</f>
        <v>1.0727310621390859E-4</v>
      </c>
      <c r="I157" s="125">
        <v>-16.953598894609041</v>
      </c>
      <c r="J157" s="126">
        <f>IF(C157 =0,0,I157 / C157 )</f>
        <v>1.9654419638549399E-4</v>
      </c>
      <c r="K157" s="125">
        <v>-8393.6558336384733</v>
      </c>
      <c r="L157" s="126">
        <f>IF(C157 =0,0,K157 / C157 )</f>
        <v>9.7308208765247595E-2</v>
      </c>
      <c r="M157" s="125">
        <v>-173.18159911610059</v>
      </c>
      <c r="N157" s="126">
        <f>IF(C157 =0,0,M157 / C157 )</f>
        <v>2.0077057643408227E-3</v>
      </c>
      <c r="O157" s="125">
        <v>-3344.6131943955952</v>
      </c>
      <c r="P157" s="126">
        <f>IF(C157 =0,0,O157 / C157 )</f>
        <v>3.8774322584795434E-2</v>
      </c>
      <c r="Q157" s="125">
        <v>-264.59531812907323</v>
      </c>
      <c r="R157" s="126">
        <f>IF(C157 =0,0,Q157 / C157 )</f>
        <v>3.0674710716188671E-3</v>
      </c>
      <c r="S157" s="125">
        <v>-50.635001075019083</v>
      </c>
      <c r="T157" s="126">
        <f>IF(C157 =0,0,S157 / C157 )</f>
        <v>5.8701492568830472E-4</v>
      </c>
      <c r="U157" s="125">
        <v>-6.295235722569954</v>
      </c>
      <c r="V157" s="126">
        <f>IF(C157 =0,0,U157 / C157 )</f>
        <v>7.2981085245753E-5</v>
      </c>
      <c r="W157" s="125">
        <v>-14.847704589773478</v>
      </c>
      <c r="X157" s="126">
        <f>IF(C157 =0,0,W157 / C157 )</f>
        <v>1.7213042404195297E-4</v>
      </c>
      <c r="Y157" s="125">
        <v>-124.42120199353187</v>
      </c>
      <c r="Z157" s="126">
        <f>IF(C157 =0,0,Y157 / C157 )</f>
        <v>1.4424232466011681E-3</v>
      </c>
      <c r="AA157" s="125">
        <v>-18.654663662297239</v>
      </c>
      <c r="AB157" s="126">
        <f>IF(C157 =0,0,AA157 / C157 )</f>
        <v>2.1626475305569259E-4</v>
      </c>
      <c r="AC157" s="125">
        <v>-73649.1246645926</v>
      </c>
      <c r="AD157" s="126">
        <f>IF(C157 =0,0,AC157 / C157 )</f>
        <v>0.85381918680996538</v>
      </c>
      <c r="AE157" s="125">
        <v>-95.648531238212925</v>
      </c>
      <c r="AF157" s="126">
        <f>IF(C157 =0,0,AE157 / C157 )</f>
        <v>1.108859766267397E-3</v>
      </c>
      <c r="AG157" s="125">
        <v>-9.6113426752931499</v>
      </c>
      <c r="AH157" s="126">
        <f>IF(C157 =0,0,AG157 / C157 )</f>
        <v>1.1142493308024313E-4</v>
      </c>
      <c r="AI157" s="125">
        <v>-1.6716625737956474</v>
      </c>
      <c r="AJ157" s="126">
        <f>IF(C157 =0,0,AI157 / C157 )</f>
        <v>1.937969508638353E-5</v>
      </c>
      <c r="AK157" s="125">
        <v>-11.186911933434112</v>
      </c>
      <c r="AL157" s="126">
        <f>IF(C157 =0,0,AK157 / C157 )</f>
        <v>1.2969061198512001E-4</v>
      </c>
    </row>
    <row r="158" spans="1:42" ht="15.75" thickBot="1" x14ac:dyDescent="0.3">
      <c r="A158" s="122" t="s">
        <v>56</v>
      </c>
      <c r="B158" s="117" t="s">
        <v>152</v>
      </c>
      <c r="C158" s="125">
        <v>-62240.714102570018</v>
      </c>
      <c r="D158" s="126">
        <f>IF(C158 =0,0,C158 / C158 )</f>
        <v>1</v>
      </c>
      <c r="E158" s="125">
        <v>-53.472134024647943</v>
      </c>
      <c r="F158" s="126">
        <f>IF(C158 =0,0,E158 / C158 )</f>
        <v>8.5911826038062751E-4</v>
      </c>
      <c r="G158" s="125">
        <v>-6.6767547347545131</v>
      </c>
      <c r="H158" s="126">
        <f>IF(C158 =0,0,G158 / C158 )</f>
        <v>1.0727310621390861E-4</v>
      </c>
      <c r="I158" s="125">
        <v>-12.233051135748909</v>
      </c>
      <c r="J158" s="126">
        <f>IF(C158 =0,0,I158 / C158 )</f>
        <v>1.9654419638549402E-4</v>
      </c>
      <c r="K158" s="125">
        <v>-6056.5324015909737</v>
      </c>
      <c r="L158" s="126">
        <f>IF(C158 =0,0,K158 / C158 )</f>
        <v>9.7308208765247595E-2</v>
      </c>
      <c r="M158" s="125">
        <v>-124.96104048041894</v>
      </c>
      <c r="N158" s="126">
        <f>IF(C158 =0,0,M158 / C158 )</f>
        <v>2.0077057643408222E-3</v>
      </c>
      <c r="O158" s="125">
        <v>-2413.341526521077</v>
      </c>
      <c r="P158" s="126">
        <f>IF(C158 =0,0,O158 / C158 )</f>
        <v>3.8774322584795441E-2</v>
      </c>
      <c r="Q158" s="125">
        <v>-190.921589986534</v>
      </c>
      <c r="R158" s="126">
        <f>IF(C158 =0,0,Q158 / C158 )</f>
        <v>3.0674710716188675E-3</v>
      </c>
      <c r="S158" s="125">
        <v>-36.536228163707165</v>
      </c>
      <c r="T158" s="126">
        <f>IF(C158 =0,0,S158 / C158 )</f>
        <v>5.8701492568830483E-4</v>
      </c>
      <c r="U158" s="125">
        <v>-4.542394861676204</v>
      </c>
      <c r="V158" s="126">
        <f>IF(C158 =0,0,U158 / C158 )</f>
        <v>7.2981085245753014E-5</v>
      </c>
      <c r="W158" s="125">
        <v>-10.713520511149342</v>
      </c>
      <c r="X158" s="126">
        <f>IF(C158 =0,0,W158 / C158 )</f>
        <v>1.7213042404195302E-4</v>
      </c>
      <c r="Y158" s="125">
        <v>-89.777452906604154</v>
      </c>
      <c r="Z158" s="126">
        <f>IF(C158 =0,0,Y158 / C158 )</f>
        <v>1.4424232466011681E-3</v>
      </c>
      <c r="AA158" s="125">
        <v>-13.460472665402271</v>
      </c>
      <c r="AB158" s="126">
        <f>IF(C158 =0,0,AA158 / C158 )</f>
        <v>2.1626475305569265E-4</v>
      </c>
      <c r="AC158" s="125">
        <v>-53142.315901527872</v>
      </c>
      <c r="AD158" s="126">
        <f>IF(C158 =0,0,AC158 / C158 )</f>
        <v>0.85381918680996527</v>
      </c>
      <c r="AE158" s="125">
        <v>-69.016223692091657</v>
      </c>
      <c r="AF158" s="126">
        <f>IF(C158 =0,0,AE158 / C158 )</f>
        <v>1.1088597662673968E-3</v>
      </c>
      <c r="AG158" s="125">
        <v>-6.9351674037454094</v>
      </c>
      <c r="AH158" s="126">
        <f>IF(C158 =0,0,AG158 / C158 )</f>
        <v>1.1142493308024314E-4</v>
      </c>
      <c r="AI158" s="125">
        <v>-1.2062060612665786</v>
      </c>
      <c r="AJ158" s="126">
        <f>IF(C158 =0,0,AI158 / C158 )</f>
        <v>1.9379695086383537E-5</v>
      </c>
      <c r="AK158" s="125">
        <v>-8.0720363023531956</v>
      </c>
      <c r="AL158" s="126">
        <f>IF(C158 =0,0,AK158 / C158 )</f>
        <v>1.2969061198512001E-4</v>
      </c>
    </row>
    <row r="159" spans="1:42" x14ac:dyDescent="0.25">
      <c r="A159" s="122" t="s">
        <v>58</v>
      </c>
      <c r="B159" s="127" t="s">
        <v>39</v>
      </c>
      <c r="C159" s="128">
        <v>-1689971.4054353489</v>
      </c>
      <c r="D159" s="129">
        <f>IF(C159 =0,0,C159 / C159 )</f>
        <v>1</v>
      </c>
      <c r="E159" s="128">
        <v>-1606.8019926996296</v>
      </c>
      <c r="F159" s="129">
        <f>IF(C159 =0,0,E159 / C159 )</f>
        <v>9.5078649705656161E-4</v>
      </c>
      <c r="G159" s="128">
        <v>-180.0419909695913</v>
      </c>
      <c r="H159" s="129">
        <f>IF(C159 =0,0,G159 / C159 )</f>
        <v>1.0653552503346124E-4</v>
      </c>
      <c r="I159" s="128">
        <v>-1888.8349419708841</v>
      </c>
      <c r="J159" s="129">
        <f>IF(C159 =0,0,I159 / C159 )</f>
        <v>1.1176727226839122E-3</v>
      </c>
      <c r="K159" s="128">
        <v>-153578.75376488865</v>
      </c>
      <c r="L159" s="129">
        <f>IF(C159 =0,0,K159 / C159 )</f>
        <v>9.0876539846143523E-2</v>
      </c>
      <c r="M159" s="128">
        <v>-3412.3749637716442</v>
      </c>
      <c r="N159" s="129">
        <f>IF(C159 =0,0,M159 / C159 )</f>
        <v>2.0191909477264747E-3</v>
      </c>
      <c r="O159" s="128">
        <v>-59228.80399380465</v>
      </c>
      <c r="P159" s="129">
        <f>IF(C159 =0,0,O159 / C159 )</f>
        <v>3.5047222576258252E-2</v>
      </c>
      <c r="Q159" s="128">
        <v>-4423.2418569974016</v>
      </c>
      <c r="R159" s="129">
        <f>IF(C159 =0,0,Q159 / C159 )</f>
        <v>2.6173471591124007E-3</v>
      </c>
      <c r="S159" s="128">
        <v>-988.99123628276902</v>
      </c>
      <c r="T159" s="129">
        <f>IF(C159 =0,0,S159 / C159 )</f>
        <v>5.8521181666265989E-4</v>
      </c>
      <c r="U159" s="128">
        <v>-759.15516417693777</v>
      </c>
      <c r="V159" s="129">
        <f>IF(C159 =0,0,U159 / C159 )</f>
        <v>4.49211839759723E-4</v>
      </c>
      <c r="W159" s="128">
        <v>-369.33892350086637</v>
      </c>
      <c r="X159" s="129">
        <f>IF(C159 =0,0,W159 / C159 )</f>
        <v>2.1854743950873063E-4</v>
      </c>
      <c r="Y159" s="128">
        <v>-6102.316073587147</v>
      </c>
      <c r="Z159" s="129">
        <f>IF(C159 =0,0,Y159 / C159 )</f>
        <v>3.6108990092735601E-3</v>
      </c>
      <c r="AA159" s="128">
        <v>-361.76186249258132</v>
      </c>
      <c r="AB159" s="129">
        <f>IF(C159 =0,0,AA159 / C159 )</f>
        <v>2.140638955955523E-4</v>
      </c>
      <c r="AC159" s="128">
        <v>-1455366.0381372171</v>
      </c>
      <c r="AD159" s="129">
        <f>IF(C159 =0,0,AC159 / C159 )</f>
        <v>0.8611779071861303</v>
      </c>
      <c r="AE159" s="128">
        <v>-164.66475493030455</v>
      </c>
      <c r="AF159" s="129">
        <f>IF(C159 =0,0,AE159 / C159 )</f>
        <v>9.7436414841519596E-5</v>
      </c>
      <c r="AG159" s="128">
        <v>-16.546510079038562</v>
      </c>
      <c r="AH159" s="129">
        <f>IF(C159 =0,0,AG159 / C159 )</f>
        <v>9.7910000286520007E-6</v>
      </c>
      <c r="AI159" s="128">
        <v>-41.020635696275377</v>
      </c>
      <c r="AJ159" s="129">
        <f>IF(C159 =0,0,AI159 / C159 )</f>
        <v>2.4272976196131652E-5</v>
      </c>
      <c r="AK159" s="128">
        <v>-1482.7186322832802</v>
      </c>
      <c r="AL159" s="129">
        <f>IF(C159 =0,0,AK159 / C159 )</f>
        <v>8.7736314798848392E-4</v>
      </c>
    </row>
    <row r="160" spans="1:42" ht="15.75" thickBot="1" x14ac:dyDescent="0.3">
      <c r="A160" s="122" t="s">
        <v>59</v>
      </c>
    </row>
    <row r="161" spans="1:38" x14ac:dyDescent="0.25">
      <c r="A161" s="122" t="s">
        <v>60</v>
      </c>
      <c r="B161" s="130" t="s">
        <v>41</v>
      </c>
      <c r="C161" s="128">
        <v>3231388.3882720578</v>
      </c>
      <c r="D161" s="129">
        <f>IF(C161 =0,0,C161 / C161 )</f>
        <v>1</v>
      </c>
      <c r="E161" s="128">
        <v>3187.2188814604615</v>
      </c>
      <c r="F161" s="129">
        <f>IF(C161 =0,0,E161 / C161 )</f>
        <v>9.8633110554834438E-4</v>
      </c>
      <c r="G161" s="128">
        <v>355.80896655655209</v>
      </c>
      <c r="H161" s="129">
        <f>IF(C161 =0,0,G161 / C161 )</f>
        <v>1.1011024482476903E-4</v>
      </c>
      <c r="I161" s="128">
        <v>3553.2913247434872</v>
      </c>
      <c r="J161" s="129">
        <f>IF(C161 =0,0,I161 / C161 )</f>
        <v>1.0996175320923162E-3</v>
      </c>
      <c r="K161" s="128">
        <v>293823.8781330327</v>
      </c>
      <c r="L161" s="129">
        <f>IF(C161 =0,0,K161 / C161 )</f>
        <v>9.0928060272615865E-2</v>
      </c>
      <c r="M161" s="128">
        <v>6499.6004374538861</v>
      </c>
      <c r="N161" s="129">
        <f>IF(C161 =0,0,M161 / C161 )</f>
        <v>2.0113956159041164E-3</v>
      </c>
      <c r="O161" s="128">
        <v>114776.49052939584</v>
      </c>
      <c r="P161" s="129">
        <f>IF(C161 =0,0,O161 / C161 )</f>
        <v>3.5519249541764636E-2</v>
      </c>
      <c r="Q161" s="128">
        <v>8692.4114799088347</v>
      </c>
      <c r="R161" s="129">
        <f>IF(C161 =0,0,Q161 / C161 )</f>
        <v>2.6899927942604842E-3</v>
      </c>
      <c r="S161" s="128">
        <v>1960.6175626176348</v>
      </c>
      <c r="T161" s="129">
        <f>IF(C161 =0,0,S161 / C161 )</f>
        <v>6.0674153863195907E-4</v>
      </c>
      <c r="U161" s="128">
        <v>1426.1166355831253</v>
      </c>
      <c r="V161" s="129">
        <f>IF(C161 =0,0,U161 / C161 )</f>
        <v>4.4133247515496654E-4</v>
      </c>
      <c r="W161" s="128">
        <v>734.7682804452312</v>
      </c>
      <c r="X161" s="129">
        <f>IF(C161 =0,0,W161 / C161 )</f>
        <v>2.2738470036965714E-4</v>
      </c>
      <c r="Y161" s="128">
        <v>13028.840595662979</v>
      </c>
      <c r="Z161" s="129">
        <f>IF(C161 =0,0,Y161 / C161 )</f>
        <v>4.031963673246341E-3</v>
      </c>
      <c r="AA161" s="128">
        <v>715.64945486482304</v>
      </c>
      <c r="AB161" s="129">
        <f>IF(C161 =0,0,AA161 / C161 )</f>
        <v>2.2146810252280047E-4</v>
      </c>
      <c r="AC161" s="128">
        <v>2779441.410028107</v>
      </c>
      <c r="AD161" s="129">
        <f>IF(C161 =0,0,AC161 / C161 )</f>
        <v>0.86013845321588733</v>
      </c>
      <c r="AE161" s="128">
        <v>299.12639034008112</v>
      </c>
      <c r="AF161" s="129">
        <f>IF(C161 =0,0,AE161 / C161 )</f>
        <v>9.2568999574834456E-5</v>
      </c>
      <c r="AG161" s="128">
        <v>30.05802811150134</v>
      </c>
      <c r="AH161" s="129">
        <f>IF(C161 =0,0,AG161 / C161 )</f>
        <v>9.3018927160205804E-6</v>
      </c>
      <c r="AI161" s="128">
        <v>81.644707053386483</v>
      </c>
      <c r="AJ161" s="129">
        <f>IF(C161 =0,0,AI161 / C161 )</f>
        <v>2.5266138651022668E-5</v>
      </c>
      <c r="AK161" s="128">
        <v>2781.4568367203078</v>
      </c>
      <c r="AL161" s="129">
        <f>IF(C161 =0,0,AK161 / C161 )</f>
        <v>8.6076215623453892E-4</v>
      </c>
    </row>
    <row r="162" spans="1:38" x14ac:dyDescent="0.25">
      <c r="A162" s="122" t="s">
        <v>61</v>
      </c>
    </row>
    <row r="163" spans="1:38" x14ac:dyDescent="0.25">
      <c r="A163" s="122" t="s">
        <v>63</v>
      </c>
      <c r="B163" s="127" t="s">
        <v>43</v>
      </c>
      <c r="C163" s="125">
        <v>6582.6793408467156</v>
      </c>
      <c r="D163" s="126">
        <f>IF(C163 =0,0,C163 / C163 )</f>
        <v>1</v>
      </c>
      <c r="E163" s="125">
        <v>5.5226491077644457</v>
      </c>
      <c r="F163" s="126">
        <f>IF(C163 =0,0,E163 / C163 )</f>
        <v>8.3896675226080195E-4</v>
      </c>
      <c r="G163" s="125">
        <v>0.68958111082040008</v>
      </c>
      <c r="H163" s="126">
        <f>IF(C163 =0,0,G163 / C163 )</f>
        <v>1.0475690446311498E-4</v>
      </c>
      <c r="I163" s="125">
        <v>70.338716266978764</v>
      </c>
      <c r="J163" s="126">
        <f>IF(C163 =0,0,I163 / C163 )</f>
        <v>1.0685423461312222E-2</v>
      </c>
      <c r="K163" s="125">
        <v>625.52400187310548</v>
      </c>
      <c r="L163" s="126">
        <f>IF(C163 =0,0,K163 / C163 )</f>
        <v>9.5025743999349307E-2</v>
      </c>
      <c r="M163" s="125">
        <v>12.906086343896312</v>
      </c>
      <c r="N163" s="126">
        <f>IF(C163 =0,0,M163 / C163 )</f>
        <v>1.9606129473467913E-3</v>
      </c>
      <c r="O163" s="125">
        <v>249.25203886624305</v>
      </c>
      <c r="P163" s="126">
        <f>IF(C163 =0,0,O163 / C163 )</f>
        <v>3.786483071104331E-2</v>
      </c>
      <c r="Q163" s="125">
        <v>19.718550004121386</v>
      </c>
      <c r="R163" s="126">
        <f>IF(C163 =0,0,Q163 / C163 )</f>
        <v>2.9955203623187624E-3</v>
      </c>
      <c r="S163" s="125">
        <v>3.7734938309431718</v>
      </c>
      <c r="T163" s="126">
        <f>IF(C163 =0,0,S163 / C163 )</f>
        <v>5.7324588295345948E-4</v>
      </c>
      <c r="U163" s="125">
        <v>28.911903236048218</v>
      </c>
      <c r="V163" s="126">
        <f>IF(C163 =0,0,U163 / C163 )</f>
        <v>4.3921178199649849E-3</v>
      </c>
      <c r="W163" s="125">
        <v>1.106501836351659</v>
      </c>
      <c r="X163" s="126">
        <f>IF(C163 =0,0,W163 / C163 )</f>
        <v>1.6809292676397207E-4</v>
      </c>
      <c r="Y163" s="125">
        <v>9.2722944246713421</v>
      </c>
      <c r="Z163" s="126">
        <f>IF(C163 =0,0,Y163 / C163 )</f>
        <v>1.4085897162170848E-3</v>
      </c>
      <c r="AA163" s="125">
        <v>1.3902094747407265</v>
      </c>
      <c r="AB163" s="126">
        <f>IF(C163 =0,0,AA163 / C163 )</f>
        <v>2.1119203940471858E-4</v>
      </c>
      <c r="AC163" s="125">
        <v>5488.5852014588909</v>
      </c>
      <c r="AD163" s="126">
        <f>IF(C163 =0,0,AC163 / C163 )</f>
        <v>0.83379197394611448</v>
      </c>
      <c r="AE163" s="125">
        <v>7.1280563820158998</v>
      </c>
      <c r="AF163" s="126">
        <f>IF(C163 =0,0,AE163 / C163 )</f>
        <v>1.0828503126052368E-3</v>
      </c>
      <c r="AG163" s="125">
        <v>0.71627019891962895</v>
      </c>
      <c r="AH163" s="126">
        <f>IF(C163 =0,0,AG163 / C163 )</f>
        <v>1.0881134593250546E-4</v>
      </c>
      <c r="AI163" s="125">
        <v>0.12457802460181115</v>
      </c>
      <c r="AJ163" s="126">
        <f>IF(C163 =0,0,AI163 / C163 )</f>
        <v>1.8925124277098231E-5</v>
      </c>
      <c r="AK163" s="125">
        <v>57.71920840660146</v>
      </c>
      <c r="AL163" s="126">
        <f>IF(C163 =0,0,AK163 / C163 )</f>
        <v>8.768345747671975E-3</v>
      </c>
    </row>
    <row r="164" spans="1:38" x14ac:dyDescent="0.25">
      <c r="A164" s="122" t="s">
        <v>64</v>
      </c>
    </row>
    <row r="165" spans="1:38" x14ac:dyDescent="0.25">
      <c r="A165" s="122" t="s">
        <v>65</v>
      </c>
      <c r="B165" s="117" t="s">
        <v>154</v>
      </c>
      <c r="C165" s="125">
        <v>439.21662382231483</v>
      </c>
      <c r="D165" s="126">
        <f>IF(C165 =0,0,C165 / C165 )</f>
        <v>1</v>
      </c>
      <c r="E165" s="125">
        <v>0</v>
      </c>
      <c r="F165" s="126">
        <f>IF(C165 =0,0,E165 / C165 )</f>
        <v>0</v>
      </c>
      <c r="G165" s="125">
        <v>0</v>
      </c>
      <c r="H165" s="126">
        <f>IF(C165 =0,0,G165 / C165 )</f>
        <v>0</v>
      </c>
      <c r="I165" s="125">
        <v>196.49164749945666</v>
      </c>
      <c r="J165" s="126">
        <f>IF(C165 =0,0,I165 / C165 )</f>
        <v>0.44736842105263164</v>
      </c>
      <c r="K165" s="125">
        <v>0</v>
      </c>
      <c r="L165" s="126">
        <f>IF(C165 =0,0,K165 / C165 )</f>
        <v>0</v>
      </c>
      <c r="M165" s="125">
        <v>0</v>
      </c>
      <c r="N165" s="126">
        <f>IF(C165 =0,0,M165 / C165 )</f>
        <v>0</v>
      </c>
      <c r="O165" s="125">
        <v>0</v>
      </c>
      <c r="P165" s="126">
        <f>IF(C165 =0,0,O165 / C165 )</f>
        <v>0</v>
      </c>
      <c r="Q165" s="125">
        <v>0</v>
      </c>
      <c r="R165" s="126">
        <f>IF(C165 =0,0,Q165 / C165 )</f>
        <v>0</v>
      </c>
      <c r="S165" s="125">
        <v>0</v>
      </c>
      <c r="T165" s="126">
        <f>IF(C165 =0,0,S165 / C165 )</f>
        <v>0</v>
      </c>
      <c r="U165" s="125">
        <v>80.908325440952723</v>
      </c>
      <c r="V165" s="126">
        <f>IF(C165 =0,0,U165 / C165 )</f>
        <v>0.18421052631578946</v>
      </c>
      <c r="W165" s="125">
        <v>0</v>
      </c>
      <c r="X165" s="126">
        <f>IF(C165 =0,0,W165 / C165 )</f>
        <v>0</v>
      </c>
      <c r="Y165" s="125">
        <v>0</v>
      </c>
      <c r="Z165" s="126">
        <f>IF(C165 =0,0,Y165 / C165 )</f>
        <v>0</v>
      </c>
      <c r="AA165" s="125">
        <v>0</v>
      </c>
      <c r="AB165" s="126">
        <f>IF(C165 =0,0,AA165 / C165 )</f>
        <v>0</v>
      </c>
      <c r="AC165" s="125">
        <v>0</v>
      </c>
      <c r="AD165" s="126">
        <f>IF(C165 =0,0,AC165 / C165 )</f>
        <v>0</v>
      </c>
      <c r="AE165" s="125">
        <v>0</v>
      </c>
      <c r="AF165" s="126">
        <f>IF(C165 =0,0,AE165 / C165 )</f>
        <v>0</v>
      </c>
      <c r="AG165" s="125">
        <v>0</v>
      </c>
      <c r="AH165" s="126">
        <f>IF(C165 =0,0,AG165 / C165 )</f>
        <v>0</v>
      </c>
      <c r="AI165" s="125">
        <v>0</v>
      </c>
      <c r="AJ165" s="126">
        <f>IF(C165 =0,0,AI165 / C165 )</f>
        <v>0</v>
      </c>
      <c r="AK165" s="125">
        <v>161.81665088190545</v>
      </c>
      <c r="AL165" s="126">
        <f>IF(C165 =0,0,AK165 / C165 )</f>
        <v>0.36842105263157893</v>
      </c>
    </row>
    <row r="166" spans="1:38" x14ac:dyDescent="0.25">
      <c r="A166" s="122" t="s">
        <v>67</v>
      </c>
      <c r="B166" s="117" t="s">
        <v>155</v>
      </c>
      <c r="C166" s="125">
        <v>34499.914206484093</v>
      </c>
      <c r="D166" s="126">
        <f>IF(C166 =0,0,C166 / C166 )</f>
        <v>1</v>
      </c>
      <c r="E166" s="125">
        <v>1.7127529378916151</v>
      </c>
      <c r="F166" s="126">
        <f>IF(C166 =0,0,E166 / C166 )</f>
        <v>4.964513614847516E-5</v>
      </c>
      <c r="G166" s="125">
        <v>0.43141512405322296</v>
      </c>
      <c r="H166" s="126">
        <f>IF(C166 =0,0,G166 / C166 )</f>
        <v>1.2504817301027972E-5</v>
      </c>
      <c r="I166" s="125">
        <v>0</v>
      </c>
      <c r="J166" s="126">
        <f>IF(C166 =0,0,I166 / C166 )</f>
        <v>0</v>
      </c>
      <c r="K166" s="125">
        <v>3014.3648503221225</v>
      </c>
      <c r="L166" s="126">
        <f>IF(C166 =0,0,K166 / C166 )</f>
        <v>8.7373111488943556E-2</v>
      </c>
      <c r="M166" s="125">
        <v>76.190168964662035</v>
      </c>
      <c r="N166" s="126">
        <f>IF(C166 =0,0,M166 / C166 )</f>
        <v>2.2084161864478627E-3</v>
      </c>
      <c r="O166" s="125">
        <v>747.38651094694922</v>
      </c>
      <c r="P166" s="126">
        <f>IF(C166 =0,0,O166 / C166 )</f>
        <v>2.1663431000836564E-2</v>
      </c>
      <c r="Q166" s="125">
        <v>21.370390234563523</v>
      </c>
      <c r="R166" s="126">
        <f>IF(C166 =0,0,Q166 / C166 )</f>
        <v>6.1943314138871277E-4</v>
      </c>
      <c r="S166" s="125">
        <v>0.94640257190849131</v>
      </c>
      <c r="T166" s="126">
        <f>IF(C166 =0,0,S166 / C166 )</f>
        <v>2.7432026823145533E-5</v>
      </c>
      <c r="U166" s="125">
        <v>0</v>
      </c>
      <c r="V166" s="126">
        <f>IF(C166 =0,0,U166 / C166 )</f>
        <v>0</v>
      </c>
      <c r="W166" s="125">
        <v>8.3353523863548759E-2</v>
      </c>
      <c r="X166" s="126">
        <f>IF(C166 =0,0,W166 / C166 )</f>
        <v>2.4160501781155983E-6</v>
      </c>
      <c r="Y166" s="125">
        <v>177.13042899105804</v>
      </c>
      <c r="Z166" s="126">
        <f>IF(C166 =0,0,Y166 / C166 )</f>
        <v>5.1342281007112538E-3</v>
      </c>
      <c r="AA166" s="125">
        <v>1.0556980250933254</v>
      </c>
      <c r="AB166" s="126">
        <f>IF(C166 =0,0,AA166 / C166 )</f>
        <v>3.0600018851493607E-5</v>
      </c>
      <c r="AC166" s="125">
        <v>30459.223711836621</v>
      </c>
      <c r="AD166" s="126">
        <f>IF(C166 =0,0,AC166 / C166 )</f>
        <v>0.88287824513233015</v>
      </c>
      <c r="AE166" s="125">
        <v>0</v>
      </c>
      <c r="AF166" s="126">
        <f>IF(C166 =0,0,AE166 / C166 )</f>
        <v>0</v>
      </c>
      <c r="AG166" s="125">
        <v>0</v>
      </c>
      <c r="AH166" s="126">
        <f>IF(C166 =0,0,AG166 / C166 )</f>
        <v>0</v>
      </c>
      <c r="AI166" s="125">
        <v>1.852300530301083E-2</v>
      </c>
      <c r="AJ166" s="126">
        <f>IF(C166 =0,0,AI166 / C166 )</f>
        <v>5.3690003958124399E-7</v>
      </c>
      <c r="AK166" s="125">
        <v>0</v>
      </c>
      <c r="AL166" s="126">
        <f>IF(C166 =0,0,AK166 / C166 )</f>
        <v>0</v>
      </c>
    </row>
    <row r="167" spans="1:38" ht="15.75" thickBot="1" x14ac:dyDescent="0.3">
      <c r="A167" s="122" t="s">
        <v>69</v>
      </c>
      <c r="B167" s="117" t="s">
        <v>156</v>
      </c>
      <c r="C167" s="125">
        <v>35349.396864541719</v>
      </c>
      <c r="D167" s="126">
        <f>IF(C167 =0,0,C167 / C167 )</f>
        <v>1</v>
      </c>
      <c r="E167" s="125">
        <v>30.369312339769497</v>
      </c>
      <c r="F167" s="126">
        <f>IF(C167 =0,0,E167 / C167 )</f>
        <v>8.5911826038062773E-4</v>
      </c>
      <c r="G167" s="125">
        <v>3.7920396044475919</v>
      </c>
      <c r="H167" s="126">
        <f>IF(C167 =0,0,G167 / C167 )</f>
        <v>1.0727310621390861E-4</v>
      </c>
      <c r="I167" s="125">
        <v>6.9477187994532548</v>
      </c>
      <c r="J167" s="126">
        <f>IF(C167 =0,0,I167 / C167 )</f>
        <v>1.9654419638549404E-4</v>
      </c>
      <c r="K167" s="125">
        <v>3439.7864898204152</v>
      </c>
      <c r="L167" s="126">
        <f>IF(C167 =0,0,K167 / C167 )</f>
        <v>9.7308208765247622E-2</v>
      </c>
      <c r="M167" s="125">
        <v>70.971187850911804</v>
      </c>
      <c r="N167" s="126">
        <f>IF(C167 =0,0,M167 / C167 )</f>
        <v>2.0077057643408222E-3</v>
      </c>
      <c r="O167" s="125">
        <v>1370.6489172036972</v>
      </c>
      <c r="P167" s="126">
        <f>IF(C167 =0,0,O167 / C167 )</f>
        <v>3.8774322584795441E-2</v>
      </c>
      <c r="Q167" s="125">
        <v>108.43325228115643</v>
      </c>
      <c r="R167" s="126">
        <f>IF(C167 =0,0,Q167 / C167 )</f>
        <v>3.0674710716188675E-3</v>
      </c>
      <c r="S167" s="125">
        <v>20.750623573565349</v>
      </c>
      <c r="T167" s="126">
        <f>IF(C167 =0,0,S167 / C167 )</f>
        <v>5.8701492568830472E-4</v>
      </c>
      <c r="U167" s="125">
        <v>2.5798373459570731</v>
      </c>
      <c r="V167" s="126">
        <f>IF(C167 =0,0,U167 / C167 )</f>
        <v>7.2981085245753E-5</v>
      </c>
      <c r="W167" s="125">
        <v>6.0847066719208494</v>
      </c>
      <c r="X167" s="126">
        <f>IF(C167 =0,0,W167 / C167 )</f>
        <v>1.7213042404195299E-4</v>
      </c>
      <c r="Y167" s="125">
        <v>50.988791790745424</v>
      </c>
      <c r="Z167" s="126">
        <f>IF(C167 =0,0,Y167 / C167 )</f>
        <v>1.4424232466011683E-3</v>
      </c>
      <c r="AA167" s="125">
        <v>7.6448285835777918</v>
      </c>
      <c r="AB167" s="126">
        <f>IF(C167 =0,0,AA167 / C167 )</f>
        <v>2.1626475305569268E-4</v>
      </c>
      <c r="AC167" s="125">
        <v>30181.993285105749</v>
      </c>
      <c r="AD167" s="126">
        <f>IF(C167 =0,0,AC167 / C167 )</f>
        <v>0.85381918680996538</v>
      </c>
      <c r="AE167" s="125">
        <v>39.197523944909179</v>
      </c>
      <c r="AF167" s="126">
        <f>IF(C167 =0,0,AE167 / C167 )</f>
        <v>1.1088597662673968E-3</v>
      </c>
      <c r="AG167" s="125">
        <v>3.9388041800585181</v>
      </c>
      <c r="AH167" s="126">
        <f>IF(C167 =0,0,AG167 / C167 )</f>
        <v>1.1142493308024315E-4</v>
      </c>
      <c r="AI167" s="125">
        <v>0.68506053272238054</v>
      </c>
      <c r="AJ167" s="126">
        <f>IF(C167 =0,0,AI167 / C167 )</f>
        <v>1.937969508638353E-5</v>
      </c>
      <c r="AK167" s="125">
        <v>4.584484912667298</v>
      </c>
      <c r="AL167" s="126">
        <f>IF(C167 =0,0,AK167 / C167 )</f>
        <v>1.2969061198512001E-4</v>
      </c>
    </row>
    <row r="168" spans="1:38" x14ac:dyDescent="0.25">
      <c r="A168" s="122" t="s">
        <v>71</v>
      </c>
      <c r="B168" s="127" t="s">
        <v>45</v>
      </c>
      <c r="C168" s="128">
        <v>70288.527694848133</v>
      </c>
      <c r="D168" s="129">
        <f>IF(C168 =0,0,C168 / C168 )</f>
        <v>1</v>
      </c>
      <c r="E168" s="128">
        <v>32.082065277661115</v>
      </c>
      <c r="F168" s="129">
        <f>IF(C168 =0,0,E168 / C168 )</f>
        <v>4.5643387804255578E-4</v>
      </c>
      <c r="G168" s="128">
        <v>4.2234547285008146</v>
      </c>
      <c r="H168" s="129">
        <f>IF(C168 =0,0,G168 / C168 )</f>
        <v>6.0087397858674692E-5</v>
      </c>
      <c r="I168" s="128">
        <v>203.4393662989099</v>
      </c>
      <c r="J168" s="129">
        <f>IF(C168 =0,0,I168 / C168 )</f>
        <v>2.8943466732170744E-3</v>
      </c>
      <c r="K168" s="128">
        <v>6454.1513401425391</v>
      </c>
      <c r="L168" s="129">
        <f>IF(C168 =0,0,K168 / C168 )</f>
        <v>9.1823680930730359E-2</v>
      </c>
      <c r="M168" s="128">
        <v>147.16135681557384</v>
      </c>
      <c r="N168" s="129">
        <f>IF(C168 =0,0,M168 / C168 )</f>
        <v>2.0936753356744471E-3</v>
      </c>
      <c r="O168" s="128">
        <v>2118.0354281506466</v>
      </c>
      <c r="P168" s="129">
        <f>IF(C168 =0,0,O168 / C168 )</f>
        <v>3.0133444213626487E-2</v>
      </c>
      <c r="Q168" s="128">
        <v>129.80364251571996</v>
      </c>
      <c r="R168" s="129">
        <f>IF(C168 =0,0,Q168 / C168 )</f>
        <v>1.8467258708170955E-3</v>
      </c>
      <c r="S168" s="128">
        <v>21.697026145473842</v>
      </c>
      <c r="T168" s="129">
        <f>IF(C168 =0,0,S168 / C168 )</f>
        <v>3.0868517035482232E-4</v>
      </c>
      <c r="U168" s="128">
        <v>83.488162786909797</v>
      </c>
      <c r="V168" s="129">
        <f>IF(C168 =0,0,U168 / C168 )</f>
        <v>1.1877921692906529E-3</v>
      </c>
      <c r="W168" s="128">
        <v>6.1680601957843981</v>
      </c>
      <c r="X168" s="129">
        <f>IF(C168 =0,0,W168 / C168 )</f>
        <v>8.775344139462594E-5</v>
      </c>
      <c r="Y168" s="128">
        <v>228.11922078180345</v>
      </c>
      <c r="Z168" s="129">
        <f>IF(C168 =0,0,Y168 / C168 )</f>
        <v>3.2454687594562271E-3</v>
      </c>
      <c r="AA168" s="128">
        <v>8.700526608671117</v>
      </c>
      <c r="AB168" s="129">
        <f>IF(C168 =0,0,AA168 / C168 )</f>
        <v>1.2378302539560565E-4</v>
      </c>
      <c r="AC168" s="128">
        <v>60641.21699694237</v>
      </c>
      <c r="AD168" s="129">
        <f>IF(C168 =0,0,AC168 / C168 )</f>
        <v>0.86274700844796792</v>
      </c>
      <c r="AE168" s="128">
        <v>39.197523944909179</v>
      </c>
      <c r="AF168" s="129">
        <f>IF(C168 =0,0,AE168 / C168 )</f>
        <v>5.576660264543029E-4</v>
      </c>
      <c r="AG168" s="128">
        <v>3.9388041800585181</v>
      </c>
      <c r="AH168" s="129">
        <f>IF(C168 =0,0,AG168 / C168 )</f>
        <v>5.6037653785529734E-5</v>
      </c>
      <c r="AI168" s="128">
        <v>0.70358353802539153</v>
      </c>
      <c r="AJ168" s="129">
        <f>IF(C168 =0,0,AI168 / C168 )</f>
        <v>1.0009934211169447E-5</v>
      </c>
      <c r="AK168" s="128">
        <v>166.40113579457275</v>
      </c>
      <c r="AL168" s="129">
        <f>IF(C168 =0,0,AK168 / C168 )</f>
        <v>2.3674010717223957E-3</v>
      </c>
    </row>
    <row r="169" spans="1:38" ht="15.75" thickBot="1" x14ac:dyDescent="0.3">
      <c r="A169" s="122" t="s">
        <v>73</v>
      </c>
    </row>
    <row r="170" spans="1:38" x14ac:dyDescent="0.25">
      <c r="A170" s="122" t="s">
        <v>75</v>
      </c>
      <c r="B170" s="130" t="s">
        <v>49</v>
      </c>
      <c r="C170" s="128">
        <v>3308259.5953077525</v>
      </c>
      <c r="D170" s="129">
        <f>IF(C170 =0,0,C170 / C170 )</f>
        <v>1</v>
      </c>
      <c r="E170" s="128">
        <v>3224.8235958458868</v>
      </c>
      <c r="F170" s="129">
        <f>IF(C170 =0,0,E170 / C170 )</f>
        <v>9.7477948841130646E-4</v>
      </c>
      <c r="G170" s="128">
        <v>360.72200239587329</v>
      </c>
      <c r="H170" s="129">
        <f>IF(C170 =0,0,G170 / C170 )</f>
        <v>1.0903678868112432E-4</v>
      </c>
      <c r="I170" s="128">
        <v>3827.0694073093755</v>
      </c>
      <c r="J170" s="129">
        <f>IF(C170 =0,0,I170 / C170 )</f>
        <v>1.156822582102527E-3</v>
      </c>
      <c r="K170" s="128">
        <v>300903.55347504828</v>
      </c>
      <c r="L170" s="129">
        <f>IF(C170 =0,0,K170 / C170 )</f>
        <v>9.0955242418652021E-2</v>
      </c>
      <c r="M170" s="128">
        <v>6659.6678806133568</v>
      </c>
      <c r="N170" s="129">
        <f>IF(C170 =0,0,M170 / C170 )</f>
        <v>2.0130427158917795E-3</v>
      </c>
      <c r="O170" s="128">
        <v>117143.77799641274</v>
      </c>
      <c r="P170" s="129">
        <f>IF(C170 =0,0,O170 / C170 )</f>
        <v>3.540948786563268E-2</v>
      </c>
      <c r="Q170" s="128">
        <v>8841.9336724286768</v>
      </c>
      <c r="R170" s="129">
        <f>IF(C170 =0,0,Q170 / C170 )</f>
        <v>2.6726843579535212E-3</v>
      </c>
      <c r="S170" s="128">
        <v>1986.0880825940519</v>
      </c>
      <c r="T170" s="129">
        <f>IF(C170 =0,0,S170 / C170 )</f>
        <v>6.0034227223613481E-4</v>
      </c>
      <c r="U170" s="128">
        <v>1538.5167016060832</v>
      </c>
      <c r="V170" s="129">
        <f>IF(C170 =0,0,U170 / C170 )</f>
        <v>4.6505319709137333E-4</v>
      </c>
      <c r="W170" s="128">
        <v>742.04284247736723</v>
      </c>
      <c r="X170" s="129">
        <f>IF(C170 =0,0,W170 / C170 )</f>
        <v>2.2430006506437362E-4</v>
      </c>
      <c r="Y170" s="128">
        <v>13266.232110869454</v>
      </c>
      <c r="Z170" s="129">
        <f>IF(C170 =0,0,Y170 / C170 )</f>
        <v>4.0100335927946897E-3</v>
      </c>
      <c r="AA170" s="128">
        <v>725.74019094823484</v>
      </c>
      <c r="AB170" s="129">
        <f>IF(C170 =0,0,AA170 / C170 )</f>
        <v>2.193722016185137E-4</v>
      </c>
      <c r="AC170" s="128">
        <v>2845571.2122265087</v>
      </c>
      <c r="AD170" s="129">
        <f>IF(C170 =0,0,AC170 / C170 )</f>
        <v>0.86014145209841009</v>
      </c>
      <c r="AE170" s="128">
        <v>345.45197066700621</v>
      </c>
      <c r="AF170" s="129">
        <f>IF(C170 =0,0,AE170 / C170 )</f>
        <v>1.0442105908405001E-4</v>
      </c>
      <c r="AG170" s="128">
        <v>34.713102490479486</v>
      </c>
      <c r="AH170" s="129">
        <f>IF(C170 =0,0,AG170 / C170 )</f>
        <v>1.0492859308778119E-5</v>
      </c>
      <c r="AI170" s="128">
        <v>82.472868616013685</v>
      </c>
      <c r="AJ170" s="129">
        <f>IF(C170 =0,0,AI170 / C170 )</f>
        <v>2.4929382426031053E-5</v>
      </c>
      <c r="AK170" s="128">
        <v>3005.5771809214821</v>
      </c>
      <c r="AL170" s="129">
        <f>IF(C170 =0,0,AK170 / C170 )</f>
        <v>9.0850705464118418E-4</v>
      </c>
    </row>
    <row r="171" spans="1:38" x14ac:dyDescent="0.25">
      <c r="A171" s="122" t="s">
        <v>77</v>
      </c>
    </row>
    <row r="172" spans="1:38" x14ac:dyDescent="0.25">
      <c r="A172" s="122" t="s">
        <v>79</v>
      </c>
      <c r="B172" s="117" t="s">
        <v>157</v>
      </c>
      <c r="C172" s="125">
        <v>243941.58721321917</v>
      </c>
      <c r="D172" s="126">
        <f>IF(C172 =0,0,C172 / C172 )</f>
        <v>1</v>
      </c>
      <c r="E172" s="125">
        <v>178.98803182150439</v>
      </c>
      <c r="F172" s="126">
        <f>IF(C172 =0,0,E172 / C172 )</f>
        <v>7.3373316073842884E-4</v>
      </c>
      <c r="G172" s="125">
        <v>22.446488858484727</v>
      </c>
      <c r="H172" s="126">
        <f>IF(C172 =0,0,G172 / C172 )</f>
        <v>9.2015835081310626E-5</v>
      </c>
      <c r="I172" s="125">
        <v>97.775421128506537</v>
      </c>
      <c r="J172" s="126">
        <f>IF(C172 =0,0,I172 / C172 )</f>
        <v>4.0081489280073069E-4</v>
      </c>
      <c r="K172" s="125">
        <v>23264.438114902478</v>
      </c>
      <c r="L172" s="126">
        <f>IF(C172 =0,0,K172 / C172 )</f>
        <v>9.5368888842098098E-2</v>
      </c>
      <c r="M172" s="125">
        <v>497.57187029929861</v>
      </c>
      <c r="N172" s="126">
        <f>IF(C172 =0,0,M172 / C172 )</f>
        <v>2.0397172781547565E-3</v>
      </c>
      <c r="O172" s="125">
        <v>8742.3240952752094</v>
      </c>
      <c r="P172" s="126">
        <f>IF(C172 =0,0,O172 / C172 )</f>
        <v>3.5837776556048674E-2</v>
      </c>
      <c r="Q172" s="125">
        <v>647.03646634776828</v>
      </c>
      <c r="R172" s="126">
        <f>IF(C172 =0,0,Q172 / C172 )</f>
        <v>2.6524237779195093E-3</v>
      </c>
      <c r="S172" s="125">
        <v>121.27904513516995</v>
      </c>
      <c r="T172" s="126">
        <f>IF(C172 =0,0,S172 / C172 )</f>
        <v>4.9716428642060525E-4</v>
      </c>
      <c r="U172" s="125">
        <v>38.596505386641859</v>
      </c>
      <c r="V172" s="126">
        <f>IF(C172 =0,0,U172 / C172 )</f>
        <v>1.5822027653245637E-4</v>
      </c>
      <c r="W172" s="125">
        <v>35.910290469931908</v>
      </c>
      <c r="X172" s="126">
        <f>IF(C172 =0,0,W172 / C172 )</f>
        <v>1.4720856283739853E-4</v>
      </c>
      <c r="Y172" s="125">
        <v>489.88039922336816</v>
      </c>
      <c r="Z172" s="126">
        <f>IF(C172 =0,0,Y172 / C172 )</f>
        <v>2.0081873075425394E-3</v>
      </c>
      <c r="AA172" s="125">
        <v>45.491453400895772</v>
      </c>
      <c r="AB172" s="126">
        <f>IF(C172 =0,0,AA172 / C172 )</f>
        <v>1.8648502668441519E-4</v>
      </c>
      <c r="AC172" s="125">
        <v>209431.71369749209</v>
      </c>
      <c r="AD172" s="126">
        <f>IF(C172 =0,0,AC172 / C172 )</f>
        <v>0.85853222523487382</v>
      </c>
      <c r="AE172" s="125">
        <v>227.42642244721918</v>
      </c>
      <c r="AF172" s="126">
        <f>IF(C172 =0,0,AE172 / C172 )</f>
        <v>9.3229869103227255E-4</v>
      </c>
      <c r="AG172" s="125">
        <v>22.853181865514301</v>
      </c>
      <c r="AH172" s="126">
        <f>IF(C172 =0,0,AG172 / C172 )</f>
        <v>9.368300881611993E-5</v>
      </c>
      <c r="AI172" s="125">
        <v>4.0514444603325535</v>
      </c>
      <c r="AJ172" s="126">
        <f>IF(C172 =0,0,AI172 / C172 )</f>
        <v>1.6608256536395145E-5</v>
      </c>
      <c r="AK172" s="125">
        <v>73.804284704777757</v>
      </c>
      <c r="AL172" s="126">
        <f>IF(C172 =0,0,AK172 / C172 )</f>
        <v>3.0254900588257838E-4</v>
      </c>
    </row>
    <row r="173" spans="1:38" x14ac:dyDescent="0.25">
      <c r="A173" s="122" t="s">
        <v>80</v>
      </c>
      <c r="B173" s="117" t="s">
        <v>158</v>
      </c>
      <c r="C173" s="125">
        <v>10059.770359964157</v>
      </c>
      <c r="D173" s="126">
        <f>IF(C173 =0,0,C173 / C173 )</f>
        <v>1</v>
      </c>
      <c r="E173" s="125">
        <v>6.7042575679171019</v>
      </c>
      <c r="F173" s="126">
        <f>IF(C173 =0,0,E173 / C173 )</f>
        <v>6.6644240653829288E-4</v>
      </c>
      <c r="G173" s="125">
        <v>0.87816209491073538</v>
      </c>
      <c r="H173" s="126">
        <f>IF(C173 =0,0,G173 / C173 )</f>
        <v>8.7294447436458606E-5</v>
      </c>
      <c r="I173" s="125">
        <v>2.0468610032619021</v>
      </c>
      <c r="J173" s="126">
        <f>IF(C173 =0,0,I173 / C173 )</f>
        <v>2.0346995309236812E-4</v>
      </c>
      <c r="K173" s="125">
        <v>971.94404384339964</v>
      </c>
      <c r="L173" s="126">
        <f>IF(C173 =0,0,K173 / C173 )</f>
        <v>9.6616921566275465E-2</v>
      </c>
      <c r="M173" s="125">
        <v>20.591301566858547</v>
      </c>
      <c r="N173" s="126">
        <f>IF(C173 =0,0,M173 / C173 )</f>
        <v>2.0468957868867211E-3</v>
      </c>
      <c r="O173" s="125">
        <v>361.87319574326011</v>
      </c>
      <c r="P173" s="126">
        <f>IF(C173 =0,0,O173 / C173 )</f>
        <v>3.5972311771990534E-2</v>
      </c>
      <c r="Q173" s="125">
        <v>26.64722891671315</v>
      </c>
      <c r="R173" s="126">
        <f>IF(C173 =0,0,Q173 / C173 )</f>
        <v>2.6488903785282921E-3</v>
      </c>
      <c r="S173" s="125">
        <v>4.7136144811573812</v>
      </c>
      <c r="T173" s="126">
        <f>IF(C173 =0,0,S173 / C173 )</f>
        <v>4.6856084309007781E-4</v>
      </c>
      <c r="U173" s="125">
        <v>0.78681371320672</v>
      </c>
      <c r="V173" s="126">
        <f>IF(C173 =0,0,U173 / C173 )</f>
        <v>7.821388411986806E-5</v>
      </c>
      <c r="W173" s="125">
        <v>1.2636586612056586</v>
      </c>
      <c r="X173" s="126">
        <f>IF(C173 =0,0,W173 / C173 )</f>
        <v>1.2561506038296494E-4</v>
      </c>
      <c r="Y173" s="125">
        <v>14.910233026104184</v>
      </c>
      <c r="Z173" s="126">
        <f>IF(C173 =0,0,Y173 / C173 )</f>
        <v>1.4821643529204088E-3</v>
      </c>
      <c r="AA173" s="125">
        <v>1.784646048824563</v>
      </c>
      <c r="AB173" s="126">
        <f>IF(C173 =0,0,AA173 / C173 )</f>
        <v>1.7740425327471607E-4</v>
      </c>
      <c r="AC173" s="125">
        <v>8631.1088608477276</v>
      </c>
      <c r="AD173" s="126">
        <f>IF(C173 =0,0,AC173 / C173 )</f>
        <v>0.85798269264652283</v>
      </c>
      <c r="AE173" s="125">
        <v>11.738631825853513</v>
      </c>
      <c r="AF173" s="126">
        <f>IF(C173 =0,0,AE173 / C173 )</f>
        <v>1.1668886471376011E-3</v>
      </c>
      <c r="AG173" s="125">
        <v>1.1795686933905105</v>
      </c>
      <c r="AH173" s="126">
        <f>IF(C173 =0,0,AG173 / C173 )</f>
        <v>1.1725602585173856E-4</v>
      </c>
      <c r="AI173" s="125">
        <v>0.14365554522932442</v>
      </c>
      <c r="AJ173" s="126">
        <f>IF(C173 =0,0,AI173 / C173 )</f>
        <v>1.4280201246048748E-5</v>
      </c>
      <c r="AK173" s="125">
        <v>1.4556263851370432</v>
      </c>
      <c r="AL173" s="126">
        <f>IF(C173 =0,0,AK173 / C173 )</f>
        <v>1.4469777470568719E-4</v>
      </c>
    </row>
    <row r="174" spans="1:38" ht="15.75" thickBot="1" x14ac:dyDescent="0.3">
      <c r="A174" s="122" t="s">
        <v>82</v>
      </c>
      <c r="B174" s="117" t="s">
        <v>159</v>
      </c>
      <c r="C174" s="125">
        <v>259125.19941156611</v>
      </c>
      <c r="D174" s="126">
        <f>IF(C174 =0,0,C174 / C174 )</f>
        <v>1</v>
      </c>
      <c r="E174" s="125">
        <v>221.55246429307053</v>
      </c>
      <c r="F174" s="126">
        <f>IF(C174 =0,0,E174 / C174 )</f>
        <v>8.5500161619241381E-4</v>
      </c>
      <c r="G174" s="125">
        <v>27.686555643882805</v>
      </c>
      <c r="H174" s="126">
        <f>IF(C174 =0,0,G174 / C174 )</f>
        <v>1.0684624925231031E-4</v>
      </c>
      <c r="I174" s="125">
        <v>50.967897684610598</v>
      </c>
      <c r="J174" s="126">
        <f>IF(C174 =0,0,I174 / C174 )</f>
        <v>1.9669216965525135E-4</v>
      </c>
      <c r="K174" s="125">
        <v>25211.181773839453</v>
      </c>
      <c r="L174" s="126">
        <f>IF(C174 =0,0,K174 / C174 )</f>
        <v>9.7293438967303109E-2</v>
      </c>
      <c r="M174" s="125">
        <v>520.46412730039447</v>
      </c>
      <c r="N174" s="126">
        <f>IF(C174 =0,0,M174 / C174 )</f>
        <v>2.0085430845100719E-3</v>
      </c>
      <c r="O174" s="125">
        <v>10031.89108244493</v>
      </c>
      <c r="P174" s="126">
        <f>IF(C174 =0,0,O174 / C174 )</f>
        <v>3.8714455812193599E-2</v>
      </c>
      <c r="Q174" s="125">
        <v>792.5416324256754</v>
      </c>
      <c r="R174" s="126">
        <f>IF(C174 =0,0,Q174 / C174 )</f>
        <v>3.0585278244856804E-3</v>
      </c>
      <c r="S174" s="125">
        <v>151.45455316859886</v>
      </c>
      <c r="T174" s="126">
        <f>IF(C174 =0,0,S174 / C174 )</f>
        <v>5.844840776293819E-4</v>
      </c>
      <c r="U174" s="125">
        <v>18.940209017097047</v>
      </c>
      <c r="V174" s="126">
        <f>IF(C174 =0,0,U174 / C174 )</f>
        <v>7.3092887376864071E-5</v>
      </c>
      <c r="W174" s="125">
        <v>44.345803845723864</v>
      </c>
      <c r="X174" s="126">
        <f>IF(C174 =0,0,W174 / C174 )</f>
        <v>1.711365932237638E-4</v>
      </c>
      <c r="Y174" s="125">
        <v>373.9882331749925</v>
      </c>
      <c r="Z174" s="126">
        <f>IF(C174 =0,0,Y174 / C174 )</f>
        <v>1.4432723410315279E-3</v>
      </c>
      <c r="AA174" s="125">
        <v>55.824500867815743</v>
      </c>
      <c r="AB174" s="126">
        <f>IF(C174 =0,0,AA174 / C174 )</f>
        <v>2.1543447335336234E-4</v>
      </c>
      <c r="AC174" s="125">
        <v>221269.11778324607</v>
      </c>
      <c r="AD174" s="126">
        <f>IF(C174 =0,0,AC174 / C174 )</f>
        <v>0.85390814280399807</v>
      </c>
      <c r="AE174" s="125">
        <v>287.65477783913462</v>
      </c>
      <c r="AF174" s="126">
        <f>IF(C174 =0,0,AE174 / C174 )</f>
        <v>1.110099590824647E-3</v>
      </c>
      <c r="AG174" s="125">
        <v>28.905291134179901</v>
      </c>
      <c r="AH174" s="126">
        <f>IF(C174 =0,0,AG174 / C174 )</f>
        <v>1.1154951814728717E-4</v>
      </c>
      <c r="AI174" s="125">
        <v>4.9935346312543931</v>
      </c>
      <c r="AJ174" s="126">
        <f>IF(C174 =0,0,AI174 / C174 )</f>
        <v>1.9270741103504987E-5</v>
      </c>
      <c r="AK174" s="125">
        <v>33.689191009244396</v>
      </c>
      <c r="AL174" s="126">
        <f>IF(C174 =0,0,AK174 / C174 )</f>
        <v>1.3001124971923775E-4</v>
      </c>
    </row>
    <row r="175" spans="1:38" x14ac:dyDescent="0.25">
      <c r="A175" s="122" t="s">
        <v>84</v>
      </c>
      <c r="B175" s="127" t="s">
        <v>51</v>
      </c>
      <c r="C175" s="128">
        <v>513126.55698474945</v>
      </c>
      <c r="D175" s="129">
        <f>IF(C175 =0,0,C175 / C175 )</f>
        <v>1</v>
      </c>
      <c r="E175" s="128">
        <v>407.24475368249205</v>
      </c>
      <c r="F175" s="129">
        <f>IF(C175 =0,0,E175 / C175 )</f>
        <v>7.9365362821124785E-4</v>
      </c>
      <c r="G175" s="128">
        <v>51.011206597278274</v>
      </c>
      <c r="H175" s="129">
        <f>IF(C175 =0,0,G175 / C175 )</f>
        <v>9.9412524849682205E-5</v>
      </c>
      <c r="I175" s="128">
        <v>150.79017981637904</v>
      </c>
      <c r="J175" s="129">
        <f>IF(C175 =0,0,I175 / C175 )</f>
        <v>2.9386547580475484E-4</v>
      </c>
      <c r="K175" s="128">
        <v>49447.563932585326</v>
      </c>
      <c r="L175" s="129">
        <f>IF(C175 =0,0,K175 / C175 )</f>
        <v>9.636524023069605E-2</v>
      </c>
      <c r="M175" s="128">
        <v>1038.6272991665517</v>
      </c>
      <c r="N175" s="129">
        <f>IF(C175 =0,0,M175 / C175 )</f>
        <v>2.0241152694761432E-3</v>
      </c>
      <c r="O175" s="128">
        <v>19136.088373463401</v>
      </c>
      <c r="P175" s="129">
        <f>IF(C175 =0,0,O175 / C175 )</f>
        <v>3.7293116314056109E-2</v>
      </c>
      <c r="Q175" s="128">
        <v>1466.2253276901572</v>
      </c>
      <c r="R175" s="129">
        <f>IF(C175 =0,0,Q175 / C175 )</f>
        <v>2.8574341119782165E-3</v>
      </c>
      <c r="S175" s="128">
        <v>277.44721278492619</v>
      </c>
      <c r="T175" s="129">
        <f>IF(C175 =0,0,S175 / C175 )</f>
        <v>5.4069938304357175E-4</v>
      </c>
      <c r="U175" s="128">
        <v>58.323528116945624</v>
      </c>
      <c r="V175" s="129">
        <f>IF(C175 =0,0,U175 / C175 )</f>
        <v>1.1366304729902929E-4</v>
      </c>
      <c r="W175" s="128">
        <v>81.519752976861454</v>
      </c>
      <c r="X175" s="129">
        <f>IF(C175 =0,0,W175 / C175 )</f>
        <v>1.5886870766520137E-4</v>
      </c>
      <c r="Y175" s="128">
        <v>878.77886542446481</v>
      </c>
      <c r="Z175" s="129">
        <f>IF(C175 =0,0,Y175 / C175 )</f>
        <v>1.7125967336174784E-3</v>
      </c>
      <c r="AA175" s="128">
        <v>103.10060031753608</v>
      </c>
      <c r="AB175" s="129">
        <f>IF(C175 =0,0,AA175 / C175 )</f>
        <v>2.009262606156639E-4</v>
      </c>
      <c r="AC175" s="128">
        <v>439331.9403415859</v>
      </c>
      <c r="AD175" s="129">
        <f>IF(C175 =0,0,AC175 / C175 )</f>
        <v>0.8561863235518391</v>
      </c>
      <c r="AE175" s="128">
        <v>526.81983211220734</v>
      </c>
      <c r="AF175" s="129">
        <f>IF(C175 =0,0,AE175 / C175 )</f>
        <v>1.0266859606875988E-3</v>
      </c>
      <c r="AG175" s="128">
        <v>52.938041693084706</v>
      </c>
      <c r="AH175" s="129">
        <f>IF(C175 =0,0,AG175 / C175 )</f>
        <v>1.0316761230243258E-4</v>
      </c>
      <c r="AI175" s="128">
        <v>9.1886346368162712</v>
      </c>
      <c r="AJ175" s="129">
        <f>IF(C175 =0,0,AI175 / C175 )</f>
        <v>1.7907150802739226E-5</v>
      </c>
      <c r="AK175" s="128">
        <v>108.94910209915921</v>
      </c>
      <c r="AL175" s="129">
        <f>IF(C175 =0,0,AK175 / C175 )</f>
        <v>2.1232403705504811E-4</v>
      </c>
    </row>
    <row r="176" spans="1:38" x14ac:dyDescent="0.25">
      <c r="A176" s="122" t="s">
        <v>86</v>
      </c>
    </row>
    <row r="177" spans="1:42" x14ac:dyDescent="0.25">
      <c r="A177" s="122" t="s">
        <v>87</v>
      </c>
      <c r="B177" s="117" t="s">
        <v>160</v>
      </c>
      <c r="C177" s="125">
        <v>-68532.244824400172</v>
      </c>
      <c r="D177" s="126">
        <f>IF(C177 =0,0,C177 / C177 )</f>
        <v>1</v>
      </c>
      <c r="E177" s="125">
        <v>-54.614686262628645</v>
      </c>
      <c r="F177" s="126">
        <f>IF(C177 =0,0,E177 / C177 )</f>
        <v>7.9691955812285999E-4</v>
      </c>
      <c r="G177" s="125">
        <v>-6.9096738523485444</v>
      </c>
      <c r="H177" s="126">
        <f>IF(C177 =0,0,G177 / C177 )</f>
        <v>1.0082369065909291E-4</v>
      </c>
      <c r="I177" s="125">
        <v>-13.62283525440307</v>
      </c>
      <c r="J177" s="126">
        <f>IF(C177 =0,0,I177 / C177 )</f>
        <v>1.9877993620825922E-4</v>
      </c>
      <c r="K177" s="125">
        <v>-6653.4564648199866</v>
      </c>
      <c r="L177" s="126">
        <f>IF(C177 =0,0,K177 / C177 )</f>
        <v>9.7085050721278793E-2</v>
      </c>
      <c r="M177" s="125">
        <v>-138.45959376699193</v>
      </c>
      <c r="N177" s="126">
        <f>IF(C177 =0,0,M177 / C177 )</f>
        <v>2.0203569009269468E-3</v>
      </c>
      <c r="O177" s="125">
        <v>-2595.301773734308</v>
      </c>
      <c r="P177" s="126">
        <f>IF(C177 =0,0,O177 / C177 )</f>
        <v>3.7869790788033236E-2</v>
      </c>
      <c r="Q177" s="125">
        <v>-200.96031183404187</v>
      </c>
      <c r="R177" s="126">
        <f>IF(C177 =0,0,Q177 / C177 )</f>
        <v>2.9323468441601682E-3</v>
      </c>
      <c r="S177" s="125">
        <v>-37.608860946604089</v>
      </c>
      <c r="T177" s="126">
        <f>IF(C177 =0,0,S177 / C177 )</f>
        <v>5.4877614242710251E-4</v>
      </c>
      <c r="U177" s="125">
        <v>-5.1173241357994748</v>
      </c>
      <c r="V177" s="126">
        <f>IF(C177 =0,0,U177 / C177 )</f>
        <v>7.4670312477164127E-5</v>
      </c>
      <c r="W177" s="125">
        <v>-10.767413196471907</v>
      </c>
      <c r="X177" s="126">
        <f>IF(C177 =0,0,W177 / C177 )</f>
        <v>1.5711455569653667E-4</v>
      </c>
      <c r="Y177" s="125">
        <v>-99.731705632130385</v>
      </c>
      <c r="Z177" s="126">
        <f>IF(C177 =0,0,Y177 / C177 )</f>
        <v>1.4552522814285805E-3</v>
      </c>
      <c r="AA177" s="125">
        <v>-13.961388329021775</v>
      </c>
      <c r="AB177" s="126">
        <f>IF(C177 =0,0,AA177 / C177 )</f>
        <v>2.0371999144045216E-4</v>
      </c>
      <c r="AC177" s="125">
        <v>-58606.255839854042</v>
      </c>
      <c r="AD177" s="126">
        <f>IF(C177 =0,0,AC177 / C177 )</f>
        <v>0.85516322995139815</v>
      </c>
      <c r="AE177" s="125">
        <v>-77.276436599400512</v>
      </c>
      <c r="AF177" s="126">
        <f>IF(C177 =0,0,AE177 / C177 )</f>
        <v>1.1275923734499803E-3</v>
      </c>
      <c r="AG177" s="125">
        <v>-7.7652035349359601</v>
      </c>
      <c r="AH177" s="126">
        <f>IF(C177 =0,0,AG177 / C177 )</f>
        <v>1.1330729870052706E-4</v>
      </c>
      <c r="AI177" s="125">
        <v>-1.2153166151039463</v>
      </c>
      <c r="AJ177" s="126">
        <f>IF(C177 =0,0,AI177 / C177 )</f>
        <v>1.7733500751623501E-5</v>
      </c>
      <c r="AK177" s="125">
        <v>-9.2199960319553789</v>
      </c>
      <c r="AL177" s="126">
        <f>IF(C177 =0,0,AK177 / C177 )</f>
        <v>1.3453515284053119E-4</v>
      </c>
    </row>
    <row r="178" spans="1:42" x14ac:dyDescent="0.25">
      <c r="A178" s="122" t="s">
        <v>89</v>
      </c>
      <c r="B178" s="117" t="s">
        <v>161</v>
      </c>
      <c r="C178" s="125">
        <v>-271448.61701557238</v>
      </c>
      <c r="D178" s="126">
        <f>IF(C178 =0,0,C178 / C178 )</f>
        <v>1</v>
      </c>
      <c r="E178" s="125">
        <v>-186.3027532197041</v>
      </c>
      <c r="F178" s="126">
        <f>IF(C178 =0,0,E178 / C178 )</f>
        <v>6.863278776956021E-4</v>
      </c>
      <c r="G178" s="125">
        <v>-24.010311999761541</v>
      </c>
      <c r="H178" s="126">
        <f>IF(C178 =0,0,G178 / C178 )</f>
        <v>8.8452511800360826E-5</v>
      </c>
      <c r="I178" s="125">
        <v>-73.81387459522594</v>
      </c>
      <c r="J178" s="126">
        <f>IF(C178 =0,0,I178 / C178 )</f>
        <v>2.7192577146558608E-4</v>
      </c>
      <c r="K178" s="125">
        <v>-26083.902201729117</v>
      </c>
      <c r="L178" s="126">
        <f>IF(C178 =0,0,K178 / C178 )</f>
        <v>9.6091490494618154E-2</v>
      </c>
      <c r="M178" s="125">
        <v>-555.21564961492527</v>
      </c>
      <c r="N178" s="126">
        <f>IF(C178 =0,0,M178 / C178 )</f>
        <v>2.0453802849291136E-3</v>
      </c>
      <c r="O178" s="125">
        <v>-9722.3457252657645</v>
      </c>
      <c r="P178" s="126">
        <f>IF(C178 =0,0,O178 / C178 )</f>
        <v>3.5816523333799179E-2</v>
      </c>
      <c r="Q178" s="125">
        <v>-715.31354320892058</v>
      </c>
      <c r="R178" s="126">
        <f>IF(C178 =0,0,Q178 / C178 )</f>
        <v>2.6351710724239375E-3</v>
      </c>
      <c r="S178" s="125">
        <v>-129.12827294506624</v>
      </c>
      <c r="T178" s="126">
        <f>IF(C178 =0,0,S178 / C178 )</f>
        <v>4.7570061091030885E-4</v>
      </c>
      <c r="U178" s="125">
        <v>-28.770381528873237</v>
      </c>
      <c r="V178" s="126">
        <f>IF(C178 =0,0,U178 / C178 )</f>
        <v>1.059883150085187E-4</v>
      </c>
      <c r="W178" s="125">
        <v>-35.982666312168611</v>
      </c>
      <c r="X178" s="126">
        <f>IF(C178 =0,0,W178 / C178 )</f>
        <v>1.3255792830252057E-4</v>
      </c>
      <c r="Y178" s="125">
        <v>-475.67250196339342</v>
      </c>
      <c r="Z178" s="126">
        <f>IF(C178 =0,0,Y178 / C178 )</f>
        <v>1.752348224106462E-3</v>
      </c>
      <c r="AA178" s="125">
        <v>-48.768275038639651</v>
      </c>
      <c r="AB178" s="126">
        <f>IF(C178 =0,0,AA178 / C178 )</f>
        <v>1.7965932401800349E-4</v>
      </c>
      <c r="AC178" s="125">
        <v>-232990.55520338437</v>
      </c>
      <c r="AD178" s="126">
        <f>IF(C178 =0,0,AC178 / C178 )</f>
        <v>0.85832286701250071</v>
      </c>
      <c r="AE178" s="125">
        <v>-291.31565225074883</v>
      </c>
      <c r="AF178" s="126">
        <f>IF(C178 =0,0,AE178 / C178 )</f>
        <v>1.0731889351789799E-3</v>
      </c>
      <c r="AG178" s="125">
        <v>-29.273157927383501</v>
      </c>
      <c r="AH178" s="126">
        <f>IF(C178 =0,0,AG178 / C178 )</f>
        <v>1.0784051231951632E-4</v>
      </c>
      <c r="AI178" s="125">
        <v>-4.0793682958642803</v>
      </c>
      <c r="AJ178" s="126">
        <f>IF(C178 =0,0,AI178 / C178 )</f>
        <v>1.502814175557305E-5</v>
      </c>
      <c r="AK178" s="125">
        <v>-54.167476292420424</v>
      </c>
      <c r="AL178" s="126">
        <f>IF(C178 =0,0,AK178 / C178 )</f>
        <v>1.9954964916735221E-4</v>
      </c>
    </row>
    <row r="179" spans="1:42" ht="15.75" thickBot="1" x14ac:dyDescent="0.3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  <c r="AJ179" s="67"/>
      <c r="AK179" s="67"/>
      <c r="AL179" s="67"/>
      <c r="AM179" s="67"/>
      <c r="AN179" s="67"/>
      <c r="AO179" s="67"/>
      <c r="AP179" s="67"/>
    </row>
    <row r="180" spans="1:42" ht="15.75" thickBot="1" x14ac:dyDescent="0.3">
      <c r="A180" s="122" t="s">
        <v>34</v>
      </c>
      <c r="B180" s="117" t="s">
        <v>162</v>
      </c>
      <c r="C180" s="125">
        <v>-67649.951414901036</v>
      </c>
      <c r="D180" s="126">
        <f>IF(C180 =0,0,C180 / C180 )</f>
        <v>1</v>
      </c>
      <c r="E180" s="125">
        <v>-45.254464222987892</v>
      </c>
      <c r="F180" s="126">
        <f>IF(C180 =0,0,E180 / C180 )</f>
        <v>6.6895043198833451E-4</v>
      </c>
      <c r="G180" s="125">
        <v>-5.9173696972752658</v>
      </c>
      <c r="H180" s="126">
        <f>IF(C180 =0,0,G180 / C180 )</f>
        <v>8.7470420503093908E-5</v>
      </c>
      <c r="I180" s="125">
        <v>-14.262320588651422</v>
      </c>
      <c r="J180" s="126">
        <f>IF(C180 =0,0,I180 / C180 )</f>
        <v>2.1082528945482593E-4</v>
      </c>
      <c r="K180" s="125">
        <v>-6532.983243557539</v>
      </c>
      <c r="L180" s="126">
        <f>IF(C180 =0,0,K180 / C180 )</f>
        <v>9.6570405549745011E-2</v>
      </c>
      <c r="M180" s="125">
        <v>-138.45430054715635</v>
      </c>
      <c r="N180" s="126">
        <f>IF(C180 =0,0,M180 / C180 )</f>
        <v>2.0466282333006891E-3</v>
      </c>
      <c r="O180" s="125">
        <v>-2433.185924779566</v>
      </c>
      <c r="P180" s="126">
        <f>IF(C180 =0,0,O180 / C180 )</f>
        <v>3.5967297446478523E-2</v>
      </c>
      <c r="Q180" s="125">
        <v>-179.2062145709119</v>
      </c>
      <c r="R180" s="126">
        <f>IF(C180 =0,0,Q180 / C180 )</f>
        <v>2.6490220735241907E-3</v>
      </c>
      <c r="S180" s="125">
        <v>-31.770239371233068</v>
      </c>
      <c r="T180" s="126">
        <f>IF(C180 =0,0,S180 / C180 )</f>
        <v>4.6962693552260465E-4</v>
      </c>
      <c r="U180" s="125">
        <v>-5.4928946393068614</v>
      </c>
      <c r="V180" s="126">
        <f>IF(C180 =0,0,U180 / C180 )</f>
        <v>8.119584012143074E-5</v>
      </c>
      <c r="W180" s="125">
        <v>-8.5522988752824691</v>
      </c>
      <c r="X180" s="126">
        <f>IF(C180 =0,0,W180 / C180 )</f>
        <v>1.2641988200155131E-4</v>
      </c>
      <c r="Y180" s="125">
        <v>-101.59466771624199</v>
      </c>
      <c r="Z180" s="126">
        <f>IF(C180 =0,0,Y180 / C180 )</f>
        <v>1.5017700026590715E-3</v>
      </c>
      <c r="AA180" s="125">
        <v>-12.024285497307766</v>
      </c>
      <c r="AB180" s="126">
        <f>IF(C180 =0,0,AA180 / C180 )</f>
        <v>1.7774270706511129E-4</v>
      </c>
      <c r="AC180" s="125">
        <v>-58043.873071117712</v>
      </c>
      <c r="AD180" s="126">
        <f>IF(C180 =0,0,AC180 / C180 )</f>
        <v>0.85800317453491293</v>
      </c>
      <c r="AE180" s="125">
        <v>-78.348462059725961</v>
      </c>
      <c r="AF180" s="126">
        <f>IF(C180 =0,0,AE180 / C180 )</f>
        <v>1.158145134195446E-3</v>
      </c>
      <c r="AG180" s="125">
        <v>-7.8729271342682461</v>
      </c>
      <c r="AH180" s="126">
        <f>IF(C180 =0,0,AG180 / C180 )</f>
        <v>1.1637742481118917E-4</v>
      </c>
      <c r="AI180" s="125">
        <v>-0.97192490996677461</v>
      </c>
      <c r="AJ180" s="126">
        <f>IF(C180 =0,0,AI180 / C180 )</f>
        <v>1.4366971293237201E-5</v>
      </c>
      <c r="AK180" s="125">
        <v>-10.186805615909567</v>
      </c>
      <c r="AL180" s="126">
        <f>IF(C180 =0,0,AK180 / C180 )</f>
        <v>1.5058112242288693E-4</v>
      </c>
    </row>
    <row r="181" spans="1:42" x14ac:dyDescent="0.25">
      <c r="A181" s="122" t="s">
        <v>36</v>
      </c>
      <c r="B181" s="127" t="s">
        <v>53</v>
      </c>
      <c r="C181" s="128">
        <v>-407630.81325487368</v>
      </c>
      <c r="D181" s="129">
        <f>IF(C181 =0,0,C181 / C181 )</f>
        <v>1</v>
      </c>
      <c r="E181" s="128">
        <v>-286.17190370532057</v>
      </c>
      <c r="F181" s="129">
        <f>IF(C181 =0,0,E181 / C181 )</f>
        <v>7.0203697659722752E-4</v>
      </c>
      <c r="G181" s="128">
        <v>-36.83735554938535</v>
      </c>
      <c r="H181" s="129">
        <f>IF(C181 =0,0,G181 / C181 )</f>
        <v>9.0369408669684073E-5</v>
      </c>
      <c r="I181" s="128">
        <v>-101.69903043828042</v>
      </c>
      <c r="J181" s="129">
        <f>IF(C181 =0,0,I181 / C181 )</f>
        <v>2.4948808365645429E-4</v>
      </c>
      <c r="K181" s="128">
        <v>-39270.341910106639</v>
      </c>
      <c r="L181" s="129">
        <f>IF(C181 =0,0,K181 / C181 )</f>
        <v>9.6338011340552449E-2</v>
      </c>
      <c r="M181" s="128">
        <v>-832.12954392907352</v>
      </c>
      <c r="N181" s="129">
        <f>IF(C181 =0,0,M181 / C181 )</f>
        <v>2.0413803786927644E-3</v>
      </c>
      <c r="O181" s="128">
        <v>-14750.833423779639</v>
      </c>
      <c r="P181" s="129">
        <f>IF(C181 =0,0,O181 / C181 )</f>
        <v>3.618674777305559E-2</v>
      </c>
      <c r="Q181" s="128">
        <v>-1095.4800696138741</v>
      </c>
      <c r="R181" s="129">
        <f>IF(C181 =0,0,Q181 / C181 )</f>
        <v>2.6874319457516537E-3</v>
      </c>
      <c r="S181" s="128">
        <v>-198.50737326290343</v>
      </c>
      <c r="T181" s="129">
        <f>IF(C181 =0,0,S181 / C181 )</f>
        <v>4.8697833139219895E-4</v>
      </c>
      <c r="U181" s="128">
        <v>-39.380600303979577</v>
      </c>
      <c r="V181" s="129">
        <f>IF(C181 =0,0,U181 / C181 )</f>
        <v>9.6608497256453997E-5</v>
      </c>
      <c r="W181" s="128">
        <v>-55.302378383922992</v>
      </c>
      <c r="X181" s="129">
        <f>IF(C181 =0,0,W181 / C181 )</f>
        <v>1.3566780671544779E-4</v>
      </c>
      <c r="Y181" s="128">
        <v>-676.99887531176591</v>
      </c>
      <c r="Z181" s="129">
        <f>IF(C181 =0,0,Y181 / C181 )</f>
        <v>1.6608137885996076E-3</v>
      </c>
      <c r="AA181" s="128">
        <v>-74.753948864969175</v>
      </c>
      <c r="AB181" s="129">
        <f>IF(C181 =0,0,AA181 / C181 )</f>
        <v>1.8338640366283795E-4</v>
      </c>
      <c r="AC181" s="128">
        <v>-349640.68411435623</v>
      </c>
      <c r="AD181" s="129">
        <f>IF(C181 =0,0,AC181 / C181 )</f>
        <v>0.85773860254215184</v>
      </c>
      <c r="AE181" s="128">
        <v>-446.94055090987524</v>
      </c>
      <c r="AF181" s="129">
        <f>IF(C181 =0,0,AE181 / C181 )</f>
        <v>1.0964346569905228E-3</v>
      </c>
      <c r="AG181" s="128">
        <v>-44.91128859658771</v>
      </c>
      <c r="AH181" s="129">
        <f>IF(C181 =0,0,AG181 / C181 )</f>
        <v>1.1017638298237933E-4</v>
      </c>
      <c r="AI181" s="128">
        <v>-6.2666098209350016</v>
      </c>
      <c r="AJ181" s="129">
        <f>IF(C181 =0,0,AI181 / C181 )</f>
        <v>1.5373248579755341E-5</v>
      </c>
      <c r="AK181" s="128">
        <v>-73.574277940285342</v>
      </c>
      <c r="AL181" s="129">
        <f>IF(C181 =0,0,AK181 / C181 )</f>
        <v>1.8049243469306275E-4</v>
      </c>
    </row>
    <row r="182" spans="1:42" ht="15.75" thickBot="1" x14ac:dyDescent="0.3">
      <c r="A182" s="122" t="s">
        <v>38</v>
      </c>
    </row>
    <row r="183" spans="1:42" x14ac:dyDescent="0.25">
      <c r="A183" s="122" t="s">
        <v>40</v>
      </c>
      <c r="B183" s="130" t="s">
        <v>55</v>
      </c>
      <c r="C183" s="128">
        <v>105495.74372987596</v>
      </c>
      <c r="D183" s="129">
        <f>IF(C183 =0,0,C183 / C183 )</f>
        <v>1</v>
      </c>
      <c r="E183" s="128">
        <v>121.0728499771714</v>
      </c>
      <c r="F183" s="129">
        <f>IF(C183 =0,0,E183 / C183 )</f>
        <v>1.1476562531961569E-3</v>
      </c>
      <c r="G183" s="128">
        <v>14.173851047892921</v>
      </c>
      <c r="H183" s="129">
        <f>IF(C183 =0,0,G183 / C183 )</f>
        <v>1.3435471941110116E-4</v>
      </c>
      <c r="I183" s="128">
        <v>49.091149378098635</v>
      </c>
      <c r="J183" s="129">
        <f>IF(C183 =0,0,I183 / C183 )</f>
        <v>4.653377249398567E-4</v>
      </c>
      <c r="K183" s="128">
        <v>10177.222022478692</v>
      </c>
      <c r="L183" s="129">
        <f>IF(C183 =0,0,K183 / C183 )</f>
        <v>9.6470451438663535E-2</v>
      </c>
      <c r="M183" s="128">
        <v>206.49775523747826</v>
      </c>
      <c r="N183" s="129">
        <f>IF(C183 =0,0,M183 / C183 )</f>
        <v>1.9574036632816205E-3</v>
      </c>
      <c r="O183" s="128">
        <v>4385.2549496837619</v>
      </c>
      <c r="P183" s="129">
        <f>IF(C183 =0,0,O183 / C183 )</f>
        <v>4.1568074641118204E-2</v>
      </c>
      <c r="Q183" s="128">
        <v>370.74525807628288</v>
      </c>
      <c r="R183" s="129">
        <f>IF(C183 =0,0,Q183 / C183 )</f>
        <v>3.514314843123755E-3</v>
      </c>
      <c r="S183" s="128">
        <v>78.939839522022837</v>
      </c>
      <c r="T183" s="129">
        <f>IF(C183 =0,0,S183 / C183 )</f>
        <v>7.4827511263534892E-4</v>
      </c>
      <c r="U183" s="128">
        <v>18.942927812966047</v>
      </c>
      <c r="V183" s="129">
        <f>IF(C183 =0,0,U183 / C183 )</f>
        <v>1.7956106230664439E-4</v>
      </c>
      <c r="W183" s="128">
        <v>26.217374592938459</v>
      </c>
      <c r="X183" s="129">
        <f>IF(C183 =0,0,W183 / C183 )</f>
        <v>2.485159463880229E-4</v>
      </c>
      <c r="Y183" s="128">
        <v>201.77999011269918</v>
      </c>
      <c r="Z183" s="129">
        <f>IF(C183 =0,0,Y183 / C183 )</f>
        <v>1.9126837062674398E-3</v>
      </c>
      <c r="AA183" s="128">
        <v>28.346651452566896</v>
      </c>
      <c r="AB183" s="129">
        <f>IF(C183 =0,0,AA183 / C183 )</f>
        <v>2.6869947971691713E-4</v>
      </c>
      <c r="AC183" s="128">
        <v>89691.256227229824</v>
      </c>
      <c r="AD183" s="129">
        <f>IF(C183 =0,0,AC183 / C183 )</f>
        <v>0.85018838728589985</v>
      </c>
      <c r="AE183" s="128">
        <v>79.879281202332038</v>
      </c>
      <c r="AF183" s="129">
        <f>IF(C183 =0,0,AE183 / C183 )</f>
        <v>7.5718013237448321E-4</v>
      </c>
      <c r="AG183" s="128">
        <v>8.0267530964969929</v>
      </c>
      <c r="AH183" s="129">
        <f>IF(C183 =0,0,AG183 / C183 )</f>
        <v>7.608603733862155E-5</v>
      </c>
      <c r="AI183" s="128">
        <v>2.9220248158812696</v>
      </c>
      <c r="AJ183" s="129">
        <f>IF(C183 =0,0,AI183 / C183 )</f>
        <v>2.7698035129864337E-5</v>
      </c>
      <c r="AK183" s="128">
        <v>35.374824158873828</v>
      </c>
      <c r="AL183" s="129">
        <f>IF(C183 =0,0,AK183 / C183 )</f>
        <v>3.3531991820875539E-4</v>
      </c>
    </row>
    <row r="184" spans="1:42" ht="15.75" thickBot="1" x14ac:dyDescent="0.3">
      <c r="A184" s="122" t="s">
        <v>42</v>
      </c>
    </row>
    <row r="185" spans="1:42" ht="15.75" thickBot="1" x14ac:dyDescent="0.3">
      <c r="A185" s="122" t="s">
        <v>44</v>
      </c>
      <c r="B185" s="131" t="s">
        <v>57</v>
      </c>
      <c r="C185" s="132">
        <v>3413755.3390376274</v>
      </c>
      <c r="D185" s="133">
        <f>IF(C185 =0,0,C185 / C185 )</f>
        <v>1</v>
      </c>
      <c r="E185" s="132">
        <v>3345.8964458230585</v>
      </c>
      <c r="F185" s="133">
        <f>IF(C185 =0,0,E185 / C185 )</f>
        <v>9.8012192249439319E-4</v>
      </c>
      <c r="G185" s="132">
        <v>374.89585344376627</v>
      </c>
      <c r="H185" s="133">
        <f>IF(C185 =0,0,G185 / C185 )</f>
        <v>1.0981919212448695E-4</v>
      </c>
      <c r="I185" s="132">
        <v>3876.1605566874741</v>
      </c>
      <c r="J185" s="133">
        <f>IF(C185 =0,0,I185 / C185 )</f>
        <v>1.1354535318808768E-3</v>
      </c>
      <c r="K185" s="132">
        <v>311080.77549752698</v>
      </c>
      <c r="L185" s="133">
        <f>IF(C185 =0,0,K185 / C185 )</f>
        <v>9.1125679670185103E-2</v>
      </c>
      <c r="M185" s="132">
        <v>6866.1656358508326</v>
      </c>
      <c r="N185" s="133">
        <f>IF(C185 =0,0,M185 / C185 )</f>
        <v>2.0113232947111185E-3</v>
      </c>
      <c r="O185" s="132">
        <v>121529.03294609651</v>
      </c>
      <c r="P185" s="133">
        <f>IF(C185 =0,0,O185 / C185 )</f>
        <v>3.5599807507106465E-2</v>
      </c>
      <c r="Q185" s="132">
        <v>9212.6789305049551</v>
      </c>
      <c r="R185" s="133">
        <f>IF(C185 =0,0,Q185 / C185 )</f>
        <v>2.6986933788588682E-3</v>
      </c>
      <c r="S185" s="132">
        <v>2065.0279221160763</v>
      </c>
      <c r="T185" s="133">
        <f>IF(C185 =0,0,S185 / C185 )</f>
        <v>6.0491386084458789E-4</v>
      </c>
      <c r="U185" s="132">
        <v>1557.4596294190501</v>
      </c>
      <c r="V185" s="133">
        <f>IF(C185 =0,0,U185 / C185 )</f>
        <v>4.5623059497231394E-4</v>
      </c>
      <c r="W185" s="132">
        <v>768.26021707030566</v>
      </c>
      <c r="X185" s="133">
        <f>IF(C185 =0,0,W185 / C185 )</f>
        <v>2.2504841172562944E-4</v>
      </c>
      <c r="Y185" s="132">
        <v>13468.012100982147</v>
      </c>
      <c r="Z185" s="133">
        <f>IF(C185 =0,0,Y185 / C185 )</f>
        <v>3.9452189051072759E-3</v>
      </c>
      <c r="AA185" s="132">
        <v>754.08684240080197</v>
      </c>
      <c r="AB185" s="133">
        <f>IF(C185 =0,0,AA185 / C185 )</f>
        <v>2.2089656917633317E-4</v>
      </c>
      <c r="AC185" s="132">
        <v>2935262.468453737</v>
      </c>
      <c r="AD185" s="133">
        <f>IF(C185 =0,0,AC185 / C185 )</f>
        <v>0.85983387118809096</v>
      </c>
      <c r="AE185" s="132">
        <v>425.33125186933836</v>
      </c>
      <c r="AF185" s="133">
        <f>IF(C185 =0,0,AE185 / C185 )</f>
        <v>1.2459336116021823E-4</v>
      </c>
      <c r="AG185" s="132">
        <v>42.739855586976489</v>
      </c>
      <c r="AH185" s="133">
        <f>IF(C185 =0,0,AG185 / C185 )</f>
        <v>1.251989417584486E-5</v>
      </c>
      <c r="AI185" s="132">
        <v>85.394893431894999</v>
      </c>
      <c r="AJ185" s="133">
        <f>IF(C185 =0,0,AI185 / C185 )</f>
        <v>2.5014942475628232E-5</v>
      </c>
      <c r="AK185" s="132">
        <v>3040.952005080354</v>
      </c>
      <c r="AL185" s="133">
        <f>IF(C185 =0,0,AK185 / C185 )</f>
        <v>8.9079377490995865E-4</v>
      </c>
    </row>
    <row r="186" spans="1:42" ht="15.75" thickTop="1" x14ac:dyDescent="0.25">
      <c r="A186" s="122" t="s">
        <v>46</v>
      </c>
    </row>
    <row r="187" spans="1:42" x14ac:dyDescent="0.25">
      <c r="A187" s="122" t="s">
        <v>48</v>
      </c>
      <c r="B187" s="124" t="s">
        <v>166</v>
      </c>
      <c r="C187" s="125"/>
      <c r="D187" s="116"/>
      <c r="E187" s="125"/>
      <c r="F187" s="116"/>
      <c r="G187" s="125"/>
      <c r="H187" s="116"/>
      <c r="I187" s="125"/>
      <c r="J187" s="116"/>
      <c r="K187" s="125"/>
      <c r="L187" s="116"/>
      <c r="M187" s="125"/>
      <c r="N187" s="116"/>
      <c r="O187" s="125"/>
      <c r="P187" s="116"/>
      <c r="Q187" s="125"/>
      <c r="R187" s="116"/>
      <c r="S187" s="125"/>
      <c r="T187" s="116"/>
      <c r="U187" s="125"/>
      <c r="V187" s="116"/>
      <c r="W187" s="125"/>
      <c r="X187" s="116"/>
      <c r="Y187" s="125"/>
      <c r="Z187" s="116"/>
      <c r="AA187" s="125"/>
      <c r="AB187" s="116"/>
      <c r="AC187" s="125"/>
      <c r="AD187" s="116"/>
      <c r="AE187" s="125"/>
      <c r="AF187" s="116"/>
      <c r="AG187" s="125"/>
      <c r="AH187" s="116"/>
      <c r="AI187" s="125"/>
      <c r="AJ187" s="116"/>
      <c r="AK187" s="125"/>
      <c r="AL187" s="116"/>
    </row>
    <row r="188" spans="1:42" x14ac:dyDescent="0.25">
      <c r="A188" s="122" t="s">
        <v>50</v>
      </c>
      <c r="B188" s="117" t="s">
        <v>145</v>
      </c>
      <c r="C188" s="125">
        <v>555810.83720626379</v>
      </c>
      <c r="D188" s="126">
        <f>IF(C188 =0,0,C188 / C188 )</f>
        <v>1</v>
      </c>
      <c r="E188" s="125">
        <v>0</v>
      </c>
      <c r="F188" s="126">
        <f>IF(C188 =0,0,E188 / C188 )</f>
        <v>0</v>
      </c>
      <c r="G188" s="125">
        <v>0</v>
      </c>
      <c r="H188" s="126">
        <f>IF(C188 =0,0,G188 / C188 )</f>
        <v>0</v>
      </c>
      <c r="I188" s="125">
        <v>0</v>
      </c>
      <c r="J188" s="126">
        <f>IF(C188 =0,0,I188 / C188 )</f>
        <v>0</v>
      </c>
      <c r="K188" s="125">
        <v>0</v>
      </c>
      <c r="L188" s="126">
        <f>IF(C188 =0,0,K188 / C188 )</f>
        <v>0</v>
      </c>
      <c r="M188" s="125">
        <v>0</v>
      </c>
      <c r="N188" s="126">
        <f>IF(C188 =0,0,M188 / C188 )</f>
        <v>0</v>
      </c>
      <c r="O188" s="125">
        <v>0</v>
      </c>
      <c r="P188" s="126">
        <f>IF(C188 =0,0,O188 / C188 )</f>
        <v>0</v>
      </c>
      <c r="Q188" s="125">
        <v>0</v>
      </c>
      <c r="R188" s="126">
        <f>IF(C188 =0,0,Q188 / C188 )</f>
        <v>0</v>
      </c>
      <c r="S188" s="125">
        <v>0</v>
      </c>
      <c r="T188" s="126">
        <f>IF(C188 =0,0,S188 / C188 )</f>
        <v>0</v>
      </c>
      <c r="U188" s="125">
        <v>0</v>
      </c>
      <c r="V188" s="126">
        <f>IF(C188 =0,0,U188 / C188 )</f>
        <v>0</v>
      </c>
      <c r="W188" s="125">
        <v>0</v>
      </c>
      <c r="X188" s="126">
        <f>IF(C188 =0,0,W188 / C188 )</f>
        <v>0</v>
      </c>
      <c r="Y188" s="125">
        <v>80781.32083240099</v>
      </c>
      <c r="Z188" s="126">
        <f>IF(C188 =0,0,Y188 / C188 )</f>
        <v>0.14533959294216262</v>
      </c>
      <c r="AA188" s="125">
        <v>0</v>
      </c>
      <c r="AB188" s="126">
        <f>IF(C188 =0,0,AA188 / C188 )</f>
        <v>0</v>
      </c>
      <c r="AC188" s="125">
        <v>0</v>
      </c>
      <c r="AD188" s="126">
        <f>IF(C188 =0,0,AC188 / C188 )</f>
        <v>0</v>
      </c>
      <c r="AE188" s="125">
        <v>474812.7394126688</v>
      </c>
      <c r="AF188" s="126">
        <f>IF(C188 =0,0,AE188 / C188 )</f>
        <v>0.85427038774428166</v>
      </c>
      <c r="AG188" s="125">
        <v>216.77696119394167</v>
      </c>
      <c r="AH188" s="126">
        <f>IF(C188 =0,0,AG188 / C188 )</f>
        <v>3.900193135555844E-4</v>
      </c>
      <c r="AI188" s="125">
        <v>0</v>
      </c>
      <c r="AJ188" s="126">
        <f>IF(C188 =0,0,AI188 / C188 )</f>
        <v>0</v>
      </c>
      <c r="AK188" s="125">
        <v>0</v>
      </c>
      <c r="AL188" s="126">
        <f>IF(C188 =0,0,AK188 / C188 )</f>
        <v>0</v>
      </c>
    </row>
    <row r="189" spans="1:42" x14ac:dyDescent="0.25">
      <c r="A189" s="122" t="s">
        <v>52</v>
      </c>
      <c r="B189" s="117" t="s">
        <v>146</v>
      </c>
      <c r="C189" s="125">
        <v>18744.763786148946</v>
      </c>
      <c r="D189" s="126">
        <f>IF(C189 =0,0,C189 / C189 )</f>
        <v>1</v>
      </c>
      <c r="E189" s="125">
        <v>0</v>
      </c>
      <c r="F189" s="126">
        <f>IF(C189 =0,0,E189 / C189 )</f>
        <v>0</v>
      </c>
      <c r="G189" s="125">
        <v>0</v>
      </c>
      <c r="H189" s="126">
        <f>IF(C189 =0,0,G189 / C189 )</f>
        <v>0</v>
      </c>
      <c r="I189" s="125">
        <v>0</v>
      </c>
      <c r="J189" s="126">
        <f>IF(C189 =0,0,I189 / C189 )</f>
        <v>0</v>
      </c>
      <c r="K189" s="125">
        <v>0</v>
      </c>
      <c r="L189" s="126">
        <f>IF(C189 =0,0,K189 / C189 )</f>
        <v>0</v>
      </c>
      <c r="M189" s="125">
        <v>0</v>
      </c>
      <c r="N189" s="126">
        <f>IF(C189 =0,0,M189 / C189 )</f>
        <v>0</v>
      </c>
      <c r="O189" s="125">
        <v>0</v>
      </c>
      <c r="P189" s="126">
        <f>IF(C189 =0,0,O189 / C189 )</f>
        <v>0</v>
      </c>
      <c r="Q189" s="125">
        <v>0</v>
      </c>
      <c r="R189" s="126">
        <f>IF(C189 =0,0,Q189 / C189 )</f>
        <v>0</v>
      </c>
      <c r="S189" s="125">
        <v>0</v>
      </c>
      <c r="T189" s="126">
        <f>IF(C189 =0,0,S189 / C189 )</f>
        <v>0</v>
      </c>
      <c r="U189" s="125">
        <v>0</v>
      </c>
      <c r="V189" s="126">
        <f>IF(C189 =0,0,U189 / C189 )</f>
        <v>0</v>
      </c>
      <c r="W189" s="125">
        <v>0</v>
      </c>
      <c r="X189" s="126">
        <f>IF(C189 =0,0,W189 / C189 )</f>
        <v>0</v>
      </c>
      <c r="Y189" s="125">
        <v>797.50811917279054</v>
      </c>
      <c r="Z189" s="126">
        <f>IF(C189 =0,0,Y189 / C189 )</f>
        <v>4.2545647855114214E-2</v>
      </c>
      <c r="AA189" s="125">
        <v>0</v>
      </c>
      <c r="AB189" s="126">
        <f>IF(C189 =0,0,AA189 / C189 )</f>
        <v>0</v>
      </c>
      <c r="AC189" s="125">
        <v>0</v>
      </c>
      <c r="AD189" s="126">
        <f>IF(C189 =0,0,AC189 / C189 )</f>
        <v>0</v>
      </c>
      <c r="AE189" s="125">
        <v>17939.065541076285</v>
      </c>
      <c r="AF189" s="126">
        <f>IF(C189 =0,0,AE189 / C189 )</f>
        <v>0.95701742341143747</v>
      </c>
      <c r="AG189" s="125">
        <v>8.1901258998732569</v>
      </c>
      <c r="AH189" s="126">
        <f>IF(C189 =0,0,AG189 / C189 )</f>
        <v>4.3692873344849405E-4</v>
      </c>
      <c r="AI189" s="125">
        <v>0</v>
      </c>
      <c r="AJ189" s="126">
        <f>IF(C189 =0,0,AI189 / C189 )</f>
        <v>0</v>
      </c>
      <c r="AK189" s="125">
        <v>0</v>
      </c>
      <c r="AL189" s="126">
        <f>IF(C189 =0,0,AK189 / C189 )</f>
        <v>0</v>
      </c>
    </row>
    <row r="190" spans="1:42" ht="15.75" thickBot="1" x14ac:dyDescent="0.3">
      <c r="A190" s="122" t="s">
        <v>54</v>
      </c>
      <c r="B190" s="117" t="s">
        <v>147</v>
      </c>
      <c r="C190" s="125">
        <v>14849.519594331583</v>
      </c>
      <c r="D190" s="126">
        <f>IF(C190 =0,0,C190 / C190 )</f>
        <v>1</v>
      </c>
      <c r="E190" s="125">
        <v>0</v>
      </c>
      <c r="F190" s="126">
        <f>IF(C190 =0,0,E190 / C190 )</f>
        <v>0</v>
      </c>
      <c r="G190" s="125">
        <v>0</v>
      </c>
      <c r="H190" s="126">
        <f>IF(C190 =0,0,G190 / C190 )</f>
        <v>0</v>
      </c>
      <c r="I190" s="125">
        <v>0</v>
      </c>
      <c r="J190" s="126">
        <f>IF(C190 =0,0,I190 / C190 )</f>
        <v>0</v>
      </c>
      <c r="K190" s="125">
        <v>0</v>
      </c>
      <c r="L190" s="126">
        <f>IF(C190 =0,0,K190 / C190 )</f>
        <v>0</v>
      </c>
      <c r="M190" s="125">
        <v>0</v>
      </c>
      <c r="N190" s="126">
        <f>IF(C190 =0,0,M190 / C190 )</f>
        <v>0</v>
      </c>
      <c r="O190" s="125">
        <v>0</v>
      </c>
      <c r="P190" s="126">
        <f>IF(C190 =0,0,O190 / C190 )</f>
        <v>0</v>
      </c>
      <c r="Q190" s="125">
        <v>0</v>
      </c>
      <c r="R190" s="126">
        <f>IF(C190 =0,0,Q190 / C190 )</f>
        <v>0</v>
      </c>
      <c r="S190" s="125">
        <v>0</v>
      </c>
      <c r="T190" s="126">
        <f>IF(C190 =0,0,S190 / C190 )</f>
        <v>0</v>
      </c>
      <c r="U190" s="125">
        <v>0</v>
      </c>
      <c r="V190" s="126">
        <f>IF(C190 =0,0,U190 / C190 )</f>
        <v>0</v>
      </c>
      <c r="W190" s="125">
        <v>0</v>
      </c>
      <c r="X190" s="126">
        <f>IF(C190 =0,0,W190 / C190 )</f>
        <v>0</v>
      </c>
      <c r="Y190" s="125">
        <v>631.78243147805006</v>
      </c>
      <c r="Z190" s="126">
        <f>IF(C190 =0,0,Y190 / C190 )</f>
        <v>4.2545647855114214E-2</v>
      </c>
      <c r="AA190" s="125">
        <v>0</v>
      </c>
      <c r="AB190" s="126">
        <f>IF(C190 =0,0,AA190 / C190 )</f>
        <v>0</v>
      </c>
      <c r="AC190" s="125">
        <v>0</v>
      </c>
      <c r="AD190" s="126">
        <f>IF(C190 =0,0,AC190 / C190 )</f>
        <v>0</v>
      </c>
      <c r="AE190" s="125">
        <v>14211.248981064864</v>
      </c>
      <c r="AF190" s="126">
        <f>IF(C190 =0,0,AE190 / C190 )</f>
        <v>0.95701742341143736</v>
      </c>
      <c r="AG190" s="125">
        <v>6.4881817886698938</v>
      </c>
      <c r="AH190" s="126">
        <f>IF(C190 =0,0,AG190 / C190 )</f>
        <v>4.3692873344849405E-4</v>
      </c>
      <c r="AI190" s="125">
        <v>0</v>
      </c>
      <c r="AJ190" s="126">
        <f>IF(C190 =0,0,AI190 / C190 )</f>
        <v>0</v>
      </c>
      <c r="AK190" s="125">
        <v>0</v>
      </c>
      <c r="AL190" s="126">
        <f>IF(C190 =0,0,AK190 / C190 )</f>
        <v>0</v>
      </c>
    </row>
    <row r="191" spans="1:42" x14ac:dyDescent="0.25">
      <c r="A191" s="122" t="s">
        <v>56</v>
      </c>
      <c r="B191" s="127" t="s">
        <v>37</v>
      </c>
      <c r="C191" s="128">
        <v>589405.12058674428</v>
      </c>
      <c r="D191" s="129">
        <f>IF(C191 =0,0,C191 / C191 )</f>
        <v>1</v>
      </c>
      <c r="E191" s="128">
        <v>0</v>
      </c>
      <c r="F191" s="129">
        <f>IF(C191 =0,0,E191 / C191 )</f>
        <v>0</v>
      </c>
      <c r="G191" s="128">
        <v>0</v>
      </c>
      <c r="H191" s="129">
        <f>IF(C191 =0,0,G191 / C191 )</f>
        <v>0</v>
      </c>
      <c r="I191" s="128">
        <v>0</v>
      </c>
      <c r="J191" s="129">
        <f>IF(C191 =0,0,I191 / C191 )</f>
        <v>0</v>
      </c>
      <c r="K191" s="128">
        <v>0</v>
      </c>
      <c r="L191" s="129">
        <f>IF(C191 =0,0,K191 / C191 )</f>
        <v>0</v>
      </c>
      <c r="M191" s="128">
        <v>0</v>
      </c>
      <c r="N191" s="129">
        <f>IF(C191 =0,0,M191 / C191 )</f>
        <v>0</v>
      </c>
      <c r="O191" s="128">
        <v>0</v>
      </c>
      <c r="P191" s="129">
        <f>IF(C191 =0,0,O191 / C191 )</f>
        <v>0</v>
      </c>
      <c r="Q191" s="128">
        <v>0</v>
      </c>
      <c r="R191" s="129">
        <f>IF(C191 =0,0,Q191 / C191 )</f>
        <v>0</v>
      </c>
      <c r="S191" s="128">
        <v>0</v>
      </c>
      <c r="T191" s="129">
        <f>IF(C191 =0,0,S191 / C191 )</f>
        <v>0</v>
      </c>
      <c r="U191" s="128">
        <v>0</v>
      </c>
      <c r="V191" s="129">
        <f>IF(C191 =0,0,U191 / C191 )</f>
        <v>0</v>
      </c>
      <c r="W191" s="128">
        <v>0</v>
      </c>
      <c r="X191" s="129">
        <f>IF(C191 =0,0,W191 / C191 )</f>
        <v>0</v>
      </c>
      <c r="Y191" s="128">
        <v>82210.61138305183</v>
      </c>
      <c r="Z191" s="129">
        <f>IF(C191 =0,0,Y191 / C191 )</f>
        <v>0.13948065347856556</v>
      </c>
      <c r="AA191" s="128">
        <v>0</v>
      </c>
      <c r="AB191" s="129">
        <f>IF(C191 =0,0,AA191 / C191 )</f>
        <v>0</v>
      </c>
      <c r="AC191" s="128">
        <v>0</v>
      </c>
      <c r="AD191" s="129">
        <f>IF(C191 =0,0,AC191 / C191 )</f>
        <v>0</v>
      </c>
      <c r="AE191" s="128">
        <v>506963.05393480998</v>
      </c>
      <c r="AF191" s="129">
        <f>IF(C191 =0,0,AE191 / C191 )</f>
        <v>0.86012665351487883</v>
      </c>
      <c r="AG191" s="128">
        <v>231.45526888248486</v>
      </c>
      <c r="AH191" s="129">
        <f>IF(C191 =0,0,AG191 / C191 )</f>
        <v>3.9269300655561743E-4</v>
      </c>
      <c r="AI191" s="128">
        <v>0</v>
      </c>
      <c r="AJ191" s="129">
        <f>IF(C191 =0,0,AI191 / C191 )</f>
        <v>0</v>
      </c>
      <c r="AK191" s="128">
        <v>0</v>
      </c>
      <c r="AL191" s="129">
        <f>IF(C191 =0,0,AK191 / C191 )</f>
        <v>0</v>
      </c>
    </row>
    <row r="192" spans="1:42" x14ac:dyDescent="0.25">
      <c r="A192" s="122" t="s">
        <v>58</v>
      </c>
    </row>
    <row r="193" spans="1:38" x14ac:dyDescent="0.25">
      <c r="A193" s="122" t="s">
        <v>59</v>
      </c>
      <c r="B193" s="117" t="s">
        <v>150</v>
      </c>
      <c r="C193" s="125">
        <v>-214459.09615133493</v>
      </c>
      <c r="D193" s="126">
        <f>IF(C193 =0,0,C193 / C193 )</f>
        <v>1</v>
      </c>
      <c r="E193" s="125">
        <v>0</v>
      </c>
      <c r="F193" s="126">
        <f>IF(C193 =0,0,E193 / C193 )</f>
        <v>0</v>
      </c>
      <c r="G193" s="125">
        <v>0</v>
      </c>
      <c r="H193" s="126">
        <f>IF(C193 =0,0,G193 / C193 )</f>
        <v>0</v>
      </c>
      <c r="I193" s="125">
        <v>0</v>
      </c>
      <c r="J193" s="126">
        <f>IF(C193 =0,0,I193 / C193 )</f>
        <v>0</v>
      </c>
      <c r="K193" s="125">
        <v>0</v>
      </c>
      <c r="L193" s="126">
        <f>IF(C193 =0,0,K193 / C193 )</f>
        <v>0</v>
      </c>
      <c r="M193" s="125">
        <v>0</v>
      </c>
      <c r="N193" s="126">
        <f>IF(C193 =0,0,M193 / C193 )</f>
        <v>0</v>
      </c>
      <c r="O193" s="125">
        <v>0</v>
      </c>
      <c r="P193" s="126">
        <f>IF(C193 =0,0,O193 / C193 )</f>
        <v>0</v>
      </c>
      <c r="Q193" s="125">
        <v>0</v>
      </c>
      <c r="R193" s="126">
        <f>IF(C193 =0,0,Q193 / C193 )</f>
        <v>0</v>
      </c>
      <c r="S193" s="125">
        <v>0</v>
      </c>
      <c r="T193" s="126">
        <f>IF(C193 =0,0,S193 / C193 )</f>
        <v>0</v>
      </c>
      <c r="U193" s="125">
        <v>0</v>
      </c>
      <c r="V193" s="126">
        <f>IF(C193 =0,0,U193 / C193 )</f>
        <v>0</v>
      </c>
      <c r="W193" s="125">
        <v>0</v>
      </c>
      <c r="X193" s="126">
        <f>IF(C193 =0,0,W193 / C193 )</f>
        <v>0</v>
      </c>
      <c r="Y193" s="125">
        <v>-34069.828660375104</v>
      </c>
      <c r="Z193" s="126">
        <f>IF(C193 =0,0,Y193 / C193 )</f>
        <v>0.15886399444830931</v>
      </c>
      <c r="AA193" s="125">
        <v>0</v>
      </c>
      <c r="AB193" s="126">
        <f>IF(C193 =0,0,AA193 / C193 )</f>
        <v>0</v>
      </c>
      <c r="AC193" s="125">
        <v>0</v>
      </c>
      <c r="AD193" s="126">
        <f>IF(C193 =0,0,AC193 / C193 )</f>
        <v>0</v>
      </c>
      <c r="AE193" s="125">
        <v>-180306.9478963014</v>
      </c>
      <c r="AF193" s="126">
        <f>IF(C193 =0,0,AE193 / C193 )</f>
        <v>0.84075215802022329</v>
      </c>
      <c r="AG193" s="125">
        <v>-82.319594658440394</v>
      </c>
      <c r="AH193" s="126">
        <f>IF(C193 =0,0,AG193 / C193 )</f>
        <v>3.8384753146749652E-4</v>
      </c>
      <c r="AI193" s="125">
        <v>0</v>
      </c>
      <c r="AJ193" s="126">
        <f>IF(C193 =0,0,AI193 / C193 )</f>
        <v>0</v>
      </c>
      <c r="AK193" s="125">
        <v>0</v>
      </c>
      <c r="AL193" s="126">
        <f>IF(C193 =0,0,AK193 / C193 )</f>
        <v>0</v>
      </c>
    </row>
    <row r="194" spans="1:38" x14ac:dyDescent="0.25">
      <c r="A194" s="122" t="s">
        <v>60</v>
      </c>
      <c r="B194" s="117" t="s">
        <v>151</v>
      </c>
      <c r="C194" s="125">
        <v>-6928.2130461330389</v>
      </c>
      <c r="D194" s="126">
        <f>IF(C194 =0,0,C194 / C194 )</f>
        <v>1</v>
      </c>
      <c r="E194" s="125">
        <v>0</v>
      </c>
      <c r="F194" s="126">
        <f>IF(C194 =0,0,E194 / C194 )</f>
        <v>0</v>
      </c>
      <c r="G194" s="125">
        <v>0</v>
      </c>
      <c r="H194" s="126">
        <f>IF(C194 =0,0,G194 / C194 )</f>
        <v>0</v>
      </c>
      <c r="I194" s="125">
        <v>0</v>
      </c>
      <c r="J194" s="126">
        <f>IF(C194 =0,0,I194 / C194 )</f>
        <v>0</v>
      </c>
      <c r="K194" s="125">
        <v>0</v>
      </c>
      <c r="L194" s="126">
        <f>IF(C194 =0,0,K194 / C194 )</f>
        <v>0</v>
      </c>
      <c r="M194" s="125">
        <v>0</v>
      </c>
      <c r="N194" s="126">
        <f>IF(C194 =0,0,M194 / C194 )</f>
        <v>0</v>
      </c>
      <c r="O194" s="125">
        <v>0</v>
      </c>
      <c r="P194" s="126">
        <f>IF(C194 =0,0,O194 / C194 )</f>
        <v>0</v>
      </c>
      <c r="Q194" s="125">
        <v>0</v>
      </c>
      <c r="R194" s="126">
        <f>IF(C194 =0,0,Q194 / C194 )</f>
        <v>0</v>
      </c>
      <c r="S194" s="125">
        <v>0</v>
      </c>
      <c r="T194" s="126">
        <f>IF(C194 =0,0,S194 / C194 )</f>
        <v>0</v>
      </c>
      <c r="U194" s="125">
        <v>0</v>
      </c>
      <c r="V194" s="126">
        <f>IF(C194 =0,0,U194 / C194 )</f>
        <v>0</v>
      </c>
      <c r="W194" s="125">
        <v>0</v>
      </c>
      <c r="X194" s="126">
        <f>IF(C194 =0,0,W194 / C194 )</f>
        <v>0</v>
      </c>
      <c r="Y194" s="125">
        <v>-294.76531252598437</v>
      </c>
      <c r="Z194" s="126">
        <f>IF(C194 =0,0,Y194 / C194 )</f>
        <v>4.2545647855114201E-2</v>
      </c>
      <c r="AA194" s="125">
        <v>0</v>
      </c>
      <c r="AB194" s="126">
        <f>IF(C194 =0,0,AA194 / C194 )</f>
        <v>0</v>
      </c>
      <c r="AC194" s="125">
        <v>0</v>
      </c>
      <c r="AD194" s="126">
        <f>IF(C194 =0,0,AC194 / C194 )</f>
        <v>0</v>
      </c>
      <c r="AE194" s="125">
        <v>-6630.420598255746</v>
      </c>
      <c r="AF194" s="126">
        <f>IF(C194 =0,0,AE194 / C194 )</f>
        <v>0.95701742341143725</v>
      </c>
      <c r="AG194" s="125">
        <v>-3.0271353513082406</v>
      </c>
      <c r="AH194" s="126">
        <f>IF(C194 =0,0,AG194 / C194 )</f>
        <v>4.3692873344849389E-4</v>
      </c>
      <c r="AI194" s="125">
        <v>0</v>
      </c>
      <c r="AJ194" s="126">
        <f>IF(C194 =0,0,AI194 / C194 )</f>
        <v>0</v>
      </c>
      <c r="AK194" s="125">
        <v>0</v>
      </c>
      <c r="AL194" s="126">
        <f>IF(C194 =0,0,AK194 / C194 )</f>
        <v>0</v>
      </c>
    </row>
    <row r="195" spans="1:38" ht="15.75" thickBot="1" x14ac:dyDescent="0.3">
      <c r="A195" s="122" t="s">
        <v>61</v>
      </c>
      <c r="B195" s="117" t="s">
        <v>152</v>
      </c>
      <c r="C195" s="125">
        <v>-4999.1264391455106</v>
      </c>
      <c r="D195" s="126">
        <f>IF(C195 =0,0,C195 / C195 )</f>
        <v>1</v>
      </c>
      <c r="E195" s="125">
        <v>0</v>
      </c>
      <c r="F195" s="126">
        <f>IF(C195 =0,0,E195 / C195 )</f>
        <v>0</v>
      </c>
      <c r="G195" s="125">
        <v>0</v>
      </c>
      <c r="H195" s="126">
        <f>IF(C195 =0,0,G195 / C195 )</f>
        <v>0</v>
      </c>
      <c r="I195" s="125">
        <v>0</v>
      </c>
      <c r="J195" s="126">
        <f>IF(C195 =0,0,I195 / C195 )</f>
        <v>0</v>
      </c>
      <c r="K195" s="125">
        <v>0</v>
      </c>
      <c r="L195" s="126">
        <f>IF(C195 =0,0,K195 / C195 )</f>
        <v>0</v>
      </c>
      <c r="M195" s="125">
        <v>0</v>
      </c>
      <c r="N195" s="126">
        <f>IF(C195 =0,0,M195 / C195 )</f>
        <v>0</v>
      </c>
      <c r="O195" s="125">
        <v>0</v>
      </c>
      <c r="P195" s="126">
        <f>IF(C195 =0,0,O195 / C195 )</f>
        <v>0</v>
      </c>
      <c r="Q195" s="125">
        <v>0</v>
      </c>
      <c r="R195" s="126">
        <f>IF(C195 =0,0,Q195 / C195 )</f>
        <v>0</v>
      </c>
      <c r="S195" s="125">
        <v>0</v>
      </c>
      <c r="T195" s="126">
        <f>IF(C195 =0,0,S195 / C195 )</f>
        <v>0</v>
      </c>
      <c r="U195" s="125">
        <v>0</v>
      </c>
      <c r="V195" s="126">
        <f>IF(C195 =0,0,U195 / C195 )</f>
        <v>0</v>
      </c>
      <c r="W195" s="125">
        <v>0</v>
      </c>
      <c r="X195" s="126">
        <f>IF(C195 =0,0,W195 / C195 )</f>
        <v>0</v>
      </c>
      <c r="Y195" s="125">
        <v>-212.69107306307598</v>
      </c>
      <c r="Z195" s="126">
        <f>IF(C195 =0,0,Y195 / C195 )</f>
        <v>4.2545647855114221E-2</v>
      </c>
      <c r="AA195" s="125">
        <v>0</v>
      </c>
      <c r="AB195" s="126">
        <f>IF(C195 =0,0,AA195 / C195 )</f>
        <v>0</v>
      </c>
      <c r="AC195" s="125">
        <v>0</v>
      </c>
      <c r="AD195" s="126">
        <f>IF(C195 =0,0,AC195 / C195 )</f>
        <v>0</v>
      </c>
      <c r="AE195" s="125">
        <v>-4784.2511040990303</v>
      </c>
      <c r="AF195" s="126">
        <f>IF(C195 =0,0,AE195 / C195 )</f>
        <v>0.95701742341143736</v>
      </c>
      <c r="AG195" s="125">
        <v>-2.1842619834047281</v>
      </c>
      <c r="AH195" s="126">
        <f>IF(C195 =0,0,AG195 / C195 )</f>
        <v>4.3692873344849405E-4</v>
      </c>
      <c r="AI195" s="125">
        <v>0</v>
      </c>
      <c r="AJ195" s="126">
        <f>IF(C195 =0,0,AI195 / C195 )</f>
        <v>0</v>
      </c>
      <c r="AK195" s="125">
        <v>0</v>
      </c>
      <c r="AL195" s="126">
        <f>IF(C195 =0,0,AK195 / C195 )</f>
        <v>0</v>
      </c>
    </row>
    <row r="196" spans="1:38" x14ac:dyDescent="0.25">
      <c r="A196" s="122" t="s">
        <v>63</v>
      </c>
      <c r="B196" s="127" t="s">
        <v>39</v>
      </c>
      <c r="C196" s="128">
        <v>-226386.43563661349</v>
      </c>
      <c r="D196" s="129">
        <f>IF(C196 =0,0,C196 / C196 )</f>
        <v>1</v>
      </c>
      <c r="E196" s="128">
        <v>0</v>
      </c>
      <c r="F196" s="129">
        <f>IF(C196 =0,0,E196 / C196 )</f>
        <v>0</v>
      </c>
      <c r="G196" s="128">
        <v>0</v>
      </c>
      <c r="H196" s="129">
        <f>IF(C196 =0,0,G196 / C196 )</f>
        <v>0</v>
      </c>
      <c r="I196" s="128">
        <v>0</v>
      </c>
      <c r="J196" s="129">
        <f>IF(C196 =0,0,I196 / C196 )</f>
        <v>0</v>
      </c>
      <c r="K196" s="128">
        <v>0</v>
      </c>
      <c r="L196" s="129">
        <f>IF(C196 =0,0,K196 / C196 )</f>
        <v>0</v>
      </c>
      <c r="M196" s="128">
        <v>0</v>
      </c>
      <c r="N196" s="129">
        <f>IF(C196 =0,0,M196 / C196 )</f>
        <v>0</v>
      </c>
      <c r="O196" s="128">
        <v>0</v>
      </c>
      <c r="P196" s="129">
        <f>IF(C196 =0,0,O196 / C196 )</f>
        <v>0</v>
      </c>
      <c r="Q196" s="128">
        <v>0</v>
      </c>
      <c r="R196" s="129">
        <f>IF(C196 =0,0,Q196 / C196 )</f>
        <v>0</v>
      </c>
      <c r="S196" s="128">
        <v>0</v>
      </c>
      <c r="T196" s="129">
        <f>IF(C196 =0,0,S196 / C196 )</f>
        <v>0</v>
      </c>
      <c r="U196" s="128">
        <v>0</v>
      </c>
      <c r="V196" s="129">
        <f>IF(C196 =0,0,U196 / C196 )</f>
        <v>0</v>
      </c>
      <c r="W196" s="128">
        <v>0</v>
      </c>
      <c r="X196" s="129">
        <f>IF(C196 =0,0,W196 / C196 )</f>
        <v>0</v>
      </c>
      <c r="Y196" s="128">
        <v>-34577.285045964156</v>
      </c>
      <c r="Z196" s="129">
        <f>IF(C196 =0,0,Y196 / C196 )</f>
        <v>0.15273567494770862</v>
      </c>
      <c r="AA196" s="128">
        <v>0</v>
      </c>
      <c r="AB196" s="129">
        <f>IF(C196 =0,0,AA196 / C196 )</f>
        <v>0</v>
      </c>
      <c r="AC196" s="128">
        <v>0</v>
      </c>
      <c r="AD196" s="129">
        <f>IF(C196 =0,0,AC196 / C196 )</f>
        <v>0</v>
      </c>
      <c r="AE196" s="128">
        <v>-191721.61959865617</v>
      </c>
      <c r="AF196" s="129">
        <f>IF(C196 =0,0,AE196 / C196 )</f>
        <v>0.84687768089780824</v>
      </c>
      <c r="AG196" s="128">
        <v>-87.53099199315335</v>
      </c>
      <c r="AH196" s="129">
        <f>IF(C196 =0,0,AG196 / C196 )</f>
        <v>3.8664415448306551E-4</v>
      </c>
      <c r="AI196" s="128">
        <v>0</v>
      </c>
      <c r="AJ196" s="129">
        <f>IF(C196 =0,0,AI196 / C196 )</f>
        <v>0</v>
      </c>
      <c r="AK196" s="128">
        <v>0</v>
      </c>
      <c r="AL196" s="129">
        <f>IF(C196 =0,0,AK196 / C196 )</f>
        <v>0</v>
      </c>
    </row>
    <row r="197" spans="1:38" ht="15.75" thickBot="1" x14ac:dyDescent="0.3">
      <c r="A197" s="122" t="s">
        <v>64</v>
      </c>
    </row>
    <row r="198" spans="1:38" x14ac:dyDescent="0.25">
      <c r="A198" s="122" t="s">
        <v>65</v>
      </c>
      <c r="B198" s="130" t="s">
        <v>41</v>
      </c>
      <c r="C198" s="128">
        <v>363018.68495013088</v>
      </c>
      <c r="D198" s="129">
        <f>IF(C198 =0,0,C198 / C198 )</f>
        <v>1</v>
      </c>
      <c r="E198" s="128">
        <v>0</v>
      </c>
      <c r="F198" s="129">
        <f>IF(C198 =0,0,E198 / C198 )</f>
        <v>0</v>
      </c>
      <c r="G198" s="128">
        <v>0</v>
      </c>
      <c r="H198" s="129">
        <f>IF(C198 =0,0,G198 / C198 )</f>
        <v>0</v>
      </c>
      <c r="I198" s="128">
        <v>0</v>
      </c>
      <c r="J198" s="129">
        <f>IF(C198 =0,0,I198 / C198 )</f>
        <v>0</v>
      </c>
      <c r="K198" s="128">
        <v>0</v>
      </c>
      <c r="L198" s="129">
        <f>IF(C198 =0,0,K198 / C198 )</f>
        <v>0</v>
      </c>
      <c r="M198" s="128">
        <v>0</v>
      </c>
      <c r="N198" s="129">
        <f>IF(C198 =0,0,M198 / C198 )</f>
        <v>0</v>
      </c>
      <c r="O198" s="128">
        <v>0</v>
      </c>
      <c r="P198" s="129">
        <f>IF(C198 =0,0,O198 / C198 )</f>
        <v>0</v>
      </c>
      <c r="Q198" s="128">
        <v>0</v>
      </c>
      <c r="R198" s="129">
        <f>IF(C198 =0,0,Q198 / C198 )</f>
        <v>0</v>
      </c>
      <c r="S198" s="128">
        <v>0</v>
      </c>
      <c r="T198" s="129">
        <f>IF(C198 =0,0,S198 / C198 )</f>
        <v>0</v>
      </c>
      <c r="U198" s="128">
        <v>0</v>
      </c>
      <c r="V198" s="129">
        <f>IF(C198 =0,0,U198 / C198 )</f>
        <v>0</v>
      </c>
      <c r="W198" s="128">
        <v>0</v>
      </c>
      <c r="X198" s="129">
        <f>IF(C198 =0,0,W198 / C198 )</f>
        <v>0</v>
      </c>
      <c r="Y198" s="128">
        <v>47633.326337087667</v>
      </c>
      <c r="Z198" s="129">
        <f>IF(C198 =0,0,Y198 / C198 )</f>
        <v>0.13121453057886323</v>
      </c>
      <c r="AA198" s="128">
        <v>0</v>
      </c>
      <c r="AB198" s="129">
        <f>IF(C198 =0,0,AA198 / C198 )</f>
        <v>0</v>
      </c>
      <c r="AC198" s="128">
        <v>0</v>
      </c>
      <c r="AD198" s="129">
        <f>IF(C198 =0,0,AC198 / C198 )</f>
        <v>0</v>
      </c>
      <c r="AE198" s="128">
        <v>315241.43433615385</v>
      </c>
      <c r="AF198" s="129">
        <f>IF(C198 =0,0,AE198 / C198 )</f>
        <v>0.86838900421739906</v>
      </c>
      <c r="AG198" s="128">
        <v>143.92427688933148</v>
      </c>
      <c r="AH198" s="129">
        <f>IF(C198 =0,0,AG198 / C198 )</f>
        <v>3.9646520373766122E-4</v>
      </c>
      <c r="AI198" s="128">
        <v>0</v>
      </c>
      <c r="AJ198" s="129">
        <f>IF(C198 =0,0,AI198 / C198 )</f>
        <v>0</v>
      </c>
      <c r="AK198" s="128">
        <v>0</v>
      </c>
      <c r="AL198" s="129">
        <f>IF(C198 =0,0,AK198 / C198 )</f>
        <v>0</v>
      </c>
    </row>
    <row r="199" spans="1:38" x14ac:dyDescent="0.25">
      <c r="A199" s="122" t="s">
        <v>67</v>
      </c>
    </row>
    <row r="200" spans="1:38" x14ac:dyDescent="0.25">
      <c r="A200" s="122" t="s">
        <v>69</v>
      </c>
      <c r="B200" s="127" t="s">
        <v>43</v>
      </c>
      <c r="C200" s="125">
        <v>516.31418256137897</v>
      </c>
      <c r="D200" s="126">
        <f>IF(C200 =0,0,C200 / C200 )</f>
        <v>1</v>
      </c>
      <c r="E200" s="125">
        <v>0</v>
      </c>
      <c r="F200" s="126">
        <f>IF(C200 =0,0,E200 / C200 )</f>
        <v>0</v>
      </c>
      <c r="G200" s="125">
        <v>0</v>
      </c>
      <c r="H200" s="126">
        <f>IF(C200 =0,0,G200 / C200 )</f>
        <v>0</v>
      </c>
      <c r="I200" s="125">
        <v>0</v>
      </c>
      <c r="J200" s="126">
        <f>IF(C200 =0,0,I200 / C200 )</f>
        <v>0</v>
      </c>
      <c r="K200" s="125">
        <v>0</v>
      </c>
      <c r="L200" s="126">
        <f>IF(C200 =0,0,K200 / C200 )</f>
        <v>0</v>
      </c>
      <c r="M200" s="125">
        <v>0</v>
      </c>
      <c r="N200" s="126">
        <f>IF(C200 =0,0,M200 / C200 )</f>
        <v>0</v>
      </c>
      <c r="O200" s="125">
        <v>0</v>
      </c>
      <c r="P200" s="126">
        <f>IF(C200 =0,0,O200 / C200 )</f>
        <v>0</v>
      </c>
      <c r="Q200" s="125">
        <v>0</v>
      </c>
      <c r="R200" s="126">
        <f>IF(C200 =0,0,Q200 / C200 )</f>
        <v>0</v>
      </c>
      <c r="S200" s="125">
        <v>0</v>
      </c>
      <c r="T200" s="126">
        <f>IF(C200 =0,0,S200 / C200 )</f>
        <v>0</v>
      </c>
      <c r="U200" s="125">
        <v>0</v>
      </c>
      <c r="V200" s="126">
        <f>IF(C200 =0,0,U200 / C200 )</f>
        <v>0</v>
      </c>
      <c r="W200" s="125">
        <v>0</v>
      </c>
      <c r="X200" s="126">
        <f>IF(C200 =0,0,W200 / C200 )</f>
        <v>0</v>
      </c>
      <c r="Y200" s="125">
        <v>21.966921393857582</v>
      </c>
      <c r="Z200" s="126">
        <f>IF(C200 =0,0,Y200 / C200 )</f>
        <v>4.2545647855114214E-2</v>
      </c>
      <c r="AA200" s="125">
        <v>0</v>
      </c>
      <c r="AB200" s="126">
        <f>IF(C200 =0,0,AA200 / C200 )</f>
        <v>0</v>
      </c>
      <c r="AC200" s="125">
        <v>0</v>
      </c>
      <c r="AD200" s="126">
        <f>IF(C200 =0,0,AC200 / C200 )</f>
        <v>0</v>
      </c>
      <c r="AE200" s="125">
        <v>494.12166866567333</v>
      </c>
      <c r="AF200" s="126">
        <f>IF(C200 =0,0,AE200 / C200 )</f>
        <v>0.95701742341143725</v>
      </c>
      <c r="AG200" s="125">
        <v>0.22559250184803781</v>
      </c>
      <c r="AH200" s="126">
        <f>IF(C200 =0,0,AG200 / C200 )</f>
        <v>4.36928733448494E-4</v>
      </c>
      <c r="AI200" s="125">
        <v>0</v>
      </c>
      <c r="AJ200" s="126">
        <f>IF(C200 =0,0,AI200 / C200 )</f>
        <v>0</v>
      </c>
      <c r="AK200" s="125">
        <v>0</v>
      </c>
      <c r="AL200" s="126">
        <f>IF(C200 =0,0,AK200 / C200 )</f>
        <v>0</v>
      </c>
    </row>
    <row r="201" spans="1:38" x14ac:dyDescent="0.25">
      <c r="A201" s="122" t="s">
        <v>71</v>
      </c>
    </row>
    <row r="202" spans="1:38" x14ac:dyDescent="0.25">
      <c r="A202" s="122" t="s">
        <v>73</v>
      </c>
      <c r="B202" s="117" t="s">
        <v>155</v>
      </c>
      <c r="C202" s="125">
        <v>5313.6772526739887</v>
      </c>
      <c r="D202" s="126">
        <f>IF(C202 =0,0,C202 / C202 )</f>
        <v>1</v>
      </c>
      <c r="E202" s="125">
        <v>0</v>
      </c>
      <c r="F202" s="126">
        <f>IF(C202 =0,0,E202 / C202 )</f>
        <v>0</v>
      </c>
      <c r="G202" s="125">
        <v>0</v>
      </c>
      <c r="H202" s="126">
        <f>IF(C202 =0,0,G202 / C202 )</f>
        <v>0</v>
      </c>
      <c r="I202" s="125">
        <v>0</v>
      </c>
      <c r="J202" s="126">
        <f>IF(C202 =0,0,I202 / C202 )</f>
        <v>0</v>
      </c>
      <c r="K202" s="125">
        <v>0</v>
      </c>
      <c r="L202" s="126">
        <f>IF(C202 =0,0,K202 / C202 )</f>
        <v>0</v>
      </c>
      <c r="M202" s="125">
        <v>0</v>
      </c>
      <c r="N202" s="126">
        <f>IF(C202 =0,0,M202 / C202 )</f>
        <v>0</v>
      </c>
      <c r="O202" s="125">
        <v>0</v>
      </c>
      <c r="P202" s="126">
        <f>IF(C202 =0,0,O202 / C202 )</f>
        <v>0</v>
      </c>
      <c r="Q202" s="125">
        <v>0</v>
      </c>
      <c r="R202" s="126">
        <f>IF(C202 =0,0,Q202 / C202 )</f>
        <v>0</v>
      </c>
      <c r="S202" s="125">
        <v>0</v>
      </c>
      <c r="T202" s="126">
        <f>IF(C202 =0,0,S202 / C202 )</f>
        <v>0</v>
      </c>
      <c r="U202" s="125">
        <v>0</v>
      </c>
      <c r="V202" s="126">
        <f>IF(C202 =0,0,U202 / C202 )</f>
        <v>0</v>
      </c>
      <c r="W202" s="125">
        <v>0</v>
      </c>
      <c r="X202" s="126">
        <f>IF(C202 =0,0,W202 / C202 )</f>
        <v>0</v>
      </c>
      <c r="Y202" s="125">
        <v>772.28768892966639</v>
      </c>
      <c r="Z202" s="126">
        <f>IF(C202 =0,0,Y202 / C202 )</f>
        <v>0.14533959294216259</v>
      </c>
      <c r="AA202" s="125">
        <v>0</v>
      </c>
      <c r="AB202" s="126">
        <f>IF(C202 =0,0,AA202 / C202 )</f>
        <v>0</v>
      </c>
      <c r="AC202" s="125">
        <v>0</v>
      </c>
      <c r="AD202" s="126">
        <f>IF(C202 =0,0,AC202 / C202 )</f>
        <v>0</v>
      </c>
      <c r="AE202" s="125">
        <v>4539.3171269897784</v>
      </c>
      <c r="AF202" s="126">
        <f>IF(C202 =0,0,AE202 / C202 )</f>
        <v>0.85427038774428177</v>
      </c>
      <c r="AG202" s="125">
        <v>2.0724367545438325</v>
      </c>
      <c r="AH202" s="126">
        <f>IF(C202 =0,0,AG202 / C202 )</f>
        <v>3.9001931355558435E-4</v>
      </c>
      <c r="AI202" s="125">
        <v>0</v>
      </c>
      <c r="AJ202" s="126">
        <f>IF(C202 =0,0,AI202 / C202 )</f>
        <v>0</v>
      </c>
      <c r="AK202" s="125">
        <v>0</v>
      </c>
      <c r="AL202" s="126">
        <f>IF(C202 =0,0,AK202 / C202 )</f>
        <v>0</v>
      </c>
    </row>
    <row r="203" spans="1:38" ht="15.75" thickBot="1" x14ac:dyDescent="0.3">
      <c r="A203" s="122" t="s">
        <v>75</v>
      </c>
      <c r="B203" s="117" t="s">
        <v>156</v>
      </c>
      <c r="C203" s="125">
        <v>2839.2364551305986</v>
      </c>
      <c r="D203" s="126">
        <f>IF(C203 =0,0,C203 / C203 )</f>
        <v>1</v>
      </c>
      <c r="E203" s="125">
        <v>0</v>
      </c>
      <c r="F203" s="126">
        <f>IF(C203 =0,0,E203 / C203 )</f>
        <v>0</v>
      </c>
      <c r="G203" s="125">
        <v>0</v>
      </c>
      <c r="H203" s="126">
        <f>IF(C203 =0,0,G203 / C203 )</f>
        <v>0</v>
      </c>
      <c r="I203" s="125">
        <v>0</v>
      </c>
      <c r="J203" s="126">
        <f>IF(C203 =0,0,I203 / C203 )</f>
        <v>0</v>
      </c>
      <c r="K203" s="125">
        <v>0</v>
      </c>
      <c r="L203" s="126">
        <f>IF(C203 =0,0,K203 / C203 )</f>
        <v>0</v>
      </c>
      <c r="M203" s="125">
        <v>0</v>
      </c>
      <c r="N203" s="126">
        <f>IF(C203 =0,0,M203 / C203 )</f>
        <v>0</v>
      </c>
      <c r="O203" s="125">
        <v>0</v>
      </c>
      <c r="P203" s="126">
        <f>IF(C203 =0,0,O203 / C203 )</f>
        <v>0</v>
      </c>
      <c r="Q203" s="125">
        <v>0</v>
      </c>
      <c r="R203" s="126">
        <f>IF(C203 =0,0,Q203 / C203 )</f>
        <v>0</v>
      </c>
      <c r="S203" s="125">
        <v>0</v>
      </c>
      <c r="T203" s="126">
        <f>IF(C203 =0,0,S203 / C203 )</f>
        <v>0</v>
      </c>
      <c r="U203" s="125">
        <v>0</v>
      </c>
      <c r="V203" s="126">
        <f>IF(C203 =0,0,U203 / C203 )</f>
        <v>0</v>
      </c>
      <c r="W203" s="125">
        <v>0</v>
      </c>
      <c r="X203" s="126">
        <f>IF(C203 =0,0,W203 / C203 )</f>
        <v>0</v>
      </c>
      <c r="Y203" s="125">
        <v>120.79715439738921</v>
      </c>
      <c r="Z203" s="126">
        <f>IF(C203 =0,0,Y203 / C203 )</f>
        <v>4.2545647855114201E-2</v>
      </c>
      <c r="AA203" s="125">
        <v>0</v>
      </c>
      <c r="AB203" s="126">
        <f>IF(C203 =0,0,AA203 / C203 )</f>
        <v>0</v>
      </c>
      <c r="AC203" s="125">
        <v>0</v>
      </c>
      <c r="AD203" s="126">
        <f>IF(C203 =0,0,AC203 / C203 )</f>
        <v>0</v>
      </c>
      <c r="AE203" s="125">
        <v>2717.1987567449082</v>
      </c>
      <c r="AF203" s="126">
        <f>IF(C203 =0,0,AE203 / C203 )</f>
        <v>0.95701742341143725</v>
      </c>
      <c r="AG203" s="125">
        <v>1.2405439883010043</v>
      </c>
      <c r="AH203" s="126">
        <f>IF(C203 =0,0,AG203 / C203 )</f>
        <v>4.36928733448494E-4</v>
      </c>
      <c r="AI203" s="125">
        <v>0</v>
      </c>
      <c r="AJ203" s="126">
        <f>IF(C203 =0,0,AI203 / C203 )</f>
        <v>0</v>
      </c>
      <c r="AK203" s="125">
        <v>0</v>
      </c>
      <c r="AL203" s="126">
        <f>IF(C203 =0,0,AK203 / C203 )</f>
        <v>0</v>
      </c>
    </row>
    <row r="204" spans="1:38" x14ac:dyDescent="0.25">
      <c r="A204" s="122" t="s">
        <v>77</v>
      </c>
      <c r="B204" s="127" t="s">
        <v>45</v>
      </c>
      <c r="C204" s="128">
        <v>8152.9137078045869</v>
      </c>
      <c r="D204" s="129">
        <f>IF(C204 =0,0,C204 / C204 )</f>
        <v>1</v>
      </c>
      <c r="E204" s="128">
        <v>0</v>
      </c>
      <c r="F204" s="129">
        <f>IF(C204 =0,0,E204 / C204 )</f>
        <v>0</v>
      </c>
      <c r="G204" s="128">
        <v>0</v>
      </c>
      <c r="H204" s="129">
        <f>IF(C204 =0,0,G204 / C204 )</f>
        <v>0</v>
      </c>
      <c r="I204" s="128">
        <v>0</v>
      </c>
      <c r="J204" s="129">
        <f>IF(C204 =0,0,I204 / C204 )</f>
        <v>0</v>
      </c>
      <c r="K204" s="128">
        <v>0</v>
      </c>
      <c r="L204" s="129">
        <f>IF(C204 =0,0,K204 / C204 )</f>
        <v>0</v>
      </c>
      <c r="M204" s="128">
        <v>0</v>
      </c>
      <c r="N204" s="129">
        <f>IF(C204 =0,0,M204 / C204 )</f>
        <v>0</v>
      </c>
      <c r="O204" s="128">
        <v>0</v>
      </c>
      <c r="P204" s="129">
        <f>IF(C204 =0,0,O204 / C204 )</f>
        <v>0</v>
      </c>
      <c r="Q204" s="128">
        <v>0</v>
      </c>
      <c r="R204" s="129">
        <f>IF(C204 =0,0,Q204 / C204 )</f>
        <v>0</v>
      </c>
      <c r="S204" s="128">
        <v>0</v>
      </c>
      <c r="T204" s="129">
        <f>IF(C204 =0,0,S204 / C204 )</f>
        <v>0</v>
      </c>
      <c r="U204" s="128">
        <v>0</v>
      </c>
      <c r="V204" s="129">
        <f>IF(C204 =0,0,U204 / C204 )</f>
        <v>0</v>
      </c>
      <c r="W204" s="128">
        <v>0</v>
      </c>
      <c r="X204" s="129">
        <f>IF(C204 =0,0,W204 / C204 )</f>
        <v>0</v>
      </c>
      <c r="Y204" s="128">
        <v>893.08484332705564</v>
      </c>
      <c r="Z204" s="129">
        <f>IF(C204 =0,0,Y204 / C204 )</f>
        <v>0.10954180006494207</v>
      </c>
      <c r="AA204" s="128">
        <v>0</v>
      </c>
      <c r="AB204" s="129">
        <f>IF(C204 =0,0,AA204 / C204 )</f>
        <v>0</v>
      </c>
      <c r="AC204" s="128">
        <v>0</v>
      </c>
      <c r="AD204" s="129">
        <f>IF(C204 =0,0,AC204 / C204 )</f>
        <v>0</v>
      </c>
      <c r="AE204" s="128">
        <v>7256.5158837346862</v>
      </c>
      <c r="AF204" s="129">
        <f>IF(C204 =0,0,AE204 / C204 )</f>
        <v>0.89005184450660868</v>
      </c>
      <c r="AG204" s="128">
        <v>3.3129807428448372</v>
      </c>
      <c r="AH204" s="129">
        <f>IF(C204 =0,0,AG204 / C204 )</f>
        <v>4.0635542844926728E-4</v>
      </c>
      <c r="AI204" s="128">
        <v>0</v>
      </c>
      <c r="AJ204" s="129">
        <f>IF(C204 =0,0,AI204 / C204 )</f>
        <v>0</v>
      </c>
      <c r="AK204" s="128">
        <v>0</v>
      </c>
      <c r="AL204" s="129">
        <f>IF(C204 =0,0,AK204 / C204 )</f>
        <v>0</v>
      </c>
    </row>
    <row r="205" spans="1:38" ht="15.75" thickBot="1" x14ac:dyDescent="0.3">
      <c r="A205" s="122" t="s">
        <v>79</v>
      </c>
    </row>
    <row r="206" spans="1:38" x14ac:dyDescent="0.25">
      <c r="A206" s="122" t="s">
        <v>80</v>
      </c>
      <c r="B206" s="130" t="s">
        <v>49</v>
      </c>
      <c r="C206" s="128">
        <v>371687.91284049687</v>
      </c>
      <c r="D206" s="129">
        <f>IF(C206 =0,0,C206 / C206 )</f>
        <v>1</v>
      </c>
      <c r="E206" s="128">
        <v>0</v>
      </c>
      <c r="F206" s="129">
        <f>IF(C206 =0,0,E206 / C206 )</f>
        <v>0</v>
      </c>
      <c r="G206" s="128">
        <v>0</v>
      </c>
      <c r="H206" s="129">
        <f>IF(C206 =0,0,G206 / C206 )</f>
        <v>0</v>
      </c>
      <c r="I206" s="128">
        <v>0</v>
      </c>
      <c r="J206" s="129">
        <f>IF(C206 =0,0,I206 / C206 )</f>
        <v>0</v>
      </c>
      <c r="K206" s="128">
        <v>0</v>
      </c>
      <c r="L206" s="129">
        <f>IF(C206 =0,0,K206 / C206 )</f>
        <v>0</v>
      </c>
      <c r="M206" s="128">
        <v>0</v>
      </c>
      <c r="N206" s="129">
        <f>IF(C206 =0,0,M206 / C206 )</f>
        <v>0</v>
      </c>
      <c r="O206" s="128">
        <v>0</v>
      </c>
      <c r="P206" s="129">
        <f>IF(C206 =0,0,O206 / C206 )</f>
        <v>0</v>
      </c>
      <c r="Q206" s="128">
        <v>0</v>
      </c>
      <c r="R206" s="129">
        <f>IF(C206 =0,0,Q206 / C206 )</f>
        <v>0</v>
      </c>
      <c r="S206" s="128">
        <v>0</v>
      </c>
      <c r="T206" s="129">
        <f>IF(C206 =0,0,S206 / C206 )</f>
        <v>0</v>
      </c>
      <c r="U206" s="128">
        <v>0</v>
      </c>
      <c r="V206" s="129">
        <f>IF(C206 =0,0,U206 / C206 )</f>
        <v>0</v>
      </c>
      <c r="W206" s="128">
        <v>0</v>
      </c>
      <c r="X206" s="129">
        <f>IF(C206 =0,0,W206 / C206 )</f>
        <v>0</v>
      </c>
      <c r="Y206" s="128">
        <v>48548.378101808587</v>
      </c>
      <c r="Z206" s="129">
        <f>IF(C206 =0,0,Y206 / C206 )</f>
        <v>0.13061597223002042</v>
      </c>
      <c r="AA206" s="128">
        <v>0</v>
      </c>
      <c r="AB206" s="129">
        <f>IF(C206 =0,0,AA206 / C206 )</f>
        <v>0</v>
      </c>
      <c r="AC206" s="128">
        <v>0</v>
      </c>
      <c r="AD206" s="129">
        <f>IF(C206 =0,0,AC206 / C206 )</f>
        <v>0</v>
      </c>
      <c r="AE206" s="128">
        <v>322992.0718885542</v>
      </c>
      <c r="AF206" s="129">
        <f>IF(C206 =0,0,AE206 / C206 )</f>
        <v>0.86898728941761527</v>
      </c>
      <c r="AG206" s="128">
        <v>147.46285013402436</v>
      </c>
      <c r="AH206" s="129">
        <f>IF(C206 =0,0,AG206 / C206 )</f>
        <v>3.9673835236419262E-4</v>
      </c>
      <c r="AI206" s="128">
        <v>0</v>
      </c>
      <c r="AJ206" s="129">
        <f>IF(C206 =0,0,AI206 / C206 )</f>
        <v>0</v>
      </c>
      <c r="AK206" s="128">
        <v>0</v>
      </c>
      <c r="AL206" s="129">
        <f>IF(C206 =0,0,AK206 / C206 )</f>
        <v>0</v>
      </c>
    </row>
    <row r="207" spans="1:38" x14ac:dyDescent="0.25">
      <c r="A207" s="122" t="s">
        <v>82</v>
      </c>
    </row>
    <row r="208" spans="1:38" x14ac:dyDescent="0.25">
      <c r="A208" s="122" t="s">
        <v>84</v>
      </c>
      <c r="B208" s="117" t="s">
        <v>157</v>
      </c>
      <c r="C208" s="125">
        <v>21868.441650621578</v>
      </c>
      <c r="D208" s="126">
        <f>IF(C208 =0,0,C208 / C208 )</f>
        <v>1</v>
      </c>
      <c r="E208" s="125">
        <v>0</v>
      </c>
      <c r="F208" s="126">
        <f>IF(C208 =0,0,E208 / C208 )</f>
        <v>0</v>
      </c>
      <c r="G208" s="125">
        <v>0</v>
      </c>
      <c r="H208" s="126">
        <f>IF(C208 =0,0,G208 / C208 )</f>
        <v>0</v>
      </c>
      <c r="I208" s="125">
        <v>0</v>
      </c>
      <c r="J208" s="126">
        <f>IF(C208 =0,0,I208 / C208 )</f>
        <v>0</v>
      </c>
      <c r="K208" s="125">
        <v>0</v>
      </c>
      <c r="L208" s="126">
        <f>IF(C208 =0,0,K208 / C208 )</f>
        <v>0</v>
      </c>
      <c r="M208" s="125">
        <v>0</v>
      </c>
      <c r="N208" s="126">
        <f>IF(C208 =0,0,M208 / C208 )</f>
        <v>0</v>
      </c>
      <c r="O208" s="125">
        <v>0</v>
      </c>
      <c r="P208" s="126">
        <f>IF(C208 =0,0,O208 / C208 )</f>
        <v>0</v>
      </c>
      <c r="Q208" s="125">
        <v>0</v>
      </c>
      <c r="R208" s="126">
        <f>IF(C208 =0,0,Q208 / C208 )</f>
        <v>0</v>
      </c>
      <c r="S208" s="125">
        <v>0</v>
      </c>
      <c r="T208" s="126">
        <f>IF(C208 =0,0,S208 / C208 )</f>
        <v>0</v>
      </c>
      <c r="U208" s="125">
        <v>0</v>
      </c>
      <c r="V208" s="126">
        <f>IF(C208 =0,0,U208 / C208 )</f>
        <v>0</v>
      </c>
      <c r="W208" s="125">
        <v>0</v>
      </c>
      <c r="X208" s="126">
        <f>IF(C208 =0,0,W208 / C208 )</f>
        <v>0</v>
      </c>
      <c r="Y208" s="125">
        <v>1448.9252454552914</v>
      </c>
      <c r="Z208" s="126">
        <f>IF(C208 =0,0,Y208 / C208 )</f>
        <v>6.625644701181109E-2</v>
      </c>
      <c r="AA208" s="125">
        <v>0</v>
      </c>
      <c r="AB208" s="126">
        <f>IF(C208 =0,0,AA208 / C208 )</f>
        <v>0</v>
      </c>
      <c r="AC208" s="125">
        <v>0</v>
      </c>
      <c r="AD208" s="126">
        <f>IF(C208 =0,0,AC208 / C208 )</f>
        <v>0</v>
      </c>
      <c r="AE208" s="125">
        <v>20410.198077435514</v>
      </c>
      <c r="AF208" s="126">
        <f>IF(C208 =0,0,AE208 / C208 )</f>
        <v>0.93331744454024157</v>
      </c>
      <c r="AG208" s="125">
        <v>9.3183277307720207</v>
      </c>
      <c r="AH208" s="126">
        <f>IF(C208 =0,0,AG208 / C208 )</f>
        <v>4.2610844794728026E-4</v>
      </c>
      <c r="AI208" s="125">
        <v>0</v>
      </c>
      <c r="AJ208" s="126">
        <f>IF(C208 =0,0,AI208 / C208 )</f>
        <v>0</v>
      </c>
      <c r="AK208" s="125">
        <v>0</v>
      </c>
      <c r="AL208" s="126">
        <f>IF(C208 =0,0,AK208 / C208 )</f>
        <v>0</v>
      </c>
    </row>
    <row r="209" spans="1:42" x14ac:dyDescent="0.25">
      <c r="A209" s="122" t="s">
        <v>86</v>
      </c>
      <c r="B209" s="117" t="s">
        <v>158</v>
      </c>
      <c r="C209" s="125">
        <v>817.00863512592252</v>
      </c>
      <c r="D209" s="126">
        <f>IF(C209 =0,0,C209 / C209 )</f>
        <v>1</v>
      </c>
      <c r="E209" s="125">
        <v>0</v>
      </c>
      <c r="F209" s="126">
        <f>IF(C209 =0,0,E209 / C209 )</f>
        <v>0</v>
      </c>
      <c r="G209" s="125">
        <v>0</v>
      </c>
      <c r="H209" s="126">
        <f>IF(C209 =0,0,G209 / C209 )</f>
        <v>0</v>
      </c>
      <c r="I209" s="125">
        <v>0</v>
      </c>
      <c r="J209" s="126">
        <f>IF(C209 =0,0,I209 / C209 )</f>
        <v>0</v>
      </c>
      <c r="K209" s="125">
        <v>0</v>
      </c>
      <c r="L209" s="126">
        <f>IF(C209 =0,0,K209 / C209 )</f>
        <v>0</v>
      </c>
      <c r="M209" s="125">
        <v>0</v>
      </c>
      <c r="N209" s="126">
        <f>IF(C209 =0,0,M209 / C209 )</f>
        <v>0</v>
      </c>
      <c r="O209" s="125">
        <v>0</v>
      </c>
      <c r="P209" s="126">
        <f>IF(C209 =0,0,O209 / C209 )</f>
        <v>0</v>
      </c>
      <c r="Q209" s="125">
        <v>0</v>
      </c>
      <c r="R209" s="126">
        <f>IF(C209 =0,0,Q209 / C209 )</f>
        <v>0</v>
      </c>
      <c r="S209" s="125">
        <v>0</v>
      </c>
      <c r="T209" s="126">
        <f>IF(C209 =0,0,S209 / C209 )</f>
        <v>0</v>
      </c>
      <c r="U209" s="125">
        <v>0</v>
      </c>
      <c r="V209" s="126">
        <f>IF(C209 =0,0,U209 / C209 )</f>
        <v>0</v>
      </c>
      <c r="W209" s="125">
        <v>0</v>
      </c>
      <c r="X209" s="126">
        <f>IF(C209 =0,0,W209 / C209 )</f>
        <v>0</v>
      </c>
      <c r="Y209" s="125">
        <v>29.437219596415311</v>
      </c>
      <c r="Z209" s="126">
        <f>IF(C209 =0,0,Y209 / C209 )</f>
        <v>3.603048772168517E-2</v>
      </c>
      <c r="AA209" s="125">
        <v>0</v>
      </c>
      <c r="AB209" s="126">
        <f>IF(C209 =0,0,AA209 / C209 )</f>
        <v>0</v>
      </c>
      <c r="AC209" s="125">
        <v>0</v>
      </c>
      <c r="AD209" s="126">
        <f>IF(C209 =0,0,AC209 / C209 )</f>
        <v>0</v>
      </c>
      <c r="AE209" s="125">
        <v>787.21201188763473</v>
      </c>
      <c r="AF209" s="126">
        <f>IF(C209 =0,0,AE209 / C209 )</f>
        <v>0.96352961038937446</v>
      </c>
      <c r="AG209" s="125">
        <v>0.3594036418724979</v>
      </c>
      <c r="AH209" s="126">
        <f>IF(C209 =0,0,AG209 / C209 )</f>
        <v>4.3990188894038352E-4</v>
      </c>
      <c r="AI209" s="125">
        <v>0</v>
      </c>
      <c r="AJ209" s="126">
        <f>IF(C209 =0,0,AI209 / C209 )</f>
        <v>0</v>
      </c>
      <c r="AK209" s="125">
        <v>0</v>
      </c>
      <c r="AL209" s="126">
        <f>IF(C209 =0,0,AK209 / C209 )</f>
        <v>0</v>
      </c>
    </row>
    <row r="210" spans="1:42" ht="15.75" thickBot="1" x14ac:dyDescent="0.3">
      <c r="A210" s="122" t="s">
        <v>87</v>
      </c>
      <c r="B210" s="117" t="s">
        <v>159</v>
      </c>
      <c r="C210" s="125">
        <v>20817.699071148745</v>
      </c>
      <c r="D210" s="126">
        <f>IF(C210 =0,0,C210 / C210 )</f>
        <v>1</v>
      </c>
      <c r="E210" s="125">
        <v>0</v>
      </c>
      <c r="F210" s="126">
        <f>IF(C210 =0,0,E210 / C210 )</f>
        <v>0</v>
      </c>
      <c r="G210" s="125">
        <v>0</v>
      </c>
      <c r="H210" s="126">
        <f>IF(C210 =0,0,G210 / C210 )</f>
        <v>0</v>
      </c>
      <c r="I210" s="125">
        <v>0</v>
      </c>
      <c r="J210" s="126">
        <f>IF(C210 =0,0,I210 / C210 )</f>
        <v>0</v>
      </c>
      <c r="K210" s="125">
        <v>0</v>
      </c>
      <c r="L210" s="126">
        <f>IF(C210 =0,0,K210 / C210 )</f>
        <v>0</v>
      </c>
      <c r="M210" s="125">
        <v>0</v>
      </c>
      <c r="N210" s="126">
        <f>IF(C210 =0,0,M210 / C210 )</f>
        <v>0</v>
      </c>
      <c r="O210" s="125">
        <v>0</v>
      </c>
      <c r="P210" s="126">
        <f>IF(C210 =0,0,O210 / C210 )</f>
        <v>0</v>
      </c>
      <c r="Q210" s="125">
        <v>0</v>
      </c>
      <c r="R210" s="126">
        <f>IF(C210 =0,0,Q210 / C210 )</f>
        <v>0</v>
      </c>
      <c r="S210" s="125">
        <v>0</v>
      </c>
      <c r="T210" s="126">
        <f>IF(C210 =0,0,S210 / C210 )</f>
        <v>0</v>
      </c>
      <c r="U210" s="125">
        <v>0</v>
      </c>
      <c r="V210" s="126">
        <f>IF(C210 =0,0,U210 / C210 )</f>
        <v>0</v>
      </c>
      <c r="W210" s="125">
        <v>0</v>
      </c>
      <c r="X210" s="126">
        <f>IF(C210 =0,0,W210 / C210 )</f>
        <v>0</v>
      </c>
      <c r="Y210" s="125">
        <v>882.77302175750481</v>
      </c>
      <c r="Z210" s="126">
        <f>IF(C210 =0,0,Y210 / C210 )</f>
        <v>4.240492759264352E-2</v>
      </c>
      <c r="AA210" s="125">
        <v>0</v>
      </c>
      <c r="AB210" s="126">
        <f>IF(C210 =0,0,AA210 / C210 )</f>
        <v>0</v>
      </c>
      <c r="AC210" s="125">
        <v>0</v>
      </c>
      <c r="AD210" s="126">
        <f>IF(C210 =0,0,AC210 / C210 )</f>
        <v>0</v>
      </c>
      <c r="AE210" s="125">
        <v>19925.828861655202</v>
      </c>
      <c r="AF210" s="126">
        <f>IF(C210 =0,0,AE210 / C210 )</f>
        <v>0.95715807945703346</v>
      </c>
      <c r="AG210" s="125">
        <v>9.097187736039297</v>
      </c>
      <c r="AH210" s="126">
        <f>IF(C210 =0,0,AG210 / C210 )</f>
        <v>4.3699295032307829E-4</v>
      </c>
      <c r="AI210" s="125">
        <v>0</v>
      </c>
      <c r="AJ210" s="126">
        <f>IF(C210 =0,0,AI210 / C210 )</f>
        <v>0</v>
      </c>
      <c r="AK210" s="125">
        <v>0</v>
      </c>
      <c r="AL210" s="126">
        <f>IF(C210 =0,0,AK210 / C210 )</f>
        <v>0</v>
      </c>
    </row>
    <row r="211" spans="1:42" x14ac:dyDescent="0.25">
      <c r="A211" s="122" t="s">
        <v>89</v>
      </c>
      <c r="B211" s="127" t="s">
        <v>51</v>
      </c>
      <c r="C211" s="128">
        <v>43503.149356896232</v>
      </c>
      <c r="D211" s="129">
        <f>IF(C211 =0,0,C211 / C211 )</f>
        <v>1</v>
      </c>
      <c r="E211" s="128">
        <v>0</v>
      </c>
      <c r="F211" s="129">
        <f>IF(C211 =0,0,E211 / C211 )</f>
        <v>0</v>
      </c>
      <c r="G211" s="128">
        <v>0</v>
      </c>
      <c r="H211" s="129">
        <f>IF(C211 =0,0,G211 / C211 )</f>
        <v>0</v>
      </c>
      <c r="I211" s="128">
        <v>0</v>
      </c>
      <c r="J211" s="129">
        <f>IF(C211 =0,0,I211 / C211 )</f>
        <v>0</v>
      </c>
      <c r="K211" s="128">
        <v>0</v>
      </c>
      <c r="L211" s="129">
        <f>IF(C211 =0,0,K211 / C211 )</f>
        <v>0</v>
      </c>
      <c r="M211" s="128">
        <v>0</v>
      </c>
      <c r="N211" s="129">
        <f>IF(C211 =0,0,M211 / C211 )</f>
        <v>0</v>
      </c>
      <c r="O211" s="128">
        <v>0</v>
      </c>
      <c r="P211" s="129">
        <f>IF(C211 =0,0,O211 / C211 )</f>
        <v>0</v>
      </c>
      <c r="Q211" s="128">
        <v>0</v>
      </c>
      <c r="R211" s="129">
        <f>IF(C211 =0,0,Q211 / C211 )</f>
        <v>0</v>
      </c>
      <c r="S211" s="128">
        <v>0</v>
      </c>
      <c r="T211" s="129">
        <f>IF(C211 =0,0,S211 / C211 )</f>
        <v>0</v>
      </c>
      <c r="U211" s="128">
        <v>0</v>
      </c>
      <c r="V211" s="129">
        <f>IF(C211 =0,0,U211 / C211 )</f>
        <v>0</v>
      </c>
      <c r="W211" s="128">
        <v>0</v>
      </c>
      <c r="X211" s="129">
        <f>IF(C211 =0,0,W211 / C211 )</f>
        <v>0</v>
      </c>
      <c r="Y211" s="128">
        <v>2361.1354868092117</v>
      </c>
      <c r="Z211" s="129">
        <f>IF(C211 =0,0,Y211 / C211 )</f>
        <v>5.4275047248617606E-2</v>
      </c>
      <c r="AA211" s="128">
        <v>0</v>
      </c>
      <c r="AB211" s="129">
        <f>IF(C211 =0,0,AA211 / C211 )</f>
        <v>0</v>
      </c>
      <c r="AC211" s="128">
        <v>0</v>
      </c>
      <c r="AD211" s="129">
        <f>IF(C211 =0,0,AC211 / C211 )</f>
        <v>0</v>
      </c>
      <c r="AE211" s="128">
        <v>41123.238950978339</v>
      </c>
      <c r="AF211" s="129">
        <f>IF(C211 =0,0,AE211 / C211 )</f>
        <v>0.94529337666123192</v>
      </c>
      <c r="AG211" s="128">
        <v>18.774919108683815</v>
      </c>
      <c r="AH211" s="129">
        <f>IF(C211 =0,0,AG211 / C211 )</f>
        <v>4.3157609015052987E-4</v>
      </c>
      <c r="AI211" s="128">
        <v>0</v>
      </c>
      <c r="AJ211" s="129">
        <f>IF(C211 =0,0,AI211 / C211 )</f>
        <v>0</v>
      </c>
      <c r="AK211" s="128">
        <v>0</v>
      </c>
      <c r="AL211" s="129">
        <f>IF(C211 =0,0,AK211 / C211 )</f>
        <v>0</v>
      </c>
    </row>
    <row r="212" spans="1:42" ht="15.75" thickBot="1" x14ac:dyDescent="0.3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67"/>
      <c r="AB212" s="67"/>
      <c r="AC212" s="67"/>
      <c r="AD212" s="67"/>
      <c r="AE212" s="67"/>
      <c r="AF212" s="67"/>
      <c r="AG212" s="67"/>
      <c r="AH212" s="67"/>
      <c r="AI212" s="67"/>
      <c r="AJ212" s="67"/>
      <c r="AK212" s="67"/>
      <c r="AL212" s="67"/>
      <c r="AM212" s="67"/>
      <c r="AN212" s="67"/>
      <c r="AO212" s="67"/>
      <c r="AP212" s="67"/>
    </row>
    <row r="213" spans="1:42" x14ac:dyDescent="0.25">
      <c r="A213" s="122" t="s">
        <v>34</v>
      </c>
    </row>
    <row r="214" spans="1:42" x14ac:dyDescent="0.25">
      <c r="A214" s="122" t="s">
        <v>36</v>
      </c>
      <c r="B214" s="117" t="s">
        <v>160</v>
      </c>
      <c r="C214" s="125">
        <v>-5524.2842800281496</v>
      </c>
      <c r="D214" s="126">
        <f>IF(C214 =0,0,C214 / C214 )</f>
        <v>1</v>
      </c>
      <c r="E214" s="125">
        <v>0</v>
      </c>
      <c r="F214" s="126">
        <f>IF(C214 =0,0,E214 / C214 )</f>
        <v>0</v>
      </c>
      <c r="G214" s="125">
        <v>0</v>
      </c>
      <c r="H214" s="126">
        <f>IF(C214 =0,0,G214 / C214 )</f>
        <v>0</v>
      </c>
      <c r="I214" s="125">
        <v>0</v>
      </c>
      <c r="J214" s="126">
        <f>IF(C214 =0,0,I214 / C214 )</f>
        <v>0</v>
      </c>
      <c r="K214" s="125">
        <v>0</v>
      </c>
      <c r="L214" s="126">
        <f>IF(C214 =0,0,K214 / C214 )</f>
        <v>0</v>
      </c>
      <c r="M214" s="125">
        <v>0</v>
      </c>
      <c r="N214" s="126">
        <f>IF(C214 =0,0,M214 / C214 )</f>
        <v>0</v>
      </c>
      <c r="O214" s="125">
        <v>0</v>
      </c>
      <c r="P214" s="126">
        <f>IF(C214 =0,0,O214 / C214 )</f>
        <v>0</v>
      </c>
      <c r="Q214" s="125">
        <v>0</v>
      </c>
      <c r="R214" s="126">
        <f>IF(C214 =0,0,Q214 / C214 )</f>
        <v>0</v>
      </c>
      <c r="S214" s="125">
        <v>0</v>
      </c>
      <c r="T214" s="126">
        <f>IF(C214 =0,0,S214 / C214 )</f>
        <v>0</v>
      </c>
      <c r="U214" s="125">
        <v>0</v>
      </c>
      <c r="V214" s="126">
        <f>IF(C214 =0,0,U214 / C214 )</f>
        <v>0</v>
      </c>
      <c r="W214" s="125">
        <v>0</v>
      </c>
      <c r="X214" s="126">
        <f>IF(C214 =0,0,W214 / C214 )</f>
        <v>0</v>
      </c>
      <c r="Y214" s="125">
        <v>-223.32814194720933</v>
      </c>
      <c r="Z214" s="126">
        <f>IF(C214 =0,0,Y214 / C214 )</f>
        <v>4.0426620106174434E-2</v>
      </c>
      <c r="AA214" s="125">
        <v>0</v>
      </c>
      <c r="AB214" s="126">
        <f>IF(C214 =0,0,AA214 / C214 )</f>
        <v>0</v>
      </c>
      <c r="AC214" s="125">
        <v>0</v>
      </c>
      <c r="AD214" s="126">
        <f>IF(C214 =0,0,AC214 / C214 )</f>
        <v>0</v>
      </c>
      <c r="AE214" s="125">
        <v>-5298.5370775311721</v>
      </c>
      <c r="AF214" s="126">
        <f>IF(C214 =0,0,AE214 / C214 )</f>
        <v>0.95913548415436956</v>
      </c>
      <c r="AG214" s="125">
        <v>-2.4190605497683686</v>
      </c>
      <c r="AH214" s="126">
        <f>IF(C214 =0,0,AG214 / C214 )</f>
        <v>4.3789573945605167E-4</v>
      </c>
      <c r="AI214" s="125">
        <v>0</v>
      </c>
      <c r="AJ214" s="126">
        <f>IF(C214 =0,0,AI214 / C214 )</f>
        <v>0</v>
      </c>
      <c r="AK214" s="125">
        <v>0</v>
      </c>
      <c r="AL214" s="126">
        <f>IF(C214 =0,0,AK214 / C214 )</f>
        <v>0</v>
      </c>
    </row>
    <row r="215" spans="1:42" x14ac:dyDescent="0.25">
      <c r="A215" s="122" t="s">
        <v>38</v>
      </c>
      <c r="B215" s="117" t="s">
        <v>161</v>
      </c>
      <c r="C215" s="125">
        <v>-22531.941879791819</v>
      </c>
      <c r="D215" s="126">
        <f>IF(C215 =0,0,C215 / C215 )</f>
        <v>1</v>
      </c>
      <c r="E215" s="125">
        <v>0</v>
      </c>
      <c r="F215" s="126">
        <f>IF(C215 =0,0,E215 / C215 )</f>
        <v>0</v>
      </c>
      <c r="G215" s="125">
        <v>0</v>
      </c>
      <c r="H215" s="126">
        <f>IF(C215 =0,0,G215 / C215 )</f>
        <v>0</v>
      </c>
      <c r="I215" s="125">
        <v>0</v>
      </c>
      <c r="J215" s="126">
        <f>IF(C215 =0,0,I215 / C215 )</f>
        <v>0</v>
      </c>
      <c r="K215" s="125">
        <v>0</v>
      </c>
      <c r="L215" s="126">
        <f>IF(C215 =0,0,K215 / C215 )</f>
        <v>0</v>
      </c>
      <c r="M215" s="125">
        <v>0</v>
      </c>
      <c r="N215" s="126">
        <f>IF(C215 =0,0,M215 / C215 )</f>
        <v>0</v>
      </c>
      <c r="O215" s="125">
        <v>0</v>
      </c>
      <c r="P215" s="126">
        <f>IF(C215 =0,0,O215 / C215 )</f>
        <v>0</v>
      </c>
      <c r="Q215" s="125">
        <v>0</v>
      </c>
      <c r="R215" s="126">
        <f>IF(C215 =0,0,Q215 / C215 )</f>
        <v>0</v>
      </c>
      <c r="S215" s="125">
        <v>0</v>
      </c>
      <c r="T215" s="126">
        <f>IF(C215 =0,0,S215 / C215 )</f>
        <v>0</v>
      </c>
      <c r="U215" s="125">
        <v>0</v>
      </c>
      <c r="V215" s="126">
        <f>IF(C215 =0,0,U215 / C215 )</f>
        <v>0</v>
      </c>
      <c r="W215" s="125">
        <v>0</v>
      </c>
      <c r="X215" s="126">
        <f>IF(C215 =0,0,W215 / C215 )</f>
        <v>0</v>
      </c>
      <c r="Y215" s="125">
        <v>-1040.6345839117762</v>
      </c>
      <c r="Z215" s="126">
        <f>IF(C215 =0,0,Y215 / C215 )</f>
        <v>4.6184860118296693E-2</v>
      </c>
      <c r="AA215" s="125">
        <v>0</v>
      </c>
      <c r="AB215" s="126">
        <f>IF(C215 =0,0,AA215 / C215 )</f>
        <v>0</v>
      </c>
      <c r="AC215" s="125">
        <v>0</v>
      </c>
      <c r="AD215" s="126">
        <f>IF(C215 =0,0,AC215 / C215 )</f>
        <v>0</v>
      </c>
      <c r="AE215" s="125">
        <v>-21481.499862600424</v>
      </c>
      <c r="AF215" s="126">
        <f>IF(C215 =0,0,AE215 / C215 )</f>
        <v>0.95337987188163731</v>
      </c>
      <c r="AG215" s="125">
        <v>-9.8074332796184152</v>
      </c>
      <c r="AH215" s="126">
        <f>IF(C215 =0,0,AG215 / C215 )</f>
        <v>4.3526800006591488E-4</v>
      </c>
      <c r="AI215" s="125">
        <v>0</v>
      </c>
      <c r="AJ215" s="126">
        <f>IF(C215 =0,0,AI215 / C215 )</f>
        <v>0</v>
      </c>
      <c r="AK215" s="125">
        <v>0</v>
      </c>
      <c r="AL215" s="126">
        <f>IF(C215 =0,0,AK215 / C215 )</f>
        <v>0</v>
      </c>
    </row>
    <row r="216" spans="1:42" ht="15.75" thickBot="1" x14ac:dyDescent="0.3">
      <c r="A216" s="122" t="s">
        <v>40</v>
      </c>
      <c r="B216" s="117" t="s">
        <v>162</v>
      </c>
      <c r="C216" s="125">
        <v>-5515.4777901642319</v>
      </c>
      <c r="D216" s="126">
        <f>IF(C216 =0,0,C216 / C216 )</f>
        <v>1</v>
      </c>
      <c r="E216" s="125">
        <v>0</v>
      </c>
      <c r="F216" s="126">
        <f>IF(C216 =0,0,E216 / C216 )</f>
        <v>0</v>
      </c>
      <c r="G216" s="125">
        <v>0</v>
      </c>
      <c r="H216" s="126">
        <f>IF(C216 =0,0,G216 / C216 )</f>
        <v>0</v>
      </c>
      <c r="I216" s="125">
        <v>0</v>
      </c>
      <c r="J216" s="126">
        <f>IF(C216 =0,0,I216 / C216 )</f>
        <v>0</v>
      </c>
      <c r="K216" s="125">
        <v>0</v>
      </c>
      <c r="L216" s="126">
        <f>IF(C216 =0,0,K216 / C216 )</f>
        <v>0</v>
      </c>
      <c r="M216" s="125">
        <v>0</v>
      </c>
      <c r="N216" s="126">
        <f>IF(C216 =0,0,M216 / C216 )</f>
        <v>0</v>
      </c>
      <c r="O216" s="125">
        <v>0</v>
      </c>
      <c r="P216" s="126">
        <f>IF(C216 =0,0,O216 / C216 )</f>
        <v>0</v>
      </c>
      <c r="Q216" s="125">
        <v>0</v>
      </c>
      <c r="R216" s="126">
        <f>IF(C216 =0,0,Q216 / C216 )</f>
        <v>0</v>
      </c>
      <c r="S216" s="125">
        <v>0</v>
      </c>
      <c r="T216" s="126">
        <f>IF(C216 =0,0,S216 / C216 )</f>
        <v>0</v>
      </c>
      <c r="U216" s="125">
        <v>0</v>
      </c>
      <c r="V216" s="126">
        <f>IF(C216 =0,0,U216 / C216 )</f>
        <v>0</v>
      </c>
      <c r="W216" s="125">
        <v>0</v>
      </c>
      <c r="X216" s="126">
        <f>IF(C216 =0,0,W216 / C216 )</f>
        <v>0</v>
      </c>
      <c r="Y216" s="125">
        <v>-205.55748471788257</v>
      </c>
      <c r="Z216" s="126">
        <f>IF(C216 =0,0,Y216 / C216 )</f>
        <v>3.7269207227060883E-2</v>
      </c>
      <c r="AA216" s="125">
        <v>0</v>
      </c>
      <c r="AB216" s="126">
        <f>IF(C216 =0,0,AA216 / C216 )</f>
        <v>0</v>
      </c>
      <c r="AC216" s="125">
        <v>0</v>
      </c>
      <c r="AD216" s="126">
        <f>IF(C216 =0,0,AC216 / C216 )</f>
        <v>0</v>
      </c>
      <c r="AE216" s="125">
        <v>-5307.4971541508612</v>
      </c>
      <c r="AF216" s="126">
        <f>IF(C216 =0,0,AE216 / C216 )</f>
        <v>0.96229145616645162</v>
      </c>
      <c r="AG216" s="125">
        <v>-2.4231512954886369</v>
      </c>
      <c r="AH216" s="126">
        <f>IF(C216 =0,0,AG216 / C216 )</f>
        <v>4.3933660648762832E-4</v>
      </c>
      <c r="AI216" s="125">
        <v>0</v>
      </c>
      <c r="AJ216" s="126">
        <f>IF(C216 =0,0,AI216 / C216 )</f>
        <v>0</v>
      </c>
      <c r="AK216" s="125">
        <v>0</v>
      </c>
      <c r="AL216" s="126">
        <f>IF(C216 =0,0,AK216 / C216 )</f>
        <v>0</v>
      </c>
    </row>
    <row r="217" spans="1:42" x14ac:dyDescent="0.25">
      <c r="A217" s="122" t="s">
        <v>42</v>
      </c>
      <c r="B217" s="127" t="s">
        <v>53</v>
      </c>
      <c r="C217" s="128">
        <v>-33571.703949984192</v>
      </c>
      <c r="D217" s="129">
        <f>IF(C217 =0,0,C217 / C217 )</f>
        <v>1</v>
      </c>
      <c r="E217" s="128">
        <v>0</v>
      </c>
      <c r="F217" s="129">
        <f>IF(C217 =0,0,E217 / C217 )</f>
        <v>0</v>
      </c>
      <c r="G217" s="128">
        <v>0</v>
      </c>
      <c r="H217" s="129">
        <f>IF(C217 =0,0,G217 / C217 )</f>
        <v>0</v>
      </c>
      <c r="I217" s="128">
        <v>0</v>
      </c>
      <c r="J217" s="129">
        <f>IF(C217 =0,0,I217 / C217 )</f>
        <v>0</v>
      </c>
      <c r="K217" s="128">
        <v>0</v>
      </c>
      <c r="L217" s="129">
        <f>IF(C217 =0,0,K217 / C217 )</f>
        <v>0</v>
      </c>
      <c r="M217" s="128">
        <v>0</v>
      </c>
      <c r="N217" s="129">
        <f>IF(C217 =0,0,M217 / C217 )</f>
        <v>0</v>
      </c>
      <c r="O217" s="128">
        <v>0</v>
      </c>
      <c r="P217" s="129">
        <f>IF(C217 =0,0,O217 / C217 )</f>
        <v>0</v>
      </c>
      <c r="Q217" s="128">
        <v>0</v>
      </c>
      <c r="R217" s="129">
        <f>IF(C217 =0,0,Q217 / C217 )</f>
        <v>0</v>
      </c>
      <c r="S217" s="128">
        <v>0</v>
      </c>
      <c r="T217" s="129">
        <f>IF(C217 =0,0,S217 / C217 )</f>
        <v>0</v>
      </c>
      <c r="U217" s="128">
        <v>0</v>
      </c>
      <c r="V217" s="129">
        <f>IF(C217 =0,0,U217 / C217 )</f>
        <v>0</v>
      </c>
      <c r="W217" s="128">
        <v>0</v>
      </c>
      <c r="X217" s="129">
        <f>IF(C217 =0,0,W217 / C217 )</f>
        <v>0</v>
      </c>
      <c r="Y217" s="128">
        <v>-1469.5202105768683</v>
      </c>
      <c r="Z217" s="129">
        <f>IF(C217 =0,0,Y217 / C217 )</f>
        <v>4.3772583386478964E-2</v>
      </c>
      <c r="AA217" s="128">
        <v>0</v>
      </c>
      <c r="AB217" s="129">
        <f>IF(C217 =0,0,AA217 / C217 )</f>
        <v>0</v>
      </c>
      <c r="AC217" s="128">
        <v>0</v>
      </c>
      <c r="AD217" s="129">
        <f>IF(C217 =0,0,AC217 / C217 )</f>
        <v>0</v>
      </c>
      <c r="AE217" s="128">
        <v>-32087.534094282448</v>
      </c>
      <c r="AF217" s="129">
        <f>IF(C217 =0,0,AE217 / C217 )</f>
        <v>0.95579104778497714</v>
      </c>
      <c r="AG217" s="128">
        <v>-14.64964512487542</v>
      </c>
      <c r="AH217" s="129">
        <f>IF(C217 =0,0,AG217 / C217 )</f>
        <v>4.3636882854384629E-4</v>
      </c>
      <c r="AI217" s="128">
        <v>0</v>
      </c>
      <c r="AJ217" s="129">
        <f>IF(C217 =0,0,AI217 / C217 )</f>
        <v>0</v>
      </c>
      <c r="AK217" s="128">
        <v>0</v>
      </c>
      <c r="AL217" s="129">
        <f>IF(C217 =0,0,AK217 / C217 )</f>
        <v>0</v>
      </c>
    </row>
    <row r="218" spans="1:42" ht="15.75" thickBot="1" x14ac:dyDescent="0.3">
      <c r="A218" s="122" t="s">
        <v>44</v>
      </c>
    </row>
    <row r="219" spans="1:42" x14ac:dyDescent="0.25">
      <c r="A219" s="122" t="s">
        <v>46</v>
      </c>
      <c r="B219" s="130" t="s">
        <v>55</v>
      </c>
      <c r="C219" s="128">
        <v>9931.4454069120511</v>
      </c>
      <c r="D219" s="129">
        <f>IF(C219 =0,0,C219 / C219 )</f>
        <v>1</v>
      </c>
      <c r="E219" s="128">
        <v>0</v>
      </c>
      <c r="F219" s="129">
        <f>IF(C219 =0,0,E219 / C219 )</f>
        <v>0</v>
      </c>
      <c r="G219" s="128">
        <v>0</v>
      </c>
      <c r="H219" s="129">
        <f>IF(C219 =0,0,G219 / C219 )</f>
        <v>0</v>
      </c>
      <c r="I219" s="128">
        <v>0</v>
      </c>
      <c r="J219" s="129">
        <f>IF(C219 =0,0,I219 / C219 )</f>
        <v>0</v>
      </c>
      <c r="K219" s="128">
        <v>0</v>
      </c>
      <c r="L219" s="129">
        <f>IF(C219 =0,0,K219 / C219 )</f>
        <v>0</v>
      </c>
      <c r="M219" s="128">
        <v>0</v>
      </c>
      <c r="N219" s="129">
        <f>IF(C219 =0,0,M219 / C219 )</f>
        <v>0</v>
      </c>
      <c r="O219" s="128">
        <v>0</v>
      </c>
      <c r="P219" s="129">
        <f>IF(C219 =0,0,O219 / C219 )</f>
        <v>0</v>
      </c>
      <c r="Q219" s="128">
        <v>0</v>
      </c>
      <c r="R219" s="129">
        <f>IF(C219 =0,0,Q219 / C219 )</f>
        <v>0</v>
      </c>
      <c r="S219" s="128">
        <v>0</v>
      </c>
      <c r="T219" s="129">
        <f>IF(C219 =0,0,S219 / C219 )</f>
        <v>0</v>
      </c>
      <c r="U219" s="128">
        <v>0</v>
      </c>
      <c r="V219" s="129">
        <f>IF(C219 =0,0,U219 / C219 )</f>
        <v>0</v>
      </c>
      <c r="W219" s="128">
        <v>0</v>
      </c>
      <c r="X219" s="129">
        <f>IF(C219 =0,0,W219 / C219 )</f>
        <v>0</v>
      </c>
      <c r="Y219" s="128">
        <v>891.61527623234315</v>
      </c>
      <c r="Z219" s="129">
        <f>IF(C219 =0,0,Y219 / C219 )</f>
        <v>8.9776990125908562E-2</v>
      </c>
      <c r="AA219" s="128">
        <v>0</v>
      </c>
      <c r="AB219" s="129">
        <f>IF(C219 =0,0,AA219 / C219 )</f>
        <v>0</v>
      </c>
      <c r="AC219" s="128">
        <v>0</v>
      </c>
      <c r="AD219" s="129">
        <f>IF(C219 =0,0,AC219 / C219 )</f>
        <v>0</v>
      </c>
      <c r="AE219" s="128">
        <v>9035.7048566959002</v>
      </c>
      <c r="AF219" s="129">
        <f>IF(C219 =0,0,AE219 / C219 )</f>
        <v>0.9098076348894053</v>
      </c>
      <c r="AG219" s="128">
        <v>4.1252739838083849</v>
      </c>
      <c r="AH219" s="129">
        <f>IF(C219 =0,0,AG219 / C219 )</f>
        <v>4.1537498468624637E-4</v>
      </c>
      <c r="AI219" s="128">
        <v>0</v>
      </c>
      <c r="AJ219" s="129">
        <f>IF(C219 =0,0,AI219 / C219 )</f>
        <v>0</v>
      </c>
      <c r="AK219" s="128">
        <v>0</v>
      </c>
      <c r="AL219" s="129">
        <f>IF(C219 =0,0,AK219 / C219 )</f>
        <v>0</v>
      </c>
    </row>
    <row r="220" spans="1:42" ht="15.75" thickBot="1" x14ac:dyDescent="0.3">
      <c r="A220" s="122" t="s">
        <v>48</v>
      </c>
    </row>
    <row r="221" spans="1:42" ht="15.75" thickBot="1" x14ac:dyDescent="0.3">
      <c r="A221" s="122" t="s">
        <v>50</v>
      </c>
      <c r="B221" s="131" t="s">
        <v>57</v>
      </c>
      <c r="C221" s="132">
        <v>381619.35824740876</v>
      </c>
      <c r="D221" s="133">
        <f>IF(C221 =0,0,C221 / C221 )</f>
        <v>1</v>
      </c>
      <c r="E221" s="132">
        <v>0</v>
      </c>
      <c r="F221" s="133">
        <f>IF(C221 =0,0,E221 / C221 )</f>
        <v>0</v>
      </c>
      <c r="G221" s="132">
        <v>0</v>
      </c>
      <c r="H221" s="133">
        <f>IF(C221 =0,0,G221 / C221 )</f>
        <v>0</v>
      </c>
      <c r="I221" s="132">
        <v>0</v>
      </c>
      <c r="J221" s="133">
        <f>IF(C221 =0,0,I221 / C221 )</f>
        <v>0</v>
      </c>
      <c r="K221" s="132">
        <v>0</v>
      </c>
      <c r="L221" s="133">
        <f>IF(C221 =0,0,K221 / C221 )</f>
        <v>0</v>
      </c>
      <c r="M221" s="132">
        <v>0</v>
      </c>
      <c r="N221" s="133">
        <f>IF(C221 =0,0,M221 / C221 )</f>
        <v>0</v>
      </c>
      <c r="O221" s="132">
        <v>0</v>
      </c>
      <c r="P221" s="133">
        <f>IF(C221 =0,0,O221 / C221 )</f>
        <v>0</v>
      </c>
      <c r="Q221" s="132">
        <v>0</v>
      </c>
      <c r="R221" s="133">
        <f>IF(C221 =0,0,Q221 / C221 )</f>
        <v>0</v>
      </c>
      <c r="S221" s="132">
        <v>0</v>
      </c>
      <c r="T221" s="133">
        <f>IF(C221 =0,0,S221 / C221 )</f>
        <v>0</v>
      </c>
      <c r="U221" s="132">
        <v>0</v>
      </c>
      <c r="V221" s="133">
        <f>IF(C221 =0,0,U221 / C221 )</f>
        <v>0</v>
      </c>
      <c r="W221" s="132">
        <v>0</v>
      </c>
      <c r="X221" s="133">
        <f>IF(C221 =0,0,W221 / C221 )</f>
        <v>0</v>
      </c>
      <c r="Y221" s="132">
        <v>49439.993378040919</v>
      </c>
      <c r="Z221" s="133">
        <f>IF(C221 =0,0,Y221 / C221 )</f>
        <v>0.12955315895161779</v>
      </c>
      <c r="AA221" s="132">
        <v>0</v>
      </c>
      <c r="AB221" s="133">
        <f>IF(C221 =0,0,AA221 / C221 )</f>
        <v>0</v>
      </c>
      <c r="AC221" s="132">
        <v>0</v>
      </c>
      <c r="AD221" s="133">
        <f>IF(C221 =0,0,AC221 / C221 )</f>
        <v>0</v>
      </c>
      <c r="AE221" s="132">
        <v>332027.77674524998</v>
      </c>
      <c r="AF221" s="133">
        <f>IF(C221 =0,0,AE221 / C221 )</f>
        <v>0.87004961768735034</v>
      </c>
      <c r="AG221" s="132">
        <v>151.58812411783285</v>
      </c>
      <c r="AH221" s="133">
        <f>IF(C221 =0,0,AG221 / C221 )</f>
        <v>3.9722336103179624E-4</v>
      </c>
      <c r="AI221" s="132">
        <v>0</v>
      </c>
      <c r="AJ221" s="133">
        <f>IF(C221 =0,0,AI221 / C221 )</f>
        <v>0</v>
      </c>
      <c r="AK221" s="132">
        <v>0</v>
      </c>
      <c r="AL221" s="133">
        <f>IF(C221 =0,0,AK221 / C221 )</f>
        <v>0</v>
      </c>
    </row>
    <row r="222" spans="1:42" ht="15.75" thickTop="1" x14ac:dyDescent="0.25">
      <c r="A222" s="122" t="s">
        <v>52</v>
      </c>
    </row>
    <row r="223" spans="1:42" x14ac:dyDescent="0.25">
      <c r="A223" s="122" t="s">
        <v>54</v>
      </c>
      <c r="B223" s="121" t="s">
        <v>97</v>
      </c>
    </row>
    <row r="224" spans="1:42" x14ac:dyDescent="0.25">
      <c r="A224" s="122" t="s">
        <v>56</v>
      </c>
      <c r="B224" s="121" t="s">
        <v>98</v>
      </c>
    </row>
    <row r="225" spans="1:1" x14ac:dyDescent="0.25">
      <c r="A225" s="122" t="s">
        <v>58</v>
      </c>
    </row>
    <row r="226" spans="1:1" x14ac:dyDescent="0.25">
      <c r="A226" s="122" t="s">
        <v>59</v>
      </c>
    </row>
    <row r="227" spans="1:1" x14ac:dyDescent="0.25">
      <c r="A227" s="122" t="s">
        <v>60</v>
      </c>
    </row>
    <row r="228" spans="1:1" x14ac:dyDescent="0.25">
      <c r="A228" s="122" t="s">
        <v>61</v>
      </c>
    </row>
    <row r="229" spans="1:1" x14ac:dyDescent="0.25">
      <c r="A229" s="122" t="s">
        <v>63</v>
      </c>
    </row>
    <row r="230" spans="1:1" x14ac:dyDescent="0.25">
      <c r="A230" s="122" t="s">
        <v>64</v>
      </c>
    </row>
    <row r="231" spans="1:1" x14ac:dyDescent="0.25">
      <c r="A231" s="122" t="s">
        <v>65</v>
      </c>
    </row>
    <row r="232" spans="1:1" x14ac:dyDescent="0.25">
      <c r="A232" s="122" t="s">
        <v>67</v>
      </c>
    </row>
    <row r="233" spans="1:1" x14ac:dyDescent="0.25">
      <c r="A233" s="122" t="s">
        <v>69</v>
      </c>
    </row>
    <row r="234" spans="1:1" x14ac:dyDescent="0.25">
      <c r="A234" s="122" t="s">
        <v>71</v>
      </c>
    </row>
    <row r="235" spans="1:1" x14ac:dyDescent="0.25">
      <c r="A235" s="122" t="s">
        <v>73</v>
      </c>
    </row>
    <row r="236" spans="1:1" x14ac:dyDescent="0.25">
      <c r="A236" s="122" t="s">
        <v>75</v>
      </c>
    </row>
    <row r="237" spans="1:1" x14ac:dyDescent="0.25">
      <c r="A237" s="122" t="s">
        <v>77</v>
      </c>
    </row>
    <row r="238" spans="1:1" x14ac:dyDescent="0.25">
      <c r="A238" s="122" t="s">
        <v>79</v>
      </c>
    </row>
    <row r="239" spans="1:1" x14ac:dyDescent="0.25">
      <c r="A239" s="122" t="s">
        <v>80</v>
      </c>
    </row>
    <row r="240" spans="1:1" x14ac:dyDescent="0.25">
      <c r="A240" s="122" t="s">
        <v>82</v>
      </c>
    </row>
    <row r="241" spans="1:42" x14ac:dyDescent="0.25">
      <c r="A241" s="122" t="s">
        <v>84</v>
      </c>
    </row>
    <row r="242" spans="1:42" x14ac:dyDescent="0.25">
      <c r="A242" s="122" t="s">
        <v>86</v>
      </c>
    </row>
    <row r="243" spans="1:42" x14ac:dyDescent="0.25">
      <c r="A243" s="122" t="s">
        <v>87</v>
      </c>
    </row>
    <row r="244" spans="1:42" x14ac:dyDescent="0.25">
      <c r="A244" s="122" t="s">
        <v>89</v>
      </c>
    </row>
    <row r="245" spans="1:42" ht="15.75" thickBot="1" x14ac:dyDescent="0.3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  <c r="AA245" s="67"/>
      <c r="AB245" s="67"/>
      <c r="AC245" s="67"/>
      <c r="AD245" s="67"/>
      <c r="AE245" s="67"/>
      <c r="AF245" s="67"/>
      <c r="AG245" s="67"/>
      <c r="AH245" s="67"/>
      <c r="AI245" s="67"/>
      <c r="AJ245" s="67"/>
      <c r="AK245" s="67"/>
      <c r="AL245" s="67"/>
      <c r="AM245" s="67"/>
      <c r="AN245" s="67"/>
      <c r="AO245" s="67"/>
      <c r="AP245" s="67"/>
    </row>
  </sheetData>
  <mergeCells count="20">
    <mergeCell ref="I13:J13"/>
    <mergeCell ref="K13:L13"/>
    <mergeCell ref="A13:A14"/>
    <mergeCell ref="B13:B14"/>
    <mergeCell ref="C13:D13"/>
    <mergeCell ref="E13:F13"/>
    <mergeCell ref="G13:H13"/>
    <mergeCell ref="M13:N13"/>
    <mergeCell ref="O13:P13"/>
    <mergeCell ref="Q13:R13"/>
    <mergeCell ref="S13:T13"/>
    <mergeCell ref="U13:V13"/>
    <mergeCell ref="AG13:AH13"/>
    <mergeCell ref="AI13:AJ13"/>
    <mergeCell ref="AK13:AL13"/>
    <mergeCell ref="W13:X13"/>
    <mergeCell ref="Y13:Z13"/>
    <mergeCell ref="AA13:AB13"/>
    <mergeCell ref="AC13:AD13"/>
    <mergeCell ref="AE13:AF13"/>
  </mergeCells>
  <pageMargins left="0.5" right="0.5" top="0.75" bottom="0.5" header="0.75" footer="0.5"/>
  <pageSetup scale="75" pageOrder="overThenDown" orientation="landscape"/>
  <headerFooter>
    <oddHeader>&amp;C&amp;"Arial"&amp;10 COST OF SERVICE STUDY - ALLOCATION OF RATE BASE COMPONENTS TO RATE SCHEDULE&amp;L&amp;"Arial"&amp;10 Schedule E-3a&amp;R&amp;"Arial"&amp;10 Page &amp;P of &amp;N</oddHeader>
    <oddFooter>&amp;L&amp;"Arial"&amp;10 Supporting Schedules: B-1&amp;R&amp;"Arial"&amp;10 Recap Schedules: E-1</oddFooter>
  </headerFooter>
  <rowBreaks count="6" manualBreakCount="6">
    <brk id="47" max="16383" man="1"/>
    <brk id="80" max="16383" man="1"/>
    <brk id="113" max="16383" man="1"/>
    <brk id="146" max="16383" man="1"/>
    <brk id="179" max="16383" man="1"/>
    <brk id="212" max="16383" man="1"/>
  </rowBreaks>
  <colBreaks count="3" manualBreakCount="3">
    <brk id="12" max="1048575" man="1"/>
    <brk id="22" max="1048575" man="1"/>
    <brk id="3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AP245"/>
  <sheetViews>
    <sheetView showGridLines="0" zoomScale="80" zoomScaleNormal="80" workbookViewId="0">
      <pane xSplit="4" ySplit="14" topLeftCell="O15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5.42578125" customWidth="1"/>
    <col min="2" max="2" width="43" customWidth="1"/>
    <col min="3" max="42" width="12.140625" customWidth="1"/>
  </cols>
  <sheetData>
    <row r="1" spans="1:42" x14ac:dyDescent="0.25">
      <c r="A1" s="40" t="s">
        <v>511</v>
      </c>
    </row>
    <row r="2" spans="1:42" x14ac:dyDescent="0.25">
      <c r="A2" s="40" t="s">
        <v>504</v>
      </c>
    </row>
    <row r="3" spans="1:42" ht="15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</row>
    <row r="4" spans="1:42" ht="15" customHeight="1" x14ac:dyDescent="0.25">
      <c r="A4" s="121" t="s">
        <v>120</v>
      </c>
      <c r="C4" s="121" t="s">
        <v>121</v>
      </c>
      <c r="D4" s="121"/>
      <c r="J4" s="121" t="s">
        <v>122</v>
      </c>
      <c r="M4" s="121" t="s">
        <v>123</v>
      </c>
      <c r="T4" s="121" t="s">
        <v>124</v>
      </c>
      <c r="W4" s="121" t="s">
        <v>123</v>
      </c>
      <c r="AD4" s="121" t="s">
        <v>124</v>
      </c>
      <c r="AG4" s="121" t="s">
        <v>123</v>
      </c>
      <c r="AN4" s="121" t="s">
        <v>124</v>
      </c>
    </row>
    <row r="5" spans="1:42" ht="15" customHeight="1" x14ac:dyDescent="0.25">
      <c r="D5" s="121" t="s">
        <v>125</v>
      </c>
      <c r="J5" s="121" t="s">
        <v>126</v>
      </c>
      <c r="N5" s="121" t="s">
        <v>221</v>
      </c>
      <c r="T5" s="121" t="s">
        <v>222</v>
      </c>
      <c r="X5" s="121" t="s">
        <v>221</v>
      </c>
      <c r="AD5" s="121" t="s">
        <v>222</v>
      </c>
      <c r="AH5" s="121" t="s">
        <v>221</v>
      </c>
      <c r="AN5" s="121" t="s">
        <v>222</v>
      </c>
    </row>
    <row r="6" spans="1:42" ht="15" customHeight="1" x14ac:dyDescent="0.25">
      <c r="A6" s="121" t="s">
        <v>127</v>
      </c>
      <c r="J6" s="121" t="s">
        <v>128</v>
      </c>
      <c r="T6" s="121" t="s">
        <v>129</v>
      </c>
      <c r="AD6" s="121" t="s">
        <v>129</v>
      </c>
      <c r="AN6" s="121" t="s">
        <v>129</v>
      </c>
    </row>
    <row r="7" spans="1:42" ht="15" customHeight="1" x14ac:dyDescent="0.25">
      <c r="B7" s="121" t="s">
        <v>130</v>
      </c>
      <c r="E7" s="121" t="s">
        <v>1</v>
      </c>
      <c r="J7" s="121" t="s">
        <v>131</v>
      </c>
      <c r="O7" s="121" t="s">
        <v>132</v>
      </c>
      <c r="T7" s="121" t="s">
        <v>133</v>
      </c>
      <c r="Y7" s="121" t="s">
        <v>132</v>
      </c>
      <c r="AD7" s="121" t="s">
        <v>133</v>
      </c>
      <c r="AI7" s="121" t="s">
        <v>132</v>
      </c>
      <c r="AN7" s="121" t="s">
        <v>133</v>
      </c>
    </row>
    <row r="8" spans="1:42" ht="15" customHeight="1" x14ac:dyDescent="0.25">
      <c r="J8" s="121" t="s">
        <v>134</v>
      </c>
      <c r="T8" s="121" t="s">
        <v>135</v>
      </c>
      <c r="AD8" s="121" t="s">
        <v>135</v>
      </c>
      <c r="AN8" s="121" t="s">
        <v>135</v>
      </c>
    </row>
    <row r="9" spans="1:42" ht="15" customHeight="1" x14ac:dyDescent="0.25">
      <c r="A9" s="121" t="s">
        <v>136</v>
      </c>
    </row>
    <row r="10" spans="1:42" ht="15.75" thickBot="1" x14ac:dyDescent="0.3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</row>
    <row r="11" spans="1:42" x14ac:dyDescent="0.25">
      <c r="B11" s="122" t="s">
        <v>2</v>
      </c>
      <c r="C11" s="122" t="s">
        <v>3</v>
      </c>
      <c r="D11" s="122" t="s">
        <v>4</v>
      </c>
      <c r="E11" s="122" t="s">
        <v>5</v>
      </c>
      <c r="F11" s="122" t="s">
        <v>6</v>
      </c>
      <c r="G11" s="122" t="s">
        <v>7</v>
      </c>
      <c r="H11" s="122" t="s">
        <v>8</v>
      </c>
      <c r="I11" s="122" t="s">
        <v>9</v>
      </c>
      <c r="J11" s="122" t="s">
        <v>10</v>
      </c>
      <c r="K11" s="122" t="s">
        <v>11</v>
      </c>
      <c r="L11" s="122" t="s">
        <v>12</v>
      </c>
      <c r="M11" s="122" t="s">
        <v>3</v>
      </c>
      <c r="N11" s="122" t="s">
        <v>4</v>
      </c>
      <c r="O11" s="122" t="s">
        <v>5</v>
      </c>
      <c r="P11" s="122" t="s">
        <v>6</v>
      </c>
      <c r="Q11" s="122" t="s">
        <v>7</v>
      </c>
      <c r="R11" s="122" t="s">
        <v>8</v>
      </c>
      <c r="S11" s="122" t="s">
        <v>9</v>
      </c>
      <c r="T11" s="122" t="s">
        <v>10</v>
      </c>
      <c r="U11" s="122" t="s">
        <v>11</v>
      </c>
      <c r="V11" s="122" t="s">
        <v>12</v>
      </c>
      <c r="W11" s="122" t="s">
        <v>3</v>
      </c>
      <c r="X11" s="122" t="s">
        <v>4</v>
      </c>
      <c r="Y11" s="122" t="s">
        <v>5</v>
      </c>
      <c r="Z11" s="122" t="s">
        <v>6</v>
      </c>
      <c r="AA11" s="122" t="s">
        <v>7</v>
      </c>
      <c r="AB11" s="122" t="s">
        <v>8</v>
      </c>
      <c r="AC11" s="122" t="s">
        <v>9</v>
      </c>
      <c r="AD11" s="122" t="s">
        <v>10</v>
      </c>
      <c r="AE11" s="122" t="s">
        <v>11</v>
      </c>
      <c r="AF11" s="122" t="s">
        <v>12</v>
      </c>
      <c r="AG11" s="122" t="s">
        <v>3</v>
      </c>
      <c r="AH11" s="122" t="s">
        <v>4</v>
      </c>
      <c r="AI11" s="122" t="s">
        <v>5</v>
      </c>
      <c r="AJ11" s="122" t="s">
        <v>6</v>
      </c>
      <c r="AK11" s="122" t="s">
        <v>7</v>
      </c>
      <c r="AL11" s="122" t="s">
        <v>8</v>
      </c>
    </row>
    <row r="12" spans="1:42" ht="15.75" thickBot="1" x14ac:dyDescent="0.3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</row>
    <row r="13" spans="1:42" ht="15.75" thickBot="1" x14ac:dyDescent="0.3">
      <c r="A13" s="146" t="s">
        <v>14</v>
      </c>
      <c r="B13" s="146" t="s">
        <v>137</v>
      </c>
      <c r="C13" s="146" t="s">
        <v>16</v>
      </c>
      <c r="D13" s="146"/>
      <c r="E13" s="146" t="s">
        <v>17</v>
      </c>
      <c r="F13" s="146"/>
      <c r="G13" s="146" t="s">
        <v>18</v>
      </c>
      <c r="H13" s="146"/>
      <c r="I13" s="146" t="s">
        <v>19</v>
      </c>
      <c r="J13" s="146"/>
      <c r="K13" s="146" t="s">
        <v>20</v>
      </c>
      <c r="L13" s="146"/>
      <c r="M13" s="146" t="s">
        <v>21</v>
      </c>
      <c r="N13" s="146"/>
      <c r="O13" s="146" t="s">
        <v>22</v>
      </c>
      <c r="P13" s="146"/>
      <c r="Q13" s="146" t="s">
        <v>23</v>
      </c>
      <c r="R13" s="146"/>
      <c r="S13" s="146" t="s">
        <v>24</v>
      </c>
      <c r="T13" s="146"/>
      <c r="U13" s="146" t="s">
        <v>25</v>
      </c>
      <c r="V13" s="146"/>
      <c r="W13" s="146" t="s">
        <v>26</v>
      </c>
      <c r="X13" s="146"/>
      <c r="Y13" s="146" t="s">
        <v>27</v>
      </c>
      <c r="Z13" s="146"/>
      <c r="AA13" s="146" t="s">
        <v>28</v>
      </c>
      <c r="AB13" s="146"/>
      <c r="AC13" s="146" t="s">
        <v>29</v>
      </c>
      <c r="AD13" s="146"/>
      <c r="AE13" s="146" t="s">
        <v>30</v>
      </c>
      <c r="AF13" s="146"/>
      <c r="AG13" s="146" t="s">
        <v>31</v>
      </c>
      <c r="AH13" s="146"/>
      <c r="AI13" s="146" t="s">
        <v>32</v>
      </c>
      <c r="AJ13" s="146"/>
      <c r="AK13" s="146" t="s">
        <v>33</v>
      </c>
      <c r="AL13" s="146"/>
    </row>
    <row r="14" spans="1:42" ht="15.75" thickBot="1" x14ac:dyDescent="0.3">
      <c r="A14" s="146"/>
      <c r="B14" s="146"/>
      <c r="C14" s="123" t="s">
        <v>138</v>
      </c>
      <c r="D14" s="123" t="s">
        <v>139</v>
      </c>
      <c r="E14" s="123" t="s">
        <v>138</v>
      </c>
      <c r="F14" s="123" t="s">
        <v>139</v>
      </c>
      <c r="G14" s="123" t="s">
        <v>138</v>
      </c>
      <c r="H14" s="123" t="s">
        <v>139</v>
      </c>
      <c r="I14" s="123" t="s">
        <v>138</v>
      </c>
      <c r="J14" s="123" t="s">
        <v>139</v>
      </c>
      <c r="K14" s="123" t="s">
        <v>138</v>
      </c>
      <c r="L14" s="123" t="s">
        <v>139</v>
      </c>
      <c r="M14" s="123" t="s">
        <v>138</v>
      </c>
      <c r="N14" s="123" t="s">
        <v>139</v>
      </c>
      <c r="O14" s="123" t="s">
        <v>138</v>
      </c>
      <c r="P14" s="123" t="s">
        <v>139</v>
      </c>
      <c r="Q14" s="123" t="s">
        <v>138</v>
      </c>
      <c r="R14" s="123" t="s">
        <v>139</v>
      </c>
      <c r="S14" s="123" t="s">
        <v>138</v>
      </c>
      <c r="T14" s="123" t="s">
        <v>139</v>
      </c>
      <c r="U14" s="123" t="s">
        <v>138</v>
      </c>
      <c r="V14" s="123" t="s">
        <v>139</v>
      </c>
      <c r="W14" s="123" t="s">
        <v>138</v>
      </c>
      <c r="X14" s="123" t="s">
        <v>139</v>
      </c>
      <c r="Y14" s="123" t="s">
        <v>138</v>
      </c>
      <c r="Z14" s="123" t="s">
        <v>139</v>
      </c>
      <c r="AA14" s="123" t="s">
        <v>138</v>
      </c>
      <c r="AB14" s="123" t="s">
        <v>139</v>
      </c>
      <c r="AC14" s="123" t="s">
        <v>138</v>
      </c>
      <c r="AD14" s="123" t="s">
        <v>139</v>
      </c>
      <c r="AE14" s="123" t="s">
        <v>138</v>
      </c>
      <c r="AF14" s="123" t="s">
        <v>139</v>
      </c>
      <c r="AG14" s="123" t="s">
        <v>138</v>
      </c>
      <c r="AH14" s="123" t="s">
        <v>139</v>
      </c>
      <c r="AI14" s="123" t="s">
        <v>138</v>
      </c>
      <c r="AJ14" s="123" t="s">
        <v>139</v>
      </c>
      <c r="AK14" s="123" t="s">
        <v>138</v>
      </c>
      <c r="AL14" s="123" t="s">
        <v>139</v>
      </c>
    </row>
    <row r="15" spans="1:42" x14ac:dyDescent="0.25">
      <c r="A15" s="122" t="s">
        <v>34</v>
      </c>
      <c r="B15" s="124" t="s">
        <v>140</v>
      </c>
      <c r="C15" s="125"/>
      <c r="D15" s="116"/>
      <c r="E15" s="125"/>
      <c r="F15" s="116"/>
      <c r="G15" s="125"/>
      <c r="H15" s="116"/>
      <c r="I15" s="125"/>
      <c r="J15" s="116"/>
      <c r="K15" s="125"/>
      <c r="L15" s="116"/>
      <c r="M15" s="125"/>
      <c r="N15" s="116"/>
      <c r="O15" s="125"/>
      <c r="P15" s="116"/>
      <c r="Q15" s="125"/>
      <c r="R15" s="116"/>
      <c r="S15" s="125"/>
      <c r="T15" s="116"/>
      <c r="U15" s="125"/>
      <c r="V15" s="116"/>
      <c r="W15" s="125"/>
      <c r="X15" s="116"/>
      <c r="Y15" s="125"/>
      <c r="Z15" s="116"/>
      <c r="AA15" s="125"/>
      <c r="AB15" s="116"/>
      <c r="AC15" s="125"/>
      <c r="AD15" s="116"/>
      <c r="AE15" s="125"/>
      <c r="AF15" s="116"/>
      <c r="AG15" s="125"/>
      <c r="AH15" s="116"/>
      <c r="AI15" s="125"/>
      <c r="AJ15" s="116"/>
      <c r="AK15" s="125"/>
      <c r="AL15" s="116"/>
    </row>
    <row r="16" spans="1:42" x14ac:dyDescent="0.25">
      <c r="A16" s="122" t="s">
        <v>36</v>
      </c>
      <c r="B16" s="117" t="s">
        <v>141</v>
      </c>
      <c r="C16" s="125">
        <v>2306794.0059500737</v>
      </c>
      <c r="D16" s="126">
        <f t="shared" ref="D16:D23" si="0">IF(C16 =0,0,C16 / C16 )</f>
        <v>1</v>
      </c>
      <c r="E16" s="125">
        <v>46520.665952221738</v>
      </c>
      <c r="F16" s="126">
        <f t="shared" ref="F16:F23" si="1">IF(C16 =0,0,E16 / C16 )</f>
        <v>2.0166805459103744E-2</v>
      </c>
      <c r="G16" s="125">
        <v>1804.4818046256325</v>
      </c>
      <c r="H16" s="126">
        <f t="shared" ref="H16:H23" si="2">IF(C16 =0,0,G16 / C16 )</f>
        <v>7.8224661585352118E-4</v>
      </c>
      <c r="I16" s="125">
        <v>24656.81456614524</v>
      </c>
      <c r="J16" s="126">
        <f t="shared" ref="J16:J23" si="3">IF(C16 =0,0,I16 / C16 )</f>
        <v>1.0688780403688499E-2</v>
      </c>
      <c r="K16" s="125">
        <v>129204.83600818206</v>
      </c>
      <c r="L16" s="126">
        <f t="shared" ref="L16:L23" si="4">IF(C16 =0,0,K16 / C16 )</f>
        <v>5.6010565171799073E-2</v>
      </c>
      <c r="M16" s="125">
        <v>1158.8893982259681</v>
      </c>
      <c r="N16" s="126">
        <f t="shared" ref="N16:N23" si="5">IF(C16 =0,0,M16 / C16 )</f>
        <v>5.0238096476614921E-4</v>
      </c>
      <c r="O16" s="125">
        <v>514318.49124891957</v>
      </c>
      <c r="P16" s="126">
        <f t="shared" ref="P16:P23" si="6">IF(C16 =0,0,O16 / C16 )</f>
        <v>0.22295813580332802</v>
      </c>
      <c r="Q16" s="125">
        <v>208033.81924326983</v>
      </c>
      <c r="R16" s="126">
        <f t="shared" ref="R16:R23" si="7">IF(C16 =0,0,Q16 / C16 )</f>
        <v>9.0183093378374393E-2</v>
      </c>
      <c r="S16" s="125">
        <v>43517.777747254935</v>
      </c>
      <c r="T16" s="126">
        <f t="shared" ref="T16:T23" si="8">IF(C16 =0,0,S16 / C16 )</f>
        <v>1.8865047175866814E-2</v>
      </c>
      <c r="U16" s="125">
        <v>2943.1180519204299</v>
      </c>
      <c r="V16" s="126">
        <f t="shared" ref="V16:V23" si="9">IF(C16 =0,0,U16 / C16 )</f>
        <v>1.2758477975619155E-3</v>
      </c>
      <c r="W16" s="125">
        <v>1789.0952108619242</v>
      </c>
      <c r="X16" s="126">
        <f t="shared" ref="X16:X23" si="10">IF(C16 =0,0,W16 / C16 )</f>
        <v>7.7557649545091016E-4</v>
      </c>
      <c r="Y16" s="125">
        <v>699.40618822547196</v>
      </c>
      <c r="Z16" s="126">
        <f t="shared" ref="Z16:Z23" si="11">IF(C16 =0,0,Y16 / C16 )</f>
        <v>3.0319403744827024E-4</v>
      </c>
      <c r="AA16" s="125">
        <v>177.19489293408108</v>
      </c>
      <c r="AB16" s="126">
        <f t="shared" ref="AB16:AB23" si="12">IF(C16 =0,0,AA16 / C16 )</f>
        <v>7.6814354674509299E-5</v>
      </c>
      <c r="AC16" s="125">
        <v>1325862.589179859</v>
      </c>
      <c r="AD16" s="126">
        <f t="shared" ref="AD16:AD23" si="13">IF(C16 =0,0,AC16 / C16 )</f>
        <v>0.57476419036982485</v>
      </c>
      <c r="AE16" s="125">
        <v>4032.6643447197171</v>
      </c>
      <c r="AF16" s="126">
        <f t="shared" ref="AF16:AF23" si="14">IF(C16 =0,0,AE16 / C16 )</f>
        <v>1.7481683818832486E-3</v>
      </c>
      <c r="AG16" s="125">
        <v>540.26814138330417</v>
      </c>
      <c r="AH16" s="126">
        <f t="shared" ref="AH16:AH23" si="15">IF(C16 =0,0,AG16 / C16 )</f>
        <v>2.3420736311510827E-4</v>
      </c>
      <c r="AI16" s="125">
        <v>218.23130427787754</v>
      </c>
      <c r="AJ16" s="126">
        <f t="shared" ref="AJ16:AJ23" si="16">IF(C16 =0,0,AI16 / C16 )</f>
        <v>9.4603724352923754E-5</v>
      </c>
      <c r="AK16" s="125">
        <v>1315.6626670471651</v>
      </c>
      <c r="AL16" s="126">
        <f t="shared" ref="AL16:AL23" si="17">IF(C16 =0,0,AK16 / C16 )</f>
        <v>5.7034250290818563E-4</v>
      </c>
    </row>
    <row r="17" spans="1:38" x14ac:dyDescent="0.25">
      <c r="A17" s="122" t="s">
        <v>38</v>
      </c>
      <c r="B17" s="117" t="s">
        <v>142</v>
      </c>
      <c r="C17" s="125">
        <v>7346336.2755397838</v>
      </c>
      <c r="D17" s="126">
        <f t="shared" si="0"/>
        <v>1</v>
      </c>
      <c r="E17" s="125">
        <v>148152.13450596755</v>
      </c>
      <c r="F17" s="126">
        <f t="shared" si="1"/>
        <v>2.0166805459103741E-2</v>
      </c>
      <c r="G17" s="125">
        <v>5746.646690462956</v>
      </c>
      <c r="H17" s="126">
        <f t="shared" si="2"/>
        <v>7.8224661585352107E-4</v>
      </c>
      <c r="I17" s="125">
        <v>78523.375220895599</v>
      </c>
      <c r="J17" s="126">
        <f t="shared" si="3"/>
        <v>1.0688780403688499E-2</v>
      </c>
      <c r="K17" s="125">
        <v>411472.44673507271</v>
      </c>
      <c r="L17" s="126">
        <f t="shared" si="4"/>
        <v>5.6010565171799066E-2</v>
      </c>
      <c r="M17" s="125">
        <v>3690.6595056022356</v>
      </c>
      <c r="N17" s="126">
        <f t="shared" si="5"/>
        <v>5.0238096476614921E-4</v>
      </c>
      <c r="O17" s="125">
        <v>1637925.440978714</v>
      </c>
      <c r="P17" s="126">
        <f t="shared" si="6"/>
        <v>0.22295813580332802</v>
      </c>
      <c r="Q17" s="125">
        <v>662515.33032594342</v>
      </c>
      <c r="R17" s="126">
        <f t="shared" si="7"/>
        <v>9.0183093378374379E-2</v>
      </c>
      <c r="S17" s="125">
        <v>138588.98040783973</v>
      </c>
      <c r="T17" s="126">
        <f t="shared" si="8"/>
        <v>1.8865047175866814E-2</v>
      </c>
      <c r="U17" s="125">
        <v>9372.8069572966378</v>
      </c>
      <c r="V17" s="126">
        <f t="shared" si="9"/>
        <v>1.2758477975619155E-3</v>
      </c>
      <c r="W17" s="125">
        <v>5697.6457429870379</v>
      </c>
      <c r="X17" s="126">
        <f t="shared" si="10"/>
        <v>7.7557649545091027E-4</v>
      </c>
      <c r="Y17" s="125">
        <v>2227.3653558335955</v>
      </c>
      <c r="Z17" s="126">
        <f t="shared" si="11"/>
        <v>3.0319403744827024E-4</v>
      </c>
      <c r="AA17" s="125">
        <v>564.30408022752658</v>
      </c>
      <c r="AB17" s="126">
        <f t="shared" si="12"/>
        <v>7.6814354674509299E-5</v>
      </c>
      <c r="AC17" s="125">
        <v>4222411.0215950971</v>
      </c>
      <c r="AD17" s="126">
        <f t="shared" si="13"/>
        <v>0.57476419036982473</v>
      </c>
      <c r="AE17" s="125">
        <v>12842.632799580597</v>
      </c>
      <c r="AF17" s="126">
        <f t="shared" si="14"/>
        <v>1.7481683818832488E-3</v>
      </c>
      <c r="AG17" s="125">
        <v>1720.5660476510382</v>
      </c>
      <c r="AH17" s="126">
        <f t="shared" si="15"/>
        <v>2.3420736311510827E-4</v>
      </c>
      <c r="AI17" s="125">
        <v>694.99077201505031</v>
      </c>
      <c r="AJ17" s="126">
        <f t="shared" si="16"/>
        <v>9.4603724352923768E-5</v>
      </c>
      <c r="AK17" s="125">
        <v>4189.9278185965586</v>
      </c>
      <c r="AL17" s="126">
        <f t="shared" si="17"/>
        <v>5.7034250290818563E-4</v>
      </c>
    </row>
    <row r="18" spans="1:38" x14ac:dyDescent="0.25">
      <c r="A18" s="122" t="s">
        <v>40</v>
      </c>
      <c r="B18" s="117" t="s">
        <v>143</v>
      </c>
      <c r="C18" s="125">
        <v>11011694.372442553</v>
      </c>
      <c r="D18" s="126">
        <f t="shared" si="0"/>
        <v>1</v>
      </c>
      <c r="E18" s="125">
        <v>222070.69818415644</v>
      </c>
      <c r="F18" s="126">
        <f t="shared" si="1"/>
        <v>2.0166805459103744E-2</v>
      </c>
      <c r="G18" s="125">
        <v>8613.8606576564525</v>
      </c>
      <c r="H18" s="126">
        <f t="shared" si="2"/>
        <v>7.822466158535214E-4</v>
      </c>
      <c r="I18" s="125">
        <v>117701.58301957091</v>
      </c>
      <c r="J18" s="126">
        <f t="shared" si="3"/>
        <v>1.0688780403688501E-2</v>
      </c>
      <c r="K18" s="125">
        <v>616771.22529962682</v>
      </c>
      <c r="L18" s="126">
        <f t="shared" si="4"/>
        <v>5.6010565171799087E-2</v>
      </c>
      <c r="M18" s="125">
        <v>5532.0656425376656</v>
      </c>
      <c r="N18" s="126">
        <f t="shared" si="5"/>
        <v>5.0238096476614921E-4</v>
      </c>
      <c r="O18" s="125">
        <v>2455146.8493157895</v>
      </c>
      <c r="P18" s="126">
        <f t="shared" si="6"/>
        <v>0.22295813580332802</v>
      </c>
      <c r="Q18" s="125">
        <v>993068.66184410662</v>
      </c>
      <c r="R18" s="126">
        <f t="shared" si="7"/>
        <v>9.0183093378374393E-2</v>
      </c>
      <c r="S18" s="125">
        <v>207736.13382235591</v>
      </c>
      <c r="T18" s="126">
        <f t="shared" si="8"/>
        <v>1.8865047175866817E-2</v>
      </c>
      <c r="U18" s="125">
        <v>14049.246012505771</v>
      </c>
      <c r="V18" s="126">
        <f t="shared" si="9"/>
        <v>1.2758477975619157E-3</v>
      </c>
      <c r="W18" s="125">
        <v>8540.4113303555059</v>
      </c>
      <c r="X18" s="126">
        <f t="shared" si="10"/>
        <v>7.7557649545091027E-4</v>
      </c>
      <c r="Y18" s="125">
        <v>3338.6800759272546</v>
      </c>
      <c r="Z18" s="126">
        <f t="shared" si="11"/>
        <v>3.031940374482703E-4</v>
      </c>
      <c r="AA18" s="125">
        <v>845.8561970921005</v>
      </c>
      <c r="AB18" s="126">
        <f t="shared" si="12"/>
        <v>7.6814354674509312E-5</v>
      </c>
      <c r="AC18" s="125">
        <v>6329127.6005769009</v>
      </c>
      <c r="AD18" s="126">
        <f t="shared" si="13"/>
        <v>0.57476419036982485</v>
      </c>
      <c r="AE18" s="125">
        <v>19250.295932865774</v>
      </c>
      <c r="AF18" s="126">
        <f t="shared" si="14"/>
        <v>1.7481683818832488E-3</v>
      </c>
      <c r="AG18" s="125">
        <v>2579.0199023992477</v>
      </c>
      <c r="AH18" s="126">
        <f t="shared" si="15"/>
        <v>2.3420736311510832E-4</v>
      </c>
      <c r="AI18" s="125">
        <v>1041.7472990691972</v>
      </c>
      <c r="AJ18" s="126">
        <f t="shared" si="16"/>
        <v>9.4603724352923768E-5</v>
      </c>
      <c r="AK18" s="125">
        <v>6280.4373296388685</v>
      </c>
      <c r="AL18" s="126">
        <f t="shared" si="17"/>
        <v>5.7034250290818563E-4</v>
      </c>
    </row>
    <row r="19" spans="1:38" x14ac:dyDescent="0.25">
      <c r="A19" s="122" t="s">
        <v>42</v>
      </c>
      <c r="B19" s="117" t="s">
        <v>144</v>
      </c>
      <c r="C19" s="125">
        <v>4909587.5727330586</v>
      </c>
      <c r="D19" s="126">
        <f t="shared" si="0"/>
        <v>1</v>
      </c>
      <c r="E19" s="125">
        <v>91734.884977138805</v>
      </c>
      <c r="F19" s="126">
        <f t="shared" si="1"/>
        <v>1.8684845441319223E-2</v>
      </c>
      <c r="G19" s="125">
        <v>3583.6326495555936</v>
      </c>
      <c r="H19" s="126">
        <f t="shared" si="2"/>
        <v>7.2992539525283684E-4</v>
      </c>
      <c r="I19" s="125">
        <v>52650.771997127355</v>
      </c>
      <c r="J19" s="126">
        <f t="shared" si="3"/>
        <v>1.0724072280437568E-2</v>
      </c>
      <c r="K19" s="125">
        <v>274847.76880746917</v>
      </c>
      <c r="L19" s="126">
        <f t="shared" si="4"/>
        <v>5.5981844653087122E-2</v>
      </c>
      <c r="M19" s="125">
        <v>2231.6883893148006</v>
      </c>
      <c r="N19" s="126">
        <f t="shared" si="5"/>
        <v>4.5455720185320355E-4</v>
      </c>
      <c r="O19" s="125">
        <v>1065214.6653074347</v>
      </c>
      <c r="P19" s="126">
        <f t="shared" si="6"/>
        <v>0.21696622160758269</v>
      </c>
      <c r="Q19" s="125">
        <v>430112.01437159977</v>
      </c>
      <c r="R19" s="126">
        <f t="shared" si="7"/>
        <v>8.7606546985812481E-2</v>
      </c>
      <c r="S19" s="125">
        <v>85762.417616004794</v>
      </c>
      <c r="T19" s="126">
        <f t="shared" si="8"/>
        <v>1.7468354794670207E-2</v>
      </c>
      <c r="U19" s="125">
        <v>7762.182214025961</v>
      </c>
      <c r="V19" s="126">
        <f t="shared" si="9"/>
        <v>1.5810253099742401E-3</v>
      </c>
      <c r="W19" s="125">
        <v>3712.8372703399241</v>
      </c>
      <c r="X19" s="126">
        <f t="shared" si="10"/>
        <v>7.5624219251334583E-4</v>
      </c>
      <c r="Y19" s="125">
        <v>570.8884346112967</v>
      </c>
      <c r="Z19" s="126">
        <f t="shared" si="11"/>
        <v>1.1628032419299444E-4</v>
      </c>
      <c r="AA19" s="125">
        <v>343.63788069743435</v>
      </c>
      <c r="AB19" s="126">
        <f t="shared" si="12"/>
        <v>6.9993227660493436E-5</v>
      </c>
      <c r="AC19" s="125">
        <v>2879909.0389023782</v>
      </c>
      <c r="AD19" s="126">
        <f t="shared" si="13"/>
        <v>0.58658879106197437</v>
      </c>
      <c r="AE19" s="125">
        <v>3342.9377266871884</v>
      </c>
      <c r="AF19" s="126">
        <f t="shared" si="14"/>
        <v>6.8089990801941216E-4</v>
      </c>
      <c r="AG19" s="125">
        <v>1040.1740842334025</v>
      </c>
      <c r="AH19" s="126">
        <f t="shared" si="15"/>
        <v>2.1186587851296042E-4</v>
      </c>
      <c r="AI19" s="125">
        <v>442.87511007121844</v>
      </c>
      <c r="AJ19" s="126">
        <f t="shared" si="16"/>
        <v>9.0206173840520724E-5</v>
      </c>
      <c r="AK19" s="125">
        <v>6325.1569943696832</v>
      </c>
      <c r="AL19" s="126">
        <f t="shared" si="17"/>
        <v>1.2883275632964437E-3</v>
      </c>
    </row>
    <row r="20" spans="1:38" x14ac:dyDescent="0.25">
      <c r="A20" s="122" t="s">
        <v>44</v>
      </c>
      <c r="B20" s="117" t="s">
        <v>145</v>
      </c>
      <c r="C20" s="125">
        <v>15419849.498450447</v>
      </c>
      <c r="D20" s="126">
        <f t="shared" si="0"/>
        <v>1</v>
      </c>
      <c r="E20" s="125">
        <v>190228.62515733228</v>
      </c>
      <c r="F20" s="126">
        <f t="shared" si="1"/>
        <v>1.2336607122945558E-2</v>
      </c>
      <c r="G20" s="125">
        <v>8271.1590495986202</v>
      </c>
      <c r="H20" s="126">
        <f t="shared" si="2"/>
        <v>5.3639687277296682E-4</v>
      </c>
      <c r="I20" s="125">
        <v>633.32090388744393</v>
      </c>
      <c r="J20" s="126">
        <f t="shared" si="3"/>
        <v>4.1071795412211181E-5</v>
      </c>
      <c r="K20" s="125">
        <v>933665.89150262158</v>
      </c>
      <c r="L20" s="126">
        <f t="shared" si="4"/>
        <v>6.0549611174638668E-2</v>
      </c>
      <c r="M20" s="125">
        <v>8752.6708490858637</v>
      </c>
      <c r="N20" s="126">
        <f t="shared" si="5"/>
        <v>5.6762362369136132E-4</v>
      </c>
      <c r="O20" s="125">
        <v>2655572.6677076616</v>
      </c>
      <c r="P20" s="126">
        <f t="shared" si="6"/>
        <v>0.17221780718252291</v>
      </c>
      <c r="Q20" s="125">
        <v>1037630.9291488521</v>
      </c>
      <c r="R20" s="126">
        <f t="shared" si="7"/>
        <v>6.7291897320601243E-2</v>
      </c>
      <c r="S20" s="125">
        <v>188509.09404972196</v>
      </c>
      <c r="T20" s="126">
        <f t="shared" si="8"/>
        <v>1.2225092992552578E-2</v>
      </c>
      <c r="U20" s="125">
        <v>208.50016771556568</v>
      </c>
      <c r="V20" s="126">
        <f t="shared" si="9"/>
        <v>1.352154362703203E-5</v>
      </c>
      <c r="W20" s="125">
        <v>8656.1970090393716</v>
      </c>
      <c r="X20" s="126">
        <f t="shared" si="10"/>
        <v>5.6136715276690861E-4</v>
      </c>
      <c r="Y20" s="125">
        <v>94747.183949129088</v>
      </c>
      <c r="Z20" s="126">
        <f t="shared" si="11"/>
        <v>6.1444947279576442E-3</v>
      </c>
      <c r="AA20" s="125">
        <v>7692.0957120970206</v>
      </c>
      <c r="AB20" s="126">
        <f t="shared" si="12"/>
        <v>4.9884376062619843E-4</v>
      </c>
      <c r="AC20" s="125">
        <v>9722534.0753620826</v>
      </c>
      <c r="AD20" s="126">
        <f t="shared" si="13"/>
        <v>0.630520685454103</v>
      </c>
      <c r="AE20" s="125">
        <v>556383.37580644258</v>
      </c>
      <c r="AF20" s="126">
        <f t="shared" si="14"/>
        <v>3.6082283154732088E-2</v>
      </c>
      <c r="AG20" s="125">
        <v>2376.4571963014769</v>
      </c>
      <c r="AH20" s="126">
        <f t="shared" si="15"/>
        <v>1.5411675688146561E-4</v>
      </c>
      <c r="AI20" s="125">
        <v>3669.8169398352311</v>
      </c>
      <c r="AJ20" s="126">
        <f t="shared" si="16"/>
        <v>2.3799304527609132E-4</v>
      </c>
      <c r="AK20" s="125">
        <v>317.43793904309541</v>
      </c>
      <c r="AL20" s="126">
        <f t="shared" si="17"/>
        <v>2.0586318892087435E-5</v>
      </c>
    </row>
    <row r="21" spans="1:38" x14ac:dyDescent="0.25">
      <c r="A21" s="122" t="s">
        <v>46</v>
      </c>
      <c r="B21" s="117" t="s">
        <v>146</v>
      </c>
      <c r="C21" s="125">
        <v>1187390.2764232166</v>
      </c>
      <c r="D21" s="126">
        <f t="shared" si="0"/>
        <v>1</v>
      </c>
      <c r="E21" s="125">
        <v>19435.947110153251</v>
      </c>
      <c r="F21" s="126">
        <f t="shared" si="1"/>
        <v>1.6368625797324433E-2</v>
      </c>
      <c r="G21" s="125">
        <v>777.02688515274031</v>
      </c>
      <c r="H21" s="126">
        <f t="shared" si="2"/>
        <v>6.5439889527593525E-4</v>
      </c>
      <c r="I21" s="125">
        <v>8369.3807176457212</v>
      </c>
      <c r="J21" s="126">
        <f t="shared" si="3"/>
        <v>7.0485508293506166E-3</v>
      </c>
      <c r="K21" s="125">
        <v>74885.402948382369</v>
      </c>
      <c r="L21" s="126">
        <f t="shared" si="4"/>
        <v>6.3067219292009161E-2</v>
      </c>
      <c r="M21" s="125">
        <v>907.70442585727824</v>
      </c>
      <c r="N21" s="126">
        <f t="shared" si="5"/>
        <v>7.644533089756825E-4</v>
      </c>
      <c r="O21" s="125">
        <v>222313.04238531791</v>
      </c>
      <c r="P21" s="126">
        <f t="shared" si="6"/>
        <v>0.18722828273025185</v>
      </c>
      <c r="Q21" s="125">
        <v>87342.852730414161</v>
      </c>
      <c r="R21" s="126">
        <f t="shared" si="7"/>
        <v>7.3558672716705756E-2</v>
      </c>
      <c r="S21" s="125">
        <v>18367.115685276796</v>
      </c>
      <c r="T21" s="126">
        <f t="shared" si="8"/>
        <v>1.5468474056065355E-2</v>
      </c>
      <c r="U21" s="125">
        <v>995.53005489016107</v>
      </c>
      <c r="V21" s="126">
        <f t="shared" si="9"/>
        <v>8.3841856772568727E-4</v>
      </c>
      <c r="W21" s="125">
        <v>760.80503617194097</v>
      </c>
      <c r="X21" s="126">
        <f t="shared" si="10"/>
        <v>6.4073712854017877E-4</v>
      </c>
      <c r="Y21" s="125">
        <v>1596.0738781798966</v>
      </c>
      <c r="Z21" s="126">
        <f t="shared" si="11"/>
        <v>1.3441864144178107E-3</v>
      </c>
      <c r="AA21" s="125">
        <v>237.6025033157706</v>
      </c>
      <c r="AB21" s="126">
        <f t="shared" si="12"/>
        <v>2.0010480802613794E-4</v>
      </c>
      <c r="AC21" s="125">
        <v>728576.9405580418</v>
      </c>
      <c r="AD21" s="126">
        <f t="shared" si="13"/>
        <v>0.6135951717178777</v>
      </c>
      <c r="AE21" s="125">
        <v>21921.546765230236</v>
      </c>
      <c r="AF21" s="126">
        <f t="shared" si="14"/>
        <v>1.8461955770148846E-2</v>
      </c>
      <c r="AG21" s="125">
        <v>261.44303844677773</v>
      </c>
      <c r="AH21" s="126">
        <f t="shared" si="15"/>
        <v>2.201829033284021E-4</v>
      </c>
      <c r="AI21" s="125">
        <v>147.8814460154353</v>
      </c>
      <c r="AJ21" s="126">
        <f t="shared" si="16"/>
        <v>1.2454325166018668E-4</v>
      </c>
      <c r="AK21" s="125">
        <v>493.98025472442157</v>
      </c>
      <c r="AL21" s="126">
        <f t="shared" si="17"/>
        <v>4.1602181231636953E-4</v>
      </c>
    </row>
    <row r="22" spans="1:38" ht="15.75" thickBot="1" x14ac:dyDescent="0.3">
      <c r="A22" s="122" t="s">
        <v>48</v>
      </c>
      <c r="B22" s="117" t="s">
        <v>147</v>
      </c>
      <c r="C22" s="125">
        <v>940645.36512827524</v>
      </c>
      <c r="D22" s="126">
        <f t="shared" si="0"/>
        <v>1</v>
      </c>
      <c r="E22" s="125">
        <v>15397.071989772348</v>
      </c>
      <c r="F22" s="126">
        <f t="shared" si="1"/>
        <v>1.6368625797324433E-2</v>
      </c>
      <c r="G22" s="125">
        <v>615.55728778637229</v>
      </c>
      <c r="H22" s="126">
        <f t="shared" si="2"/>
        <v>6.5439889527593546E-4</v>
      </c>
      <c r="I22" s="125">
        <v>6630.1866684997185</v>
      </c>
      <c r="J22" s="126">
        <f t="shared" si="3"/>
        <v>7.0485508293506175E-3</v>
      </c>
      <c r="K22" s="125">
        <v>59323.887518556956</v>
      </c>
      <c r="L22" s="126">
        <f t="shared" si="4"/>
        <v>6.3067219292009161E-2</v>
      </c>
      <c r="M22" s="125">
        <v>719.07946194494912</v>
      </c>
      <c r="N22" s="126">
        <f t="shared" si="5"/>
        <v>7.644533089756825E-4</v>
      </c>
      <c r="O22" s="125">
        <v>176115.41637113772</v>
      </c>
      <c r="P22" s="126">
        <f t="shared" si="6"/>
        <v>0.18722828273025188</v>
      </c>
      <c r="Q22" s="125">
        <v>69192.624555956994</v>
      </c>
      <c r="R22" s="126">
        <f t="shared" si="7"/>
        <v>7.355867271670577E-2</v>
      </c>
      <c r="S22" s="125">
        <v>14550.348426444849</v>
      </c>
      <c r="T22" s="126">
        <f t="shared" si="8"/>
        <v>1.5468474056065355E-2</v>
      </c>
      <c r="U22" s="125">
        <v>788.65453976865467</v>
      </c>
      <c r="V22" s="126">
        <f t="shared" si="9"/>
        <v>8.3841856772568727E-4</v>
      </c>
      <c r="W22" s="125">
        <v>602.70641022691927</v>
      </c>
      <c r="X22" s="126">
        <f t="shared" si="10"/>
        <v>6.4073712854017899E-4</v>
      </c>
      <c r="Y22" s="125">
        <v>1264.402720590509</v>
      </c>
      <c r="Z22" s="126">
        <f t="shared" si="11"/>
        <v>1.3441864144178111E-3</v>
      </c>
      <c r="AA22" s="125">
        <v>188.22766020966995</v>
      </c>
      <c r="AB22" s="126">
        <f t="shared" si="12"/>
        <v>2.0010480802613794E-4</v>
      </c>
      <c r="AC22" s="125">
        <v>577175.45434150985</v>
      </c>
      <c r="AD22" s="126">
        <f t="shared" si="13"/>
        <v>0.6135951717178777</v>
      </c>
      <c r="AE22" s="125">
        <v>17366.153126393729</v>
      </c>
      <c r="AF22" s="126">
        <f t="shared" si="14"/>
        <v>1.8461955770148846E-2</v>
      </c>
      <c r="AG22" s="125">
        <v>207.11402749634854</v>
      </c>
      <c r="AH22" s="126">
        <f t="shared" si="15"/>
        <v>2.2018290332840212E-4</v>
      </c>
      <c r="AI22" s="125">
        <v>117.15103243215897</v>
      </c>
      <c r="AJ22" s="126">
        <f t="shared" si="16"/>
        <v>1.2454325166018668E-4</v>
      </c>
      <c r="AK22" s="125">
        <v>391.32898954765824</v>
      </c>
      <c r="AL22" s="126">
        <f t="shared" si="17"/>
        <v>4.1602181231636959E-4</v>
      </c>
    </row>
    <row r="23" spans="1:38" x14ac:dyDescent="0.25">
      <c r="A23" s="122" t="s">
        <v>50</v>
      </c>
      <c r="B23" s="127" t="s">
        <v>37</v>
      </c>
      <c r="C23" s="128">
        <v>43122297.366667405</v>
      </c>
      <c r="D23" s="129">
        <f t="shared" si="0"/>
        <v>1</v>
      </c>
      <c r="E23" s="128">
        <v>733540.02787674253</v>
      </c>
      <c r="F23" s="129">
        <f t="shared" si="1"/>
        <v>1.701068989064931E-2</v>
      </c>
      <c r="G23" s="128">
        <v>29412.365024838371</v>
      </c>
      <c r="H23" s="129">
        <f t="shared" si="2"/>
        <v>6.8206860072287073E-4</v>
      </c>
      <c r="I23" s="128">
        <v>289165.43309377198</v>
      </c>
      <c r="J23" s="129">
        <f t="shared" si="3"/>
        <v>6.7057056500262101E-3</v>
      </c>
      <c r="K23" s="128">
        <v>2500171.4588199109</v>
      </c>
      <c r="L23" s="129">
        <f t="shared" si="4"/>
        <v>5.7978623855798758E-2</v>
      </c>
      <c r="M23" s="128">
        <v>22992.757672568761</v>
      </c>
      <c r="N23" s="129">
        <f t="shared" si="5"/>
        <v>5.3319881074661072E-4</v>
      </c>
      <c r="O23" s="128">
        <v>8726606.5733149741</v>
      </c>
      <c r="P23" s="129">
        <f t="shared" si="6"/>
        <v>0.20236877685604132</v>
      </c>
      <c r="Q23" s="128">
        <v>3487896.2322201435</v>
      </c>
      <c r="R23" s="129">
        <f t="shared" si="7"/>
        <v>8.0883822180499387E-2</v>
      </c>
      <c r="S23" s="128">
        <v>697031.86775489885</v>
      </c>
      <c r="T23" s="129">
        <f t="shared" si="8"/>
        <v>1.6164070801424631E-2</v>
      </c>
      <c r="U23" s="128">
        <v>36120.037998123182</v>
      </c>
      <c r="V23" s="129">
        <f t="shared" si="9"/>
        <v>8.3761859186201853E-4</v>
      </c>
      <c r="W23" s="128">
        <v>29759.698009982621</v>
      </c>
      <c r="X23" s="129">
        <f t="shared" si="10"/>
        <v>6.9012320370913773E-4</v>
      </c>
      <c r="Y23" s="128">
        <v>104444.00060249712</v>
      </c>
      <c r="Z23" s="129">
        <f t="shared" si="11"/>
        <v>2.4220416578090305E-3</v>
      </c>
      <c r="AA23" s="128">
        <v>10048.918926573602</v>
      </c>
      <c r="AB23" s="129">
        <f t="shared" si="12"/>
        <v>2.3303301401425791E-4</v>
      </c>
      <c r="AC23" s="128">
        <v>25785596.720515866</v>
      </c>
      <c r="AD23" s="129">
        <f t="shared" si="13"/>
        <v>0.59796435475739684</v>
      </c>
      <c r="AE23" s="128">
        <v>635139.60650191992</v>
      </c>
      <c r="AF23" s="129">
        <f t="shared" si="14"/>
        <v>1.4728797983589552E-2</v>
      </c>
      <c r="AG23" s="128">
        <v>8725.0424379115975</v>
      </c>
      <c r="AH23" s="129">
        <f t="shared" si="15"/>
        <v>2.0233250477642373E-4</v>
      </c>
      <c r="AI23" s="128">
        <v>6332.6939037161692</v>
      </c>
      <c r="AJ23" s="129">
        <f t="shared" si="16"/>
        <v>1.4685427935041335E-4</v>
      </c>
      <c r="AK23" s="128">
        <v>19313.931992967449</v>
      </c>
      <c r="AL23" s="129">
        <f t="shared" si="17"/>
        <v>4.4788736158330697E-4</v>
      </c>
    </row>
    <row r="24" spans="1:38" x14ac:dyDescent="0.25">
      <c r="A24" s="122" t="s">
        <v>52</v>
      </c>
    </row>
    <row r="25" spans="1:38" x14ac:dyDescent="0.25">
      <c r="A25" s="122" t="s">
        <v>54</v>
      </c>
      <c r="B25" s="117" t="s">
        <v>148</v>
      </c>
      <c r="C25" s="125">
        <v>-5586301.7185941068</v>
      </c>
      <c r="D25" s="126">
        <f t="shared" ref="D25:D30" si="18">IF(C25 =0,0,C25 / C25 )</f>
        <v>1</v>
      </c>
      <c r="E25" s="125">
        <v>-112657.85999474424</v>
      </c>
      <c r="F25" s="126">
        <f t="shared" ref="F25:F30" si="19">IF(C25 =0,0,E25 / C25 )</f>
        <v>2.0166805459103741E-2</v>
      </c>
      <c r="G25" s="125">
        <v>-4369.865614506949</v>
      </c>
      <c r="H25" s="126">
        <f t="shared" ref="H25:H30" si="20">IF(C25 =0,0,G25 / C25 )</f>
        <v>7.8224661585352107E-4</v>
      </c>
      <c r="I25" s="125">
        <v>-59710.752338800085</v>
      </c>
      <c r="J25" s="126">
        <f t="shared" ref="J25:J30" si="21">IF(C25 =0,0,I25 / C25 )</f>
        <v>1.0688780403688501E-2</v>
      </c>
      <c r="K25" s="125">
        <v>-312891.91647864843</v>
      </c>
      <c r="L25" s="126">
        <f t="shared" ref="L25:L30" si="22">IF(C25 =0,0,K25 / C25 )</f>
        <v>5.601056517179908E-2</v>
      </c>
      <c r="M25" s="125">
        <v>-2806.451646862105</v>
      </c>
      <c r="N25" s="126">
        <f t="shared" ref="N25:N30" si="23">IF(C25 =0,0,M25 / C25 )</f>
        <v>5.0238096476614921E-4</v>
      </c>
      <c r="O25" s="125">
        <v>-1245511.4172126697</v>
      </c>
      <c r="P25" s="126">
        <f t="shared" ref="P25:P30" si="24">IF(C25 =0,0,O25 / C25 )</f>
        <v>0.22295813580332804</v>
      </c>
      <c r="Q25" s="125">
        <v>-503789.96952774562</v>
      </c>
      <c r="R25" s="126">
        <f t="shared" ref="R25:R30" si="25">IF(C25 =0,0,Q25 / C25 )</f>
        <v>9.0183093378374379E-2</v>
      </c>
      <c r="S25" s="125">
        <v>-105385.84545990369</v>
      </c>
      <c r="T25" s="126">
        <f t="shared" ref="T25:T30" si="26">IF(C25 =0,0,S25 / C25 )</f>
        <v>1.8865047175866817E-2</v>
      </c>
      <c r="U25" s="125">
        <v>-7127.2707441846342</v>
      </c>
      <c r="V25" s="126">
        <f t="shared" ref="V25:V30" si="27">IF(C25 =0,0,U25 / C25 )</f>
        <v>1.2758477975619155E-3</v>
      </c>
      <c r="W25" s="125">
        <v>-4332.6043094386141</v>
      </c>
      <c r="X25" s="126">
        <f t="shared" ref="X25:X30" si="28">IF(C25 =0,0,W25 / C25 )</f>
        <v>7.7557649545091016E-4</v>
      </c>
      <c r="Y25" s="125">
        <v>-1693.7333724647583</v>
      </c>
      <c r="Z25" s="126">
        <f t="shared" ref="Z25:Z30" si="29">IF(C25 =0,0,Y25 / C25 )</f>
        <v>3.031940374482703E-4</v>
      </c>
      <c r="AA25" s="125">
        <v>-429.10816153090866</v>
      </c>
      <c r="AB25" s="126">
        <f t="shared" ref="AB25:AB30" si="30">IF(C25 =0,0,AA25 / C25 )</f>
        <v>7.6814354674509312E-5</v>
      </c>
      <c r="AC25" s="125">
        <v>-3210806.184449303</v>
      </c>
      <c r="AD25" s="126">
        <f t="shared" ref="AD25:AD30" si="31">IF(C25 =0,0,AC25 / C25 )</f>
        <v>0.57476419036982485</v>
      </c>
      <c r="AE25" s="125">
        <v>-9765.7960361062742</v>
      </c>
      <c r="AF25" s="126">
        <f t="shared" ref="AF25:AF30" si="32">IF(C25 =0,0,AE25 / C25 )</f>
        <v>1.7481683818832492E-3</v>
      </c>
      <c r="AG25" s="125">
        <v>-1308.3529950773236</v>
      </c>
      <c r="AH25" s="126">
        <f t="shared" ref="AH25:AH30" si="33">IF(C25 =0,0,AG25 / C25 )</f>
        <v>2.3420736311510832E-4</v>
      </c>
      <c r="AI25" s="125">
        <v>-528.48494793814132</v>
      </c>
      <c r="AJ25" s="126">
        <f t="shared" ref="AJ25:AJ30" si="34">IF(C25 =0,0,AI25 / C25 )</f>
        <v>9.4603724352923795E-5</v>
      </c>
      <c r="AK25" s="125">
        <v>-3186.1053041832615</v>
      </c>
      <c r="AL25" s="126">
        <f t="shared" ref="AL25:AL30" si="35">IF(C25 =0,0,AK25 / C25 )</f>
        <v>5.7034250290818563E-4</v>
      </c>
    </row>
    <row r="26" spans="1:38" x14ac:dyDescent="0.25">
      <c r="A26" s="122" t="s">
        <v>56</v>
      </c>
      <c r="B26" s="117" t="s">
        <v>149</v>
      </c>
      <c r="C26" s="125">
        <v>-1650865.6120877939</v>
      </c>
      <c r="D26" s="126">
        <f t="shared" si="18"/>
        <v>1</v>
      </c>
      <c r="E26" s="125">
        <v>-30754.912275508908</v>
      </c>
      <c r="F26" s="126">
        <f t="shared" si="19"/>
        <v>1.8629567452564604E-2</v>
      </c>
      <c r="G26" s="125">
        <v>-1201.7868842823871</v>
      </c>
      <c r="H26" s="126">
        <f t="shared" si="20"/>
        <v>7.2797378265244007E-4</v>
      </c>
      <c r="I26" s="125">
        <v>-17706.175361953457</v>
      </c>
      <c r="J26" s="126">
        <f t="shared" si="21"/>
        <v>1.0725388688399085E-2</v>
      </c>
      <c r="K26" s="125">
        <v>-92416.733679231853</v>
      </c>
      <c r="L26" s="126">
        <f t="shared" si="22"/>
        <v>5.5980773360682905E-2</v>
      </c>
      <c r="M26" s="125">
        <v>-747.46794878979165</v>
      </c>
      <c r="N26" s="126">
        <f t="shared" si="23"/>
        <v>4.527733470954636E-4</v>
      </c>
      <c r="O26" s="125">
        <v>-357813.1025400167</v>
      </c>
      <c r="P26" s="126">
        <f t="shared" si="24"/>
        <v>0.21674271964966463</v>
      </c>
      <c r="Q26" s="125">
        <v>-144467.97654905129</v>
      </c>
      <c r="R26" s="126">
        <f t="shared" si="25"/>
        <v>8.7510440275236898E-2</v>
      </c>
      <c r="S26" s="125">
        <v>-28751.900332884128</v>
      </c>
      <c r="T26" s="126">
        <f t="shared" si="26"/>
        <v>1.7416257339398191E-2</v>
      </c>
      <c r="U26" s="125">
        <v>-2628.8526186414351</v>
      </c>
      <c r="V26" s="126">
        <f t="shared" si="27"/>
        <v>1.592408612422918E-3</v>
      </c>
      <c r="W26" s="125">
        <v>-1247.2636571474964</v>
      </c>
      <c r="X26" s="126">
        <f t="shared" si="28"/>
        <v>7.5552101153171655E-4</v>
      </c>
      <c r="Y26" s="125">
        <v>-180.45336589538292</v>
      </c>
      <c r="Z26" s="126">
        <f t="shared" si="29"/>
        <v>1.0930833168616896E-4</v>
      </c>
      <c r="AA26" s="125">
        <v>-115.12937943825104</v>
      </c>
      <c r="AB26" s="126">
        <f t="shared" si="30"/>
        <v>6.9738795572009532E-5</v>
      </c>
      <c r="AC26" s="125">
        <v>-969107.40202758741</v>
      </c>
      <c r="AD26" s="126">
        <f t="shared" si="31"/>
        <v>0.58702985569006438</v>
      </c>
      <c r="AE26" s="125">
        <v>-1058.3536995995551</v>
      </c>
      <c r="AF26" s="126">
        <f t="shared" si="32"/>
        <v>6.4109016012580875E-4</v>
      </c>
      <c r="AG26" s="125">
        <v>-348.38634329149858</v>
      </c>
      <c r="AH26" s="126">
        <f t="shared" si="33"/>
        <v>2.1103252786936798E-4</v>
      </c>
      <c r="AI26" s="125">
        <v>-148.64747684851994</v>
      </c>
      <c r="AJ26" s="126">
        <f t="shared" si="34"/>
        <v>9.0042142594835749E-5</v>
      </c>
      <c r="AK26" s="125">
        <v>-2171.0679476257269</v>
      </c>
      <c r="AL26" s="126">
        <f t="shared" si="35"/>
        <v>1.3151088324385477E-3</v>
      </c>
    </row>
    <row r="27" spans="1:38" x14ac:dyDescent="0.25">
      <c r="A27" s="122" t="s">
        <v>58</v>
      </c>
      <c r="B27" s="117" t="s">
        <v>150</v>
      </c>
      <c r="C27" s="125">
        <v>-5081831.3341935826</v>
      </c>
      <c r="D27" s="126">
        <f t="shared" si="18"/>
        <v>1</v>
      </c>
      <c r="E27" s="125">
        <v>-59440.598540283165</v>
      </c>
      <c r="F27" s="126">
        <f t="shared" si="19"/>
        <v>1.1696688581600785E-2</v>
      </c>
      <c r="G27" s="125">
        <v>-2634.2154831962034</v>
      </c>
      <c r="H27" s="126">
        <f t="shared" si="20"/>
        <v>5.1835948695731706E-4</v>
      </c>
      <c r="I27" s="125">
        <v>-211.03011174835336</v>
      </c>
      <c r="J27" s="126">
        <f t="shared" si="21"/>
        <v>4.1526390364122735E-5</v>
      </c>
      <c r="K27" s="125">
        <v>-303857.78147942887</v>
      </c>
      <c r="L27" s="126">
        <f t="shared" si="22"/>
        <v>5.9792968616430277E-2</v>
      </c>
      <c r="M27" s="125">
        <v>-2854.4575875741752</v>
      </c>
      <c r="N27" s="126">
        <f t="shared" si="23"/>
        <v>5.6169860820993556E-4</v>
      </c>
      <c r="O27" s="125">
        <v>-848626.69406969694</v>
      </c>
      <c r="P27" s="126">
        <f t="shared" si="24"/>
        <v>0.16699229829995182</v>
      </c>
      <c r="Q27" s="125">
        <v>-328894.73384803138</v>
      </c>
      <c r="R27" s="126">
        <f t="shared" si="25"/>
        <v>6.4719726456687388E-2</v>
      </c>
      <c r="S27" s="125">
        <v>-59136.790176847659</v>
      </c>
      <c r="T27" s="126">
        <f t="shared" si="26"/>
        <v>1.1636905337440103E-2</v>
      </c>
      <c r="U27" s="125">
        <v>-69.47475351356168</v>
      </c>
      <c r="V27" s="126">
        <f t="shared" si="27"/>
        <v>1.3671204127947779E-5</v>
      </c>
      <c r="W27" s="125">
        <v>-2651.9822152876659</v>
      </c>
      <c r="X27" s="126">
        <f t="shared" si="28"/>
        <v>5.218556148142015E-4</v>
      </c>
      <c r="Y27" s="125">
        <v>-38474.036515115149</v>
      </c>
      <c r="Z27" s="126">
        <f t="shared" si="29"/>
        <v>7.5708999344860101E-3</v>
      </c>
      <c r="AA27" s="125">
        <v>-2455.0937369537951</v>
      </c>
      <c r="AB27" s="126">
        <f t="shared" si="30"/>
        <v>4.8311200736523164E-4</v>
      </c>
      <c r="AC27" s="125">
        <v>-3224513.4554503597</v>
      </c>
      <c r="AD27" s="126">
        <f t="shared" si="31"/>
        <v>0.6345180001850742</v>
      </c>
      <c r="AE27" s="125">
        <v>-206030.67399320792</v>
      </c>
      <c r="AF27" s="126">
        <f t="shared" si="32"/>
        <v>4.0542603727697739E-2</v>
      </c>
      <c r="AG27" s="125">
        <v>-763.38603328008901</v>
      </c>
      <c r="AH27" s="126">
        <f t="shared" si="33"/>
        <v>1.5021868753171201E-4</v>
      </c>
      <c r="AI27" s="125">
        <v>-1111.1560751687828</v>
      </c>
      <c r="AJ27" s="126">
        <f t="shared" si="34"/>
        <v>2.1865268681631837E-4</v>
      </c>
      <c r="AK27" s="125">
        <v>-105.77412388923283</v>
      </c>
      <c r="AL27" s="126">
        <f t="shared" si="35"/>
        <v>2.0814174444854481E-5</v>
      </c>
    </row>
    <row r="28" spans="1:38" x14ac:dyDescent="0.25">
      <c r="A28" s="122" t="s">
        <v>59</v>
      </c>
      <c r="B28" s="117" t="s">
        <v>151</v>
      </c>
      <c r="C28" s="125">
        <v>-438868.84347113717</v>
      </c>
      <c r="D28" s="126">
        <f t="shared" si="18"/>
        <v>1</v>
      </c>
      <c r="E28" s="125">
        <v>-7183.6798728835938</v>
      </c>
      <c r="F28" s="126">
        <f t="shared" si="19"/>
        <v>1.6368625797324433E-2</v>
      </c>
      <c r="G28" s="125">
        <v>-287.19528633853957</v>
      </c>
      <c r="H28" s="126">
        <f t="shared" si="20"/>
        <v>6.5439889527593535E-4</v>
      </c>
      <c r="I28" s="125">
        <v>-3093.3893506246304</v>
      </c>
      <c r="J28" s="126">
        <f t="shared" si="21"/>
        <v>7.0485508293506183E-3</v>
      </c>
      <c r="K28" s="125">
        <v>-27678.237591624646</v>
      </c>
      <c r="L28" s="126">
        <f t="shared" si="22"/>
        <v>6.3067219292009147E-2</v>
      </c>
      <c r="M28" s="125">
        <v>-335.49473959784171</v>
      </c>
      <c r="N28" s="126">
        <f t="shared" si="23"/>
        <v>7.6445330897568261E-4</v>
      </c>
      <c r="O28" s="125">
        <v>-82168.659906912726</v>
      </c>
      <c r="P28" s="126">
        <f t="shared" si="24"/>
        <v>0.18722828273025188</v>
      </c>
      <c r="Q28" s="125">
        <v>-32282.60962245255</v>
      </c>
      <c r="R28" s="126">
        <f t="shared" si="25"/>
        <v>7.355867271670577E-2</v>
      </c>
      <c r="S28" s="125">
        <v>-6788.6313192486923</v>
      </c>
      <c r="T28" s="126">
        <f t="shared" si="26"/>
        <v>1.5468474056065355E-2</v>
      </c>
      <c r="U28" s="125">
        <v>-367.95578716249958</v>
      </c>
      <c r="V28" s="126">
        <f t="shared" si="27"/>
        <v>8.3841856772568705E-4</v>
      </c>
      <c r="W28" s="125">
        <v>-281.19956257144565</v>
      </c>
      <c r="X28" s="126">
        <f t="shared" si="28"/>
        <v>6.4073712854017888E-4</v>
      </c>
      <c r="Y28" s="125">
        <v>-589.92153710515936</v>
      </c>
      <c r="Z28" s="126">
        <f t="shared" si="29"/>
        <v>1.3441864144178109E-3</v>
      </c>
      <c r="AA28" s="125">
        <v>-87.819765671445083</v>
      </c>
      <c r="AB28" s="126">
        <f t="shared" si="30"/>
        <v>2.0010480802613794E-4</v>
      </c>
      <c r="AC28" s="125">
        <v>-269287.80337129871</v>
      </c>
      <c r="AD28" s="126">
        <f t="shared" si="31"/>
        <v>0.61359517171787747</v>
      </c>
      <c r="AE28" s="125">
        <v>-8102.3771770605108</v>
      </c>
      <c r="AF28" s="126">
        <f t="shared" si="32"/>
        <v>1.8461955770148846E-2</v>
      </c>
      <c r="AG28" s="125">
        <v>-96.631416135853058</v>
      </c>
      <c r="AH28" s="126">
        <f t="shared" si="33"/>
        <v>2.2018290332840218E-4</v>
      </c>
      <c r="AI28" s="125">
        <v>-54.658152818240914</v>
      </c>
      <c r="AJ28" s="126">
        <f t="shared" si="34"/>
        <v>1.2454325166018668E-4</v>
      </c>
      <c r="AK28" s="125">
        <v>-182.57901163005158</v>
      </c>
      <c r="AL28" s="126">
        <f t="shared" si="35"/>
        <v>4.1602181231636953E-4</v>
      </c>
    </row>
    <row r="29" spans="1:38" ht="15.75" thickBot="1" x14ac:dyDescent="0.3">
      <c r="A29" s="122" t="s">
        <v>60</v>
      </c>
      <c r="B29" s="117" t="s">
        <v>152</v>
      </c>
      <c r="C29" s="125">
        <v>-316670.52154787979</v>
      </c>
      <c r="D29" s="126">
        <f t="shared" si="18"/>
        <v>1</v>
      </c>
      <c r="E29" s="125">
        <v>-5183.4612682608085</v>
      </c>
      <c r="F29" s="126">
        <f t="shared" si="19"/>
        <v>1.6368625797324433E-2</v>
      </c>
      <c r="G29" s="125">
        <v>-207.22883946738688</v>
      </c>
      <c r="H29" s="126">
        <f t="shared" si="20"/>
        <v>6.5439889527593557E-4</v>
      </c>
      <c r="I29" s="125">
        <v>-2232.0682672872013</v>
      </c>
      <c r="J29" s="126">
        <f t="shared" si="21"/>
        <v>7.0485508293506192E-3</v>
      </c>
      <c r="K29" s="125">
        <v>-19971.529225775048</v>
      </c>
      <c r="L29" s="126">
        <f t="shared" si="22"/>
        <v>6.3067219292009161E-2</v>
      </c>
      <c r="M29" s="125">
        <v>-242.07982805233198</v>
      </c>
      <c r="N29" s="126">
        <f t="shared" si="23"/>
        <v>7.6445330897568283E-4</v>
      </c>
      <c r="O29" s="125">
        <v>-59289.677940702764</v>
      </c>
      <c r="P29" s="126">
        <f t="shared" si="24"/>
        <v>0.18722828273025191</v>
      </c>
      <c r="Q29" s="125">
        <v>-23293.863253569016</v>
      </c>
      <c r="R29" s="126">
        <f t="shared" si="25"/>
        <v>7.3558672716705784E-2</v>
      </c>
      <c r="S29" s="125">
        <v>-4898.4097468840637</v>
      </c>
      <c r="T29" s="126">
        <f t="shared" si="26"/>
        <v>1.5468474056065355E-2</v>
      </c>
      <c r="U29" s="125">
        <v>-265.50244511711981</v>
      </c>
      <c r="V29" s="126">
        <f t="shared" si="27"/>
        <v>8.3841856772568738E-4</v>
      </c>
      <c r="W29" s="125">
        <v>-202.90256066990941</v>
      </c>
      <c r="X29" s="126">
        <f t="shared" si="28"/>
        <v>6.407371285401791E-4</v>
      </c>
      <c r="Y29" s="125">
        <v>-425.66421291126278</v>
      </c>
      <c r="Z29" s="126">
        <f t="shared" si="29"/>
        <v>1.3441864144178113E-3</v>
      </c>
      <c r="AA29" s="125">
        <v>-63.367293921875486</v>
      </c>
      <c r="AB29" s="126">
        <f t="shared" si="30"/>
        <v>2.0010480802613802E-4</v>
      </c>
      <c r="AC29" s="125">
        <v>-194307.50304716121</v>
      </c>
      <c r="AD29" s="126">
        <f t="shared" si="31"/>
        <v>0.61359517171787781</v>
      </c>
      <c r="AE29" s="125">
        <v>-5846.3571625269233</v>
      </c>
      <c r="AF29" s="126">
        <f t="shared" si="32"/>
        <v>1.8461955770148846E-2</v>
      </c>
      <c r="AG29" s="125">
        <v>-69.725434832931526</v>
      </c>
      <c r="AH29" s="126">
        <f t="shared" si="33"/>
        <v>2.2018290332840221E-4</v>
      </c>
      <c r="AI29" s="125">
        <v>-39.439176458500171</v>
      </c>
      <c r="AJ29" s="126">
        <f t="shared" si="34"/>
        <v>1.2454325166018671E-4</v>
      </c>
      <c r="AK29" s="125">
        <v>-131.74184428151895</v>
      </c>
      <c r="AL29" s="126">
        <f t="shared" si="35"/>
        <v>4.1602181231636969E-4</v>
      </c>
    </row>
    <row r="30" spans="1:38" x14ac:dyDescent="0.25">
      <c r="A30" s="122" t="s">
        <v>61</v>
      </c>
      <c r="B30" s="127" t="s">
        <v>39</v>
      </c>
      <c r="C30" s="128">
        <v>-13074538.029894499</v>
      </c>
      <c r="D30" s="129">
        <f t="shared" si="18"/>
        <v>1</v>
      </c>
      <c r="E30" s="128">
        <v>-215220.51195168076</v>
      </c>
      <c r="F30" s="129">
        <f t="shared" si="19"/>
        <v>1.6461041411909634E-2</v>
      </c>
      <c r="G30" s="128">
        <v>-8700.2921077914671</v>
      </c>
      <c r="H30" s="129">
        <f t="shared" si="20"/>
        <v>6.6543782181049428E-4</v>
      </c>
      <c r="I30" s="128">
        <v>-82953.415430413719</v>
      </c>
      <c r="J30" s="129">
        <f t="shared" si="21"/>
        <v>6.3446536497689995E-3</v>
      </c>
      <c r="K30" s="128">
        <v>-756816.19845470891</v>
      </c>
      <c r="L30" s="129">
        <f t="shared" si="22"/>
        <v>5.7884737244579786E-2</v>
      </c>
      <c r="M30" s="128">
        <v>-6985.9517508762456</v>
      </c>
      <c r="N30" s="129">
        <f t="shared" si="23"/>
        <v>5.3431729173934088E-4</v>
      </c>
      <c r="O30" s="128">
        <v>-2593409.5516699986</v>
      </c>
      <c r="P30" s="129">
        <f t="shared" si="24"/>
        <v>0.19835573124956715</v>
      </c>
      <c r="Q30" s="128">
        <v>-1032729.15280085</v>
      </c>
      <c r="R30" s="129">
        <f t="shared" si="25"/>
        <v>7.8987812069500951E-2</v>
      </c>
      <c r="S30" s="128">
        <v>-204961.57703576825</v>
      </c>
      <c r="T30" s="129">
        <f t="shared" si="26"/>
        <v>1.5676391515105956E-2</v>
      </c>
      <c r="U30" s="128">
        <v>-10459.05634861925</v>
      </c>
      <c r="V30" s="129">
        <f t="shared" si="27"/>
        <v>7.9995609211621569E-4</v>
      </c>
      <c r="W30" s="128">
        <v>-8715.9523051151318</v>
      </c>
      <c r="X30" s="129">
        <f t="shared" si="28"/>
        <v>6.6663558476684948E-4</v>
      </c>
      <c r="Y30" s="128">
        <v>-41363.809003491704</v>
      </c>
      <c r="Z30" s="129">
        <f t="shared" si="29"/>
        <v>3.1636918190849055E-3</v>
      </c>
      <c r="AA30" s="128">
        <v>-3150.5183375162751</v>
      </c>
      <c r="AB30" s="129">
        <f t="shared" si="30"/>
        <v>2.409659393175284E-4</v>
      </c>
      <c r="AC30" s="128">
        <v>-7868022.34834571</v>
      </c>
      <c r="AD30" s="129">
        <f t="shared" si="31"/>
        <v>0.60178205381756023</v>
      </c>
      <c r="AE30" s="128">
        <v>-230803.55806850121</v>
      </c>
      <c r="AF30" s="129">
        <f t="shared" si="32"/>
        <v>1.7652903493857796E-2</v>
      </c>
      <c r="AG30" s="128">
        <v>-2586.4822226176952</v>
      </c>
      <c r="AH30" s="129">
        <f t="shared" si="33"/>
        <v>1.97825897687841E-4</v>
      </c>
      <c r="AI30" s="128">
        <v>-1882.3858292321854</v>
      </c>
      <c r="AJ30" s="129">
        <f t="shared" si="34"/>
        <v>1.4397341037428415E-4</v>
      </c>
      <c r="AK30" s="128">
        <v>-5777.2682316097926</v>
      </c>
      <c r="AL30" s="129">
        <f t="shared" si="35"/>
        <v>4.4187169125213142E-4</v>
      </c>
    </row>
    <row r="31" spans="1:38" ht="15.75" thickBot="1" x14ac:dyDescent="0.3">
      <c r="A31" s="122" t="s">
        <v>63</v>
      </c>
    </row>
    <row r="32" spans="1:38" x14ac:dyDescent="0.25">
      <c r="A32" s="122" t="s">
        <v>64</v>
      </c>
      <c r="B32" s="130" t="s">
        <v>41</v>
      </c>
      <c r="C32" s="128">
        <v>30047759.336772904</v>
      </c>
      <c r="D32" s="129">
        <f>IF(C32 =0,0,C32 / C32 )</f>
        <v>1</v>
      </c>
      <c r="E32" s="128">
        <v>518319.51592506183</v>
      </c>
      <c r="F32" s="129">
        <f>IF(C32 =0,0,E32 / C32 )</f>
        <v>1.7249855808407467E-2</v>
      </c>
      <c r="G32" s="128">
        <v>20712.072917046899</v>
      </c>
      <c r="H32" s="129">
        <f>IF(C32 =0,0,G32 / C32 )</f>
        <v>6.8930507213225544E-4</v>
      </c>
      <c r="I32" s="128">
        <v>206212.01766335816</v>
      </c>
      <c r="J32" s="129">
        <f>IF(C32 =0,0,I32 / C32 )</f>
        <v>6.8628084827274541E-3</v>
      </c>
      <c r="K32" s="128">
        <v>1743355.2603652026</v>
      </c>
      <c r="L32" s="129">
        <f>IF(C32 =0,0,K32 / C32 )</f>
        <v>5.8019476288591609E-2</v>
      </c>
      <c r="M32" s="128">
        <v>16006.805921692516</v>
      </c>
      <c r="N32" s="129">
        <f>IF(C32 =0,0,M32 / C32 )</f>
        <v>5.3271213145344727E-4</v>
      </c>
      <c r="O32" s="128">
        <v>6133197.0216449732</v>
      </c>
      <c r="P32" s="129">
        <f>IF(C32 =0,0,O32 / C32 )</f>
        <v>0.20411495422685558</v>
      </c>
      <c r="Q32" s="128">
        <v>2455167.0794192934</v>
      </c>
      <c r="R32" s="129">
        <f>IF(C32 =0,0,Q32 / C32 )</f>
        <v>8.1708824005875966E-2</v>
      </c>
      <c r="S32" s="128">
        <v>492070.2907191306</v>
      </c>
      <c r="T32" s="129">
        <f>IF(C32 =0,0,S32 / C32 )</f>
        <v>1.6376272360412829E-2</v>
      </c>
      <c r="U32" s="128">
        <v>25660.98164950393</v>
      </c>
      <c r="V32" s="129">
        <f>IF(C32 =0,0,U32 / C32 )</f>
        <v>8.5400649552260064E-4</v>
      </c>
      <c r="W32" s="128">
        <v>21043.745704867502</v>
      </c>
      <c r="X32" s="129">
        <f>IF(C32 =0,0,W32 / C32 )</f>
        <v>7.0034325917652863E-4</v>
      </c>
      <c r="Y32" s="128">
        <v>63080.191599005404</v>
      </c>
      <c r="Z32" s="129">
        <f>IF(C32 =0,0,Y32 / C32 )</f>
        <v>2.0993309648153001E-3</v>
      </c>
      <c r="AA32" s="128">
        <v>6898.4005890573262</v>
      </c>
      <c r="AB32" s="129">
        <f>IF(C32 =0,0,AA32 / C32 )</f>
        <v>2.2958119811000214E-4</v>
      </c>
      <c r="AC32" s="128">
        <v>17917574.372170154</v>
      </c>
      <c r="AD32" s="129">
        <f>IF(C32 =0,0,AC32 / C32 )</f>
        <v>0.59630317759641915</v>
      </c>
      <c r="AE32" s="128">
        <v>404336.04843341873</v>
      </c>
      <c r="AF32" s="129">
        <f>IF(C32 =0,0,AE32 / C32 )</f>
        <v>1.3456445916703884E-2</v>
      </c>
      <c r="AG32" s="128">
        <v>6138.5602152939</v>
      </c>
      <c r="AH32" s="129">
        <f>IF(C32 =0,0,AG32 / C32 )</f>
        <v>2.0429344319799038E-4</v>
      </c>
      <c r="AI32" s="128">
        <v>4450.3080744839826</v>
      </c>
      <c r="AJ32" s="129">
        <f>IF(C32 =0,0,AI32 / C32 )</f>
        <v>1.4810781811067116E-4</v>
      </c>
      <c r="AK32" s="128">
        <v>13536.663761357662</v>
      </c>
      <c r="AL32" s="129">
        <f>IF(C32 =0,0,AK32 / C32 )</f>
        <v>4.5050493148723035E-4</v>
      </c>
    </row>
    <row r="33" spans="1:42" x14ac:dyDescent="0.25">
      <c r="A33" s="122" t="s">
        <v>65</v>
      </c>
    </row>
    <row r="34" spans="1:42" x14ac:dyDescent="0.25">
      <c r="A34" s="122" t="s">
        <v>67</v>
      </c>
      <c r="B34" s="127" t="s">
        <v>43</v>
      </c>
      <c r="C34" s="125">
        <v>233315.26429952588</v>
      </c>
      <c r="D34" s="126">
        <f>IF(C34 =0,0,C34 / C34 )</f>
        <v>1</v>
      </c>
      <c r="E34" s="125">
        <v>4326.2156520434037</v>
      </c>
      <c r="F34" s="126">
        <f>IF(C34 =0,0,E34 / C34 )</f>
        <v>1.8542360119608321E-2</v>
      </c>
      <c r="G34" s="125">
        <v>169.02369099411996</v>
      </c>
      <c r="H34" s="126">
        <f>IF(C34 =0,0,G34 / C34 )</f>
        <v>7.2444334708049972E-4</v>
      </c>
      <c r="I34" s="125">
        <v>1902.7738883987704</v>
      </c>
      <c r="J34" s="126">
        <f>IF(C34 =0,0,I34 / C34 )</f>
        <v>8.1553767779034975E-3</v>
      </c>
      <c r="K34" s="125">
        <v>13429.039658840904</v>
      </c>
      <c r="L34" s="126">
        <f>IF(C34 =0,0,K34 / C34 )</f>
        <v>5.755748428701582E-2</v>
      </c>
      <c r="M34" s="125">
        <v>117.90654895353667</v>
      </c>
      <c r="N34" s="126">
        <f>IF(C34 =0,0,M34 / C34 )</f>
        <v>5.0535291511047636E-4</v>
      </c>
      <c r="O34" s="125">
        <v>49940.517873953817</v>
      </c>
      <c r="P34" s="126">
        <f>IF(C34 =0,0,O34 / C34 )</f>
        <v>0.21404736644166192</v>
      </c>
      <c r="Q34" s="125">
        <v>20179.430330204421</v>
      </c>
      <c r="R34" s="126">
        <f>IF(C34 =0,0,Q34 / C34 )</f>
        <v>8.6489970516024348E-2</v>
      </c>
      <c r="S34" s="125">
        <v>4087.9219403478919</v>
      </c>
      <c r="T34" s="126">
        <f>IF(C34 =0,0,S34 / C34 )</f>
        <v>1.7521022264106529E-2</v>
      </c>
      <c r="U34" s="125">
        <v>248.61991639951518</v>
      </c>
      <c r="V34" s="126">
        <f>IF(C34 =0,0,U34 / C34 )</f>
        <v>1.0655964458473727E-3</v>
      </c>
      <c r="W34" s="125">
        <v>174.22689057163038</v>
      </c>
      <c r="X34" s="126">
        <f>IF(C34 =0,0,W34 / C34 )</f>
        <v>7.4674450081397626E-4</v>
      </c>
      <c r="Y34" s="125">
        <v>130.98438583551228</v>
      </c>
      <c r="Z34" s="126">
        <f>IF(C34 =0,0,Y34 / C34 )</f>
        <v>5.6140512807321909E-4</v>
      </c>
      <c r="AA34" s="125">
        <v>41.550958289810019</v>
      </c>
      <c r="AB34" s="126">
        <f>IF(C34 =0,0,AA34 / C34 )</f>
        <v>1.7808932653659411E-4</v>
      </c>
      <c r="AC34" s="125">
        <v>137217.58638878784</v>
      </c>
      <c r="AD34" s="126">
        <f>IF(C34 =0,0,AC34 / C34 )</f>
        <v>0.58812091356624829</v>
      </c>
      <c r="AE34" s="125">
        <v>1110.2916141184028</v>
      </c>
      <c r="AF34" s="126">
        <f>IF(C34 =0,0,AE34 / C34 )</f>
        <v>4.7587611442902883E-3</v>
      </c>
      <c r="AG34" s="125">
        <v>50.390959263259326</v>
      </c>
      <c r="AH34" s="126">
        <f>IF(C34 =0,0,AG34 / C34 )</f>
        <v>2.1597797904284707E-4</v>
      </c>
      <c r="AI34" s="125">
        <v>34.567990034499246</v>
      </c>
      <c r="AJ34" s="126">
        <f>IF(C34 =0,0,AI34 / C34 )</f>
        <v>1.4816000203965004E-4</v>
      </c>
      <c r="AK34" s="125">
        <v>154.21561248856395</v>
      </c>
      <c r="AL34" s="126">
        <f>IF(C34 =0,0,AK34 / C34 )</f>
        <v>6.6097523859641157E-4</v>
      </c>
    </row>
    <row r="35" spans="1:42" x14ac:dyDescent="0.25">
      <c r="A35" s="122" t="s">
        <v>69</v>
      </c>
    </row>
    <row r="36" spans="1:42" x14ac:dyDescent="0.25">
      <c r="A36" s="122" t="s">
        <v>71</v>
      </c>
      <c r="B36" s="117" t="s">
        <v>153</v>
      </c>
      <c r="C36" s="125">
        <v>241935.05165660239</v>
      </c>
      <c r="D36" s="126">
        <f>IF(C36 =0,0,C36 / C36 )</f>
        <v>1</v>
      </c>
      <c r="E36" s="125">
        <v>4879.0571204969146</v>
      </c>
      <c r="F36" s="126">
        <f>IF(C36 =0,0,E36 / C36 )</f>
        <v>2.0166805459103741E-2</v>
      </c>
      <c r="G36" s="125">
        <v>189.25287541472406</v>
      </c>
      <c r="H36" s="126">
        <f>IF(C36 =0,0,G36 / C36 )</f>
        <v>7.8224661585352118E-4</v>
      </c>
      <c r="I36" s="125">
        <v>2585.9906391124568</v>
      </c>
      <c r="J36" s="126">
        <f>IF(C36 =0,0,I36 / C36 )</f>
        <v>1.0688780403688501E-2</v>
      </c>
      <c r="K36" s="125">
        <v>13550.918978154705</v>
      </c>
      <c r="L36" s="126">
        <f>IF(C36 =0,0,K36 / C36 )</f>
        <v>5.601056517179908E-2</v>
      </c>
      <c r="M36" s="125">
        <v>121.54356466199205</v>
      </c>
      <c r="N36" s="126">
        <f>IF(C36 =0,0,M36 / C36 )</f>
        <v>5.0238096476614921E-4</v>
      </c>
      <c r="O36" s="125">
        <v>53941.388102837933</v>
      </c>
      <c r="P36" s="126">
        <f>IF(C36 =0,0,O36 / C36 )</f>
        <v>0.22295813580332802</v>
      </c>
      <c r="Q36" s="125">
        <v>21818.451355049205</v>
      </c>
      <c r="R36" s="126">
        <f>IF(C36 =0,0,Q36 / C36 )</f>
        <v>9.0183093378374393E-2</v>
      </c>
      <c r="S36" s="125">
        <v>4564.1161629975795</v>
      </c>
      <c r="T36" s="126">
        <f>IF(C36 =0,0,S36 / C36 )</f>
        <v>1.8865047175866817E-2</v>
      </c>
      <c r="U36" s="125">
        <v>308.67230280910439</v>
      </c>
      <c r="V36" s="126">
        <f>IF(C36 =0,0,U36 / C36 )</f>
        <v>1.2758477975619155E-3</v>
      </c>
      <c r="W36" s="125">
        <v>187.63913949056257</v>
      </c>
      <c r="X36" s="126">
        <f>IF(C36 =0,0,W36 / C36 )</f>
        <v>7.7557649545091005E-4</v>
      </c>
      <c r="Y36" s="125">
        <v>73.353265112021091</v>
      </c>
      <c r="Z36" s="126">
        <f>IF(C36 =0,0,Y36 / C36 )</f>
        <v>3.0319403744827019E-4</v>
      </c>
      <c r="AA36" s="125">
        <v>18.584084866145982</v>
      </c>
      <c r="AB36" s="126">
        <f>IF(C36 =0,0,AA36 / C36 )</f>
        <v>7.6814354674509285E-5</v>
      </c>
      <c r="AC36" s="125">
        <v>139055.60408748881</v>
      </c>
      <c r="AD36" s="126">
        <f>IF(C36 =0,0,AC36 / C36 )</f>
        <v>0.57476419036982485</v>
      </c>
      <c r="AE36" s="125">
        <v>422.94320777536274</v>
      </c>
      <c r="AF36" s="126">
        <f>IF(C36 =0,0,AE36 / C36 )</f>
        <v>1.7481683818832486E-3</v>
      </c>
      <c r="AG36" s="125">
        <v>56.662970493610352</v>
      </c>
      <c r="AH36" s="126">
        <f>IF(C36 =0,0,AG36 / C36 )</f>
        <v>2.3420736311510827E-4</v>
      </c>
      <c r="AI36" s="125">
        <v>22.887956938231582</v>
      </c>
      <c r="AJ36" s="126">
        <f>IF(C36 =0,0,AI36 / C36 )</f>
        <v>9.4603724352923754E-5</v>
      </c>
      <c r="AK36" s="125">
        <v>137.98584290304777</v>
      </c>
      <c r="AL36" s="126">
        <f>IF(C36 =0,0,AK36 / C36 )</f>
        <v>5.7034250290818552E-4</v>
      </c>
    </row>
    <row r="37" spans="1:42" x14ac:dyDescent="0.25">
      <c r="A37" s="122" t="s">
        <v>73</v>
      </c>
      <c r="B37" s="117" t="s">
        <v>154</v>
      </c>
      <c r="C37" s="125">
        <v>187232.10003512385</v>
      </c>
      <c r="D37" s="126">
        <f>IF(C37 =0,0,C37 / C37 )</f>
        <v>1</v>
      </c>
      <c r="E37" s="125">
        <v>3473.4071414860814</v>
      </c>
      <c r="F37" s="126">
        <f>IF(C37 =0,0,E37 / C37 )</f>
        <v>1.8551344245108008E-2</v>
      </c>
      <c r="G37" s="125">
        <v>135.7829806105043</v>
      </c>
      <c r="H37" s="126">
        <f>IF(C37 =0,0,G37 / C37 )</f>
        <v>7.2521207947265484E-4</v>
      </c>
      <c r="I37" s="125">
        <v>2008.4858299275529</v>
      </c>
      <c r="J37" s="126">
        <f>IF(C37 =0,0,I37 / C37 )</f>
        <v>1.0727251521244331E-2</v>
      </c>
      <c r="K37" s="125">
        <v>10481.113919138039</v>
      </c>
      <c r="L37" s="126">
        <f>IF(C37 =0,0,K37 / C37 )</f>
        <v>5.5979257387872232E-2</v>
      </c>
      <c r="M37" s="125">
        <v>84.301072547583345</v>
      </c>
      <c r="N37" s="126">
        <f>IF(C37 =0,0,M37 / C37 )</f>
        <v>4.5024903599205944E-4</v>
      </c>
      <c r="O37" s="125">
        <v>40521.977754781896</v>
      </c>
      <c r="P37" s="126">
        <f>IF(C37 =0,0,O37 / C37 )</f>
        <v>0.21642644475589479</v>
      </c>
      <c r="Q37" s="125">
        <v>16359.300048180638</v>
      </c>
      <c r="R37" s="126">
        <f>IF(C37 =0,0,Q37 / C37 )</f>
        <v>8.737444084167037E-2</v>
      </c>
      <c r="S37" s="125">
        <v>3247.0792229062845</v>
      </c>
      <c r="T37" s="126">
        <f>IF(C37 =0,0,S37 / C37 )</f>
        <v>1.7342534866068095E-2</v>
      </c>
      <c r="U37" s="125">
        <v>301.16601301259868</v>
      </c>
      <c r="V37" s="126">
        <f>IF(C37 =0,0,U37 / C37 )</f>
        <v>1.6085169848338045E-3</v>
      </c>
      <c r="W37" s="125">
        <v>141.2667088093404</v>
      </c>
      <c r="X37" s="126">
        <f>IF(C37 =0,0,W37 / C37 )</f>
        <v>7.5450047712352446E-4</v>
      </c>
      <c r="Y37" s="125">
        <v>18.618800051562506</v>
      </c>
      <c r="Z37" s="126">
        <f>IF(C37 =0,0,Y37 / C37 )</f>
        <v>9.9442350152936961E-5</v>
      </c>
      <c r="AA37" s="125">
        <v>12.989929402543117</v>
      </c>
      <c r="AB37" s="126">
        <f>IF(C37 =0,0,AA37 / C37 )</f>
        <v>6.9378751827845056E-5</v>
      </c>
      <c r="AC37" s="125">
        <v>110027.69267580511</v>
      </c>
      <c r="AD37" s="126">
        <f>IF(C37 =0,0,AC37 / C37 )</f>
        <v>0.58765400086397812</v>
      </c>
      <c r="AE37" s="125">
        <v>109.48506984534519</v>
      </c>
      <c r="AF37" s="126">
        <f>IF(C37 =0,0,AE37 / C37 )</f>
        <v>5.8475587158829238E-4</v>
      </c>
      <c r="AG37" s="125">
        <v>39.291267232020708</v>
      </c>
      <c r="AH37" s="126">
        <f>IF(C37 =0,0,AG37 / C37 )</f>
        <v>2.0985326354108004E-4</v>
      </c>
      <c r="AI37" s="125">
        <v>16.815319394048146</v>
      </c>
      <c r="AJ37" s="126">
        <f>IF(C37 =0,0,AI37 / C37 )</f>
        <v>8.9810023980362722E-5</v>
      </c>
      <c r="AK37" s="125">
        <v>253.32628199267324</v>
      </c>
      <c r="AL37" s="126">
        <f>IF(C37 =0,0,AK37 / C37 )</f>
        <v>1.3530066796513549E-3</v>
      </c>
    </row>
    <row r="38" spans="1:42" x14ac:dyDescent="0.25">
      <c r="A38" s="122" t="s">
        <v>75</v>
      </c>
      <c r="B38" s="117" t="s">
        <v>155</v>
      </c>
      <c r="C38" s="125">
        <v>138967.51163671404</v>
      </c>
      <c r="D38" s="126">
        <f>IF(C38 =0,0,C38 / C38 )</f>
        <v>1</v>
      </c>
      <c r="E38" s="125">
        <v>1777.9448079781628</v>
      </c>
      <c r="F38" s="126">
        <f>IF(C38 =0,0,E38 / C38 )</f>
        <v>1.2793960164056394E-2</v>
      </c>
      <c r="G38" s="125">
        <v>74.811657356613523</v>
      </c>
      <c r="H38" s="126">
        <f>IF(C38 =0,0,G38 / C38 )</f>
        <v>5.3833918788288155E-4</v>
      </c>
      <c r="I38" s="125">
        <v>0</v>
      </c>
      <c r="J38" s="126">
        <f>IF(C38 =0,0,I38 / C38 )</f>
        <v>0</v>
      </c>
      <c r="K38" s="125">
        <v>8052.2535423988766</v>
      </c>
      <c r="L38" s="126">
        <f>IF(C38 =0,0,K38 / C38 )</f>
        <v>5.794342467215581E-2</v>
      </c>
      <c r="M38" s="125">
        <v>73.135079051844457</v>
      </c>
      <c r="N38" s="126">
        <f>IF(C38 =0,0,M38 / C38 )</f>
        <v>5.2627465362575278E-4</v>
      </c>
      <c r="O38" s="125">
        <v>24626.776750348668</v>
      </c>
      <c r="P38" s="126">
        <f>IF(C38 =0,0,O38 / C38 )</f>
        <v>0.17721247549375047</v>
      </c>
      <c r="Q38" s="125">
        <v>9828.2337933651415</v>
      </c>
      <c r="R38" s="126">
        <f>IF(C38 =0,0,Q38 / C38 )</f>
        <v>7.0723248028344232E-2</v>
      </c>
      <c r="S38" s="125">
        <v>1777.2843004000913</v>
      </c>
      <c r="T38" s="126">
        <f>IF(C38 =0,0,S38 / C38 )</f>
        <v>1.2789207200070119E-2</v>
      </c>
      <c r="U38" s="125">
        <v>0</v>
      </c>
      <c r="V38" s="126">
        <f>IF(C38 =0,0,U38 / C38 )</f>
        <v>0</v>
      </c>
      <c r="W38" s="125">
        <v>72.971329583988009</v>
      </c>
      <c r="X38" s="126">
        <f>IF(C38 =0,0,W38 / C38 )</f>
        <v>5.2509632449020268E-4</v>
      </c>
      <c r="Y38" s="125">
        <v>905.80449750851255</v>
      </c>
      <c r="Z38" s="126">
        <f>IF(C38 =0,0,Y38 / C38 )</f>
        <v>6.5181025898804869E-3</v>
      </c>
      <c r="AA38" s="125">
        <v>65.15834442549118</v>
      </c>
      <c r="AB38" s="126">
        <f>IF(C38 =0,0,AA38 / C38 )</f>
        <v>4.6887465752302424E-4</v>
      </c>
      <c r="AC38" s="125">
        <v>86337.259628263695</v>
      </c>
      <c r="AD38" s="126">
        <f>IF(C38 =0,0,AC38 / C38 )</f>
        <v>0.62127657472895359</v>
      </c>
      <c r="AE38" s="125">
        <v>5319.1508511222328</v>
      </c>
      <c r="AF38" s="126">
        <f>IF(C38 =0,0,AE38 / C38 )</f>
        <v>3.8276218581415243E-2</v>
      </c>
      <c r="AG38" s="125">
        <v>22.71946802875016</v>
      </c>
      <c r="AH38" s="126">
        <f>IF(C38 =0,0,AG38 / C38 )</f>
        <v>1.6348762211518126E-4</v>
      </c>
      <c r="AI38" s="125">
        <v>34.00758688195792</v>
      </c>
      <c r="AJ38" s="126">
        <f>IF(C38 =0,0,AI38 / C38 )</f>
        <v>2.447160957365333E-4</v>
      </c>
      <c r="AK38" s="125">
        <v>0</v>
      </c>
      <c r="AL38" s="126">
        <f>IF(C38 =0,0,AK38 / C38 )</f>
        <v>0</v>
      </c>
    </row>
    <row r="39" spans="1:42" ht="15.75" thickBot="1" x14ac:dyDescent="0.3">
      <c r="A39" s="122" t="s">
        <v>77</v>
      </c>
      <c r="B39" s="117" t="s">
        <v>156</v>
      </c>
      <c r="C39" s="125">
        <v>179851.92012819779</v>
      </c>
      <c r="D39" s="126">
        <f>IF(C39 =0,0,C39 / C39 )</f>
        <v>1</v>
      </c>
      <c r="E39" s="125">
        <v>2943.9287795087512</v>
      </c>
      <c r="F39" s="126">
        <f>IF(C39 =0,0,E39 / C39 )</f>
        <v>1.636862579732443E-2</v>
      </c>
      <c r="G39" s="125">
        <v>117.69489784514838</v>
      </c>
      <c r="H39" s="126">
        <f>IF(C39 =0,0,G39 / C39 )</f>
        <v>6.5439889527593525E-4</v>
      </c>
      <c r="I39" s="125">
        <v>1267.6954007799093</v>
      </c>
      <c r="J39" s="126">
        <f>IF(C39 =0,0,I39 / C39 )</f>
        <v>7.0485508293506157E-3</v>
      </c>
      <c r="K39" s="125">
        <v>11342.760486813962</v>
      </c>
      <c r="L39" s="126">
        <f>IF(C39 =0,0,K39 / C39 )</f>
        <v>6.3067219292009133E-2</v>
      </c>
      <c r="M39" s="125">
        <v>137.48839546763094</v>
      </c>
      <c r="N39" s="126">
        <f>IF(C39 =0,0,M39 / C39 )</f>
        <v>7.6445330897568239E-4</v>
      </c>
      <c r="O39" s="125">
        <v>33673.366151340888</v>
      </c>
      <c r="P39" s="126">
        <f>IF(C39 =0,0,O39 / C39 )</f>
        <v>0.18722828273025185</v>
      </c>
      <c r="Q39" s="125">
        <v>13229.668530181207</v>
      </c>
      <c r="R39" s="126">
        <f>IF(C39 =0,0,Q39 / C39 )</f>
        <v>7.355867271670577E-2</v>
      </c>
      <c r="S39" s="125">
        <v>2782.0347604365656</v>
      </c>
      <c r="T39" s="126">
        <f>IF(C39 =0,0,S39 / C39 )</f>
        <v>1.5468474056065353E-2</v>
      </c>
      <c r="U39" s="125">
        <v>150.79118927659826</v>
      </c>
      <c r="V39" s="126">
        <f>IF(C39 =0,0,U39 / C39 )</f>
        <v>8.3841856772568705E-4</v>
      </c>
      <c r="W39" s="125">
        <v>115.23780286537904</v>
      </c>
      <c r="X39" s="126">
        <f>IF(C39 =0,0,W39 / C39 )</f>
        <v>6.4073712854017877E-4</v>
      </c>
      <c r="Y39" s="125">
        <v>241.75450764328068</v>
      </c>
      <c r="Z39" s="126">
        <f>IF(C39 =0,0,Y39 / C39 )</f>
        <v>1.3441864144178109E-3</v>
      </c>
      <c r="AA39" s="125">
        <v>35.989233950385312</v>
      </c>
      <c r="AB39" s="126">
        <f>IF(C39 =0,0,AA39 / C39 )</f>
        <v>2.0010480802613794E-4</v>
      </c>
      <c r="AC39" s="125">
        <v>110356.26981485152</v>
      </c>
      <c r="AD39" s="126">
        <f>IF(C39 =0,0,AC39 / C39 )</f>
        <v>0.61359517171787759</v>
      </c>
      <c r="AE39" s="125">
        <v>3320.4181945831301</v>
      </c>
      <c r="AF39" s="126">
        <f>IF(C39 =0,0,AE39 / C39 )</f>
        <v>1.8461955770148843E-2</v>
      </c>
      <c r="AG39" s="125">
        <v>39.600317943014467</v>
      </c>
      <c r="AH39" s="126">
        <f>IF(C39 =0,0,AG39 / C39 )</f>
        <v>2.201829033284021E-4</v>
      </c>
      <c r="AI39" s="125">
        <v>22.399342950093928</v>
      </c>
      <c r="AJ39" s="126">
        <f>IF(C39 =0,0,AI39 / C39 )</f>
        <v>1.2454325166018666E-4</v>
      </c>
      <c r="AK39" s="125">
        <v>74.822321760311794</v>
      </c>
      <c r="AL39" s="126">
        <f>IF(C39 =0,0,AK39 / C39 )</f>
        <v>4.1602181231636959E-4</v>
      </c>
    </row>
    <row r="40" spans="1:42" x14ac:dyDescent="0.25">
      <c r="A40" s="122" t="s">
        <v>79</v>
      </c>
      <c r="B40" s="127" t="s">
        <v>45</v>
      </c>
      <c r="C40" s="128">
        <v>747986.58345663804</v>
      </c>
      <c r="D40" s="129">
        <f>IF(C40 =0,0,C40 / C40 )</f>
        <v>1</v>
      </c>
      <c r="E40" s="128">
        <v>13074.33784946991</v>
      </c>
      <c r="F40" s="129">
        <f>IF(C40 =0,0,E40 / C40 )</f>
        <v>1.7479374815855705E-2</v>
      </c>
      <c r="G40" s="128">
        <v>517.54241122699034</v>
      </c>
      <c r="H40" s="129">
        <f>IF(C40 =0,0,G40 / C40 )</f>
        <v>6.9191402984167705E-4</v>
      </c>
      <c r="I40" s="128">
        <v>5862.1718698199193</v>
      </c>
      <c r="J40" s="129">
        <f>IF(C40 =0,0,I40 / C40 )</f>
        <v>7.837268741812611E-3</v>
      </c>
      <c r="K40" s="128">
        <v>43427.04692650558</v>
      </c>
      <c r="L40" s="129">
        <f>IF(C40 =0,0,K40 / C40 )</f>
        <v>5.8058590738109296E-2</v>
      </c>
      <c r="M40" s="128">
        <v>416.46811172905086</v>
      </c>
      <c r="N40" s="129">
        <f>IF(C40 =0,0,M40 / C40 )</f>
        <v>5.56785537254485E-4</v>
      </c>
      <c r="O40" s="128">
        <v>152763.50875930939</v>
      </c>
      <c r="P40" s="129">
        <f>IF(C40 =0,0,O40 / C40 )</f>
        <v>0.20423295302082825</v>
      </c>
      <c r="Q40" s="128">
        <v>61235.653726776189</v>
      </c>
      <c r="R40" s="129">
        <f>IF(C40 =0,0,Q40 / C40 )</f>
        <v>8.1867315645944488E-2</v>
      </c>
      <c r="S40" s="128">
        <v>12370.514446740519</v>
      </c>
      <c r="T40" s="129">
        <f>IF(C40 =0,0,S40 / C40 )</f>
        <v>1.6538417560343389E-2</v>
      </c>
      <c r="U40" s="128">
        <v>760.62950509830137</v>
      </c>
      <c r="V40" s="129">
        <f>IF(C40 =0,0,U40 / C40 )</f>
        <v>1.016902604834484E-3</v>
      </c>
      <c r="W40" s="128">
        <v>517.11498074926999</v>
      </c>
      <c r="X40" s="129">
        <f>IF(C40 =0,0,W40 / C40 )</f>
        <v>6.9134258847204037E-4</v>
      </c>
      <c r="Y40" s="128">
        <v>1239.5310703153768</v>
      </c>
      <c r="Z40" s="129">
        <f>IF(C40 =0,0,Y40 / C40 )</f>
        <v>1.6571568230370998E-3</v>
      </c>
      <c r="AA40" s="128">
        <v>132.72159264456559</v>
      </c>
      <c r="AB40" s="129">
        <f>IF(C40 =0,0,AA40 / C40 )</f>
        <v>1.7743846691905225E-4</v>
      </c>
      <c r="AC40" s="128">
        <v>445776.82620640914</v>
      </c>
      <c r="AD40" s="129">
        <f>IF(C40 =0,0,AC40 / C40 )</f>
        <v>0.59596901343652442</v>
      </c>
      <c r="AE40" s="128">
        <v>9171.9973233260698</v>
      </c>
      <c r="AF40" s="129">
        <f>IF(C40 =0,0,AE40 / C40 )</f>
        <v>1.2262248449617793E-2</v>
      </c>
      <c r="AG40" s="128">
        <v>158.27402369739568</v>
      </c>
      <c r="AH40" s="129">
        <f>IF(C40 =0,0,AG40 / C40 )</f>
        <v>2.1160008374210507E-4</v>
      </c>
      <c r="AI40" s="128">
        <v>96.110206164331572</v>
      </c>
      <c r="AJ40" s="129">
        <f>IF(C40 =0,0,AI40 / C40 )</f>
        <v>1.2849188513540128E-4</v>
      </c>
      <c r="AK40" s="128">
        <v>466.13444665603282</v>
      </c>
      <c r="AL40" s="129">
        <f>IF(C40 =0,0,AK40 / C40 )</f>
        <v>6.2318557172764499E-4</v>
      </c>
    </row>
    <row r="41" spans="1:42" x14ac:dyDescent="0.25">
      <c r="A41" s="122" t="s">
        <v>80</v>
      </c>
    </row>
    <row r="42" spans="1:42" x14ac:dyDescent="0.25">
      <c r="A42" s="122" t="s">
        <v>82</v>
      </c>
      <c r="B42" s="127" t="s">
        <v>47</v>
      </c>
      <c r="C42" s="125">
        <v>630074.74349233333</v>
      </c>
      <c r="D42" s="126">
        <f>IF(C42 =0,0,C42 / C42 )</f>
        <v>1</v>
      </c>
      <c r="E42" s="125">
        <v>15677.725575451423</v>
      </c>
      <c r="F42" s="126">
        <f>IF(C42 =0,0,E42 / C42 )</f>
        <v>2.488232664041419E-2</v>
      </c>
      <c r="G42" s="125">
        <v>597.45862763857087</v>
      </c>
      <c r="H42" s="126">
        <f>IF(C42 =0,0,G42 / C42 )</f>
        <v>9.4823452901320851E-4</v>
      </c>
      <c r="I42" s="125">
        <v>8602.7027959556672</v>
      </c>
      <c r="J42" s="126">
        <f>IF(C42 =0,0,I42 / C42 )</f>
        <v>1.3653463949805732E-2</v>
      </c>
      <c r="K42" s="125">
        <v>35101.216330779149</v>
      </c>
      <c r="L42" s="126">
        <f>IF(C42 =0,0,K42 / C42 )</f>
        <v>5.5709606984439074E-2</v>
      </c>
      <c r="M42" s="125">
        <v>413.07741980115429</v>
      </c>
      <c r="N42" s="126">
        <f>IF(C42 =0,0,M42 / C42 )</f>
        <v>6.5560066336190252E-4</v>
      </c>
      <c r="O42" s="125">
        <v>151864.72395493634</v>
      </c>
      <c r="P42" s="126">
        <f>IF(C42 =0,0,O42 / C42 )</f>
        <v>0.24102652189038937</v>
      </c>
      <c r="Q42" s="125">
        <v>61742.728883992881</v>
      </c>
      <c r="R42" s="126">
        <f>IF(C42 =0,0,Q42 / C42 )</f>
        <v>9.7992705661823054E-2</v>
      </c>
      <c r="S42" s="125">
        <v>14687.198951017011</v>
      </c>
      <c r="T42" s="126">
        <f>IF(C42 =0,0,S42 / C42 )</f>
        <v>2.3310248669244943E-2</v>
      </c>
      <c r="U42" s="125">
        <v>986.65130025636324</v>
      </c>
      <c r="V42" s="126">
        <f>IF(C42 =0,0,U42 / C42 )</f>
        <v>1.5659273926576121E-3</v>
      </c>
      <c r="W42" s="125">
        <v>525.1561161814833</v>
      </c>
      <c r="X42" s="126">
        <f>IF(C42 =0,0,W42 / C42 )</f>
        <v>8.3348225207486562E-4</v>
      </c>
      <c r="Y42" s="125">
        <v>575.72930115923668</v>
      </c>
      <c r="Z42" s="126">
        <f>IF(C42 =0,0,Y42 / C42 )</f>
        <v>9.1374762614372608E-4</v>
      </c>
      <c r="AA42" s="125">
        <v>62.145381334732015</v>
      </c>
      <c r="AB42" s="126">
        <f>IF(C42 =0,0,AA42 / C42 )</f>
        <v>9.8631760718223722E-5</v>
      </c>
      <c r="AC42" s="125">
        <v>335167.88621057721</v>
      </c>
      <c r="AD42" s="126">
        <f>IF(C42 =0,0,AC42 / C42 )</f>
        <v>0.53194940707007643</v>
      </c>
      <c r="AE42" s="125">
        <v>3297.9882613114355</v>
      </c>
      <c r="AF42" s="126">
        <f>IF(C42 =0,0,AE42 / C42 )</f>
        <v>5.2342810045544466E-3</v>
      </c>
      <c r="AG42" s="125">
        <v>192.67014151015019</v>
      </c>
      <c r="AH42" s="126">
        <f>IF(C42 =0,0,AG42 / C42 )</f>
        <v>3.0578934245520124E-4</v>
      </c>
      <c r="AI42" s="125">
        <v>68.269417159281758</v>
      </c>
      <c r="AJ42" s="126">
        <f>IF(C42 =0,0,AI42 / C42 )</f>
        <v>1.0835129937264728E-4</v>
      </c>
      <c r="AK42" s="125">
        <v>511.41482327109719</v>
      </c>
      <c r="AL42" s="126">
        <f>IF(C42 =0,0,AK42 / C42 )</f>
        <v>8.1167326345516345E-4</v>
      </c>
    </row>
    <row r="43" spans="1:42" ht="15.75" thickBot="1" x14ac:dyDescent="0.3">
      <c r="A43" s="122" t="s">
        <v>84</v>
      </c>
    </row>
    <row r="44" spans="1:42" x14ac:dyDescent="0.25">
      <c r="A44" s="122" t="s">
        <v>86</v>
      </c>
      <c r="B44" s="130" t="s">
        <v>49</v>
      </c>
      <c r="C44" s="128">
        <v>31659135.928021397</v>
      </c>
      <c r="D44" s="129">
        <f>IF(C44 =0,0,C44 / C44 )</f>
        <v>1</v>
      </c>
      <c r="E44" s="128">
        <v>551397.7950020266</v>
      </c>
      <c r="F44" s="129">
        <f>IF(C44 =0,0,E44 / C44 )</f>
        <v>1.7416703862532971E-2</v>
      </c>
      <c r="G44" s="128">
        <v>21996.097646906575</v>
      </c>
      <c r="H44" s="129">
        <f>IF(C44 =0,0,G44 / C44 )</f>
        <v>6.9477883720249934E-4</v>
      </c>
      <c r="I44" s="128">
        <v>222579.66621753253</v>
      </c>
      <c r="J44" s="129">
        <f>IF(C44 =0,0,I44 / C44 )</f>
        <v>7.030503508484197E-3</v>
      </c>
      <c r="K44" s="128">
        <v>1835312.5632813282</v>
      </c>
      <c r="L44" s="129">
        <f>IF(C44 =0,0,K44 / C44 )</f>
        <v>5.7971025092219873E-2</v>
      </c>
      <c r="M44" s="128">
        <v>16954.258002176259</v>
      </c>
      <c r="N44" s="129">
        <f>IF(C44 =0,0,M44 / C44 )</f>
        <v>5.3552497581496215E-4</v>
      </c>
      <c r="O44" s="128">
        <v>6487765.7722331733</v>
      </c>
      <c r="P44" s="129">
        <f>IF(C44 =0,0,O44 / C44 )</f>
        <v>0.20492554777816513</v>
      </c>
      <c r="Q44" s="128">
        <v>2598324.8923602668</v>
      </c>
      <c r="R44" s="129">
        <f>IF(C44 =0,0,Q44 / C44 )</f>
        <v>8.2071882766089579E-2</v>
      </c>
      <c r="S44" s="128">
        <v>523215.92605723604</v>
      </c>
      <c r="T44" s="129">
        <f>IF(C44 =0,0,S44 / C44 )</f>
        <v>1.6526538413644428E-2</v>
      </c>
      <c r="U44" s="128">
        <v>27656.882371258114</v>
      </c>
      <c r="V44" s="129">
        <f>IF(C44 =0,0,U44 / C44 )</f>
        <v>8.7358298199096134E-4</v>
      </c>
      <c r="W44" s="128">
        <v>22260.243692369884</v>
      </c>
      <c r="X44" s="129">
        <f>IF(C44 =0,0,W44 / C44 )</f>
        <v>7.0312227544616645E-4</v>
      </c>
      <c r="Y44" s="128">
        <v>65026.436356315528</v>
      </c>
      <c r="Z44" s="129">
        <f>IF(C44 =0,0,Y44 / C44 )</f>
        <v>2.0539548680089162E-3</v>
      </c>
      <c r="AA44" s="128">
        <v>7134.8185213264342</v>
      </c>
      <c r="AB44" s="129">
        <f>IF(C44 =0,0,AA44 / C44 )</f>
        <v>2.2536365292937226E-4</v>
      </c>
      <c r="AC44" s="128">
        <v>18835736.670975931</v>
      </c>
      <c r="AD44" s="129">
        <f>IF(C44 =0,0,AC44 / C44 )</f>
        <v>0.59495422470783488</v>
      </c>
      <c r="AE44" s="128">
        <v>417916.32563217467</v>
      </c>
      <c r="AF44" s="129">
        <f>IF(C44 =0,0,AE44 / C44 )</f>
        <v>1.32004968986623E-2</v>
      </c>
      <c r="AG44" s="128">
        <v>6539.8953397647047</v>
      </c>
      <c r="AH44" s="129">
        <f>IF(C44 =0,0,AG44 / C44 )</f>
        <v>2.0657213622739037E-4</v>
      </c>
      <c r="AI44" s="128">
        <v>4649.2556878420955</v>
      </c>
      <c r="AJ44" s="129">
        <f>IF(C44 =0,0,AI44 / C44 )</f>
        <v>1.4685352431640609E-4</v>
      </c>
      <c r="AK44" s="128">
        <v>14668.428643773355</v>
      </c>
      <c r="AL44" s="129">
        <f>IF(C44 =0,0,AK44 / C44 )</f>
        <v>4.6332372043010741E-4</v>
      </c>
    </row>
    <row r="45" spans="1:42" x14ac:dyDescent="0.25">
      <c r="A45" s="122" t="s">
        <v>87</v>
      </c>
    </row>
    <row r="46" spans="1:42" x14ac:dyDescent="0.25">
      <c r="A46" s="122" t="s">
        <v>89</v>
      </c>
      <c r="B46" s="117" t="s">
        <v>157</v>
      </c>
      <c r="C46" s="125">
        <v>1857501.8201814757</v>
      </c>
      <c r="D46" s="126">
        <f>IF(C46 =0,0,C46 / C46 )</f>
        <v>1</v>
      </c>
      <c r="E46" s="125">
        <v>33569.564079277312</v>
      </c>
      <c r="F46" s="126">
        <f>IF(C46 =0,0,E46 / C46 )</f>
        <v>1.8072425940340454E-2</v>
      </c>
      <c r="G46" s="125">
        <v>1325.0946086992426</v>
      </c>
      <c r="H46" s="126">
        <f>IF(C46 =0,0,G46 / C46 )</f>
        <v>7.133745950083551E-4</v>
      </c>
      <c r="I46" s="125">
        <v>14925.928296249362</v>
      </c>
      <c r="J46" s="126">
        <f>IF(C46 =0,0,I46 / C46 )</f>
        <v>8.03548515219819E-3</v>
      </c>
      <c r="K46" s="125">
        <v>111770.89713763609</v>
      </c>
      <c r="L46" s="126">
        <f>IF(C46 =0,0,K46 / C46 )</f>
        <v>6.0172698580029493E-2</v>
      </c>
      <c r="M46" s="125">
        <v>1259.0377017748749</v>
      </c>
      <c r="N46" s="126">
        <f>IF(C46 =0,0,M46 / C46 )</f>
        <v>6.7781236502469132E-4</v>
      </c>
      <c r="O46" s="125">
        <v>374378.79350508878</v>
      </c>
      <c r="P46" s="126">
        <f>IF(C46 =0,0,O46 / C46 )</f>
        <v>0.20154962403671423</v>
      </c>
      <c r="Q46" s="125">
        <v>149236.87727106956</v>
      </c>
      <c r="R46" s="126">
        <f>IF(C46 =0,0,Q46 / C46 )</f>
        <v>8.0342789250397229E-2</v>
      </c>
      <c r="S46" s="125">
        <v>31734.406985800066</v>
      </c>
      <c r="T46" s="126">
        <f>IF(C46 =0,0,S46 / C46 )</f>
        <v>1.7084455391112162E-2</v>
      </c>
      <c r="U46" s="125">
        <v>1776.7098664494349</v>
      </c>
      <c r="V46" s="126">
        <f>IF(C46 =0,0,U46 / C46 )</f>
        <v>9.5650504734140853E-4</v>
      </c>
      <c r="W46" s="125">
        <v>1273.8288439844237</v>
      </c>
      <c r="X46" s="126">
        <f>IF(C46 =0,0,W46 / C46 )</f>
        <v>6.8577528707884237E-4</v>
      </c>
      <c r="Y46" s="125">
        <v>2725.8821961454641</v>
      </c>
      <c r="Z46" s="126">
        <f>IF(C46 =0,0,Y46 / C46 )</f>
        <v>1.4674990713490384E-3</v>
      </c>
      <c r="AA46" s="125">
        <v>353.31894541748937</v>
      </c>
      <c r="AB46" s="126">
        <f>IF(C46 =0,0,AA46 / C46 )</f>
        <v>1.9021189727984791E-4</v>
      </c>
      <c r="AC46" s="125">
        <v>1104482.5147584709</v>
      </c>
      <c r="AD46" s="126">
        <f>IF(C46 =0,0,AC46 / C46 )</f>
        <v>0.59460642393909702</v>
      </c>
      <c r="AE46" s="125">
        <v>27111.803538866821</v>
      </c>
      <c r="AF46" s="126">
        <f>IF(C46 =0,0,AE46 / C46 )</f>
        <v>1.459584224591394E-2</v>
      </c>
      <c r="AG46" s="125">
        <v>428.23701882490781</v>
      </c>
      <c r="AH46" s="126">
        <f>IF(C46 =0,0,AG46 / C46 )</f>
        <v>2.3054460252591814E-4</v>
      </c>
      <c r="AI46" s="125">
        <v>242.43308486680829</v>
      </c>
      <c r="AJ46" s="126">
        <f>IF(C46 =0,0,AI46 / C46 )</f>
        <v>1.3051566476695182E-4</v>
      </c>
      <c r="AK46" s="125">
        <v>906.49234285436137</v>
      </c>
      <c r="AL46" s="126">
        <f>IF(C46 =0,0,AK46 / C46 )</f>
        <v>4.8801693382233031E-4</v>
      </c>
    </row>
    <row r="47" spans="1:42" ht="15.75" thickBot="1" x14ac:dyDescent="0.3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</row>
    <row r="48" spans="1:42" x14ac:dyDescent="0.25">
      <c r="A48" s="122" t="s">
        <v>34</v>
      </c>
      <c r="B48" s="117" t="s">
        <v>158</v>
      </c>
      <c r="C48" s="125">
        <v>341555.85527396883</v>
      </c>
      <c r="D48" s="126">
        <f>IF(C48 =0,0,C48 / C48 )</f>
        <v>1</v>
      </c>
      <c r="E48" s="125">
        <v>7703.8169839856664</v>
      </c>
      <c r="F48" s="126">
        <f>IF(C48 =0,0,E48 / C48 )</f>
        <v>2.2555072223271591E-2</v>
      </c>
      <c r="G48" s="125">
        <v>296.0778713078098</v>
      </c>
      <c r="H48" s="126">
        <f>IF(C48 =0,0,G48 / C48 )</f>
        <v>8.668505216235271E-4</v>
      </c>
      <c r="I48" s="125">
        <v>4082.5838629948134</v>
      </c>
      <c r="J48" s="126">
        <f>IF(C48 =0,0,I48 / C48 )</f>
        <v>1.1952902577881707E-2</v>
      </c>
      <c r="K48" s="125">
        <v>19440.557134296429</v>
      </c>
      <c r="L48" s="126">
        <f>IF(C48 =0,0,K48 / C48 )</f>
        <v>5.6917651488371544E-2</v>
      </c>
      <c r="M48" s="125">
        <v>218.72599858285207</v>
      </c>
      <c r="N48" s="126">
        <f>IF(C48 =0,0,M48 / C48 )</f>
        <v>6.4038134672704571E-4</v>
      </c>
      <c r="O48" s="125">
        <v>78156.741115360273</v>
      </c>
      <c r="P48" s="126">
        <f>IF(C48 =0,0,O48 / C48 )</f>
        <v>0.22882565152533887</v>
      </c>
      <c r="Q48" s="125">
        <v>31612.707342453246</v>
      </c>
      <c r="R48" s="126">
        <f>IF(C48 =0,0,Q48 / C48 )</f>
        <v>9.2555015100227331E-2</v>
      </c>
      <c r="S48" s="125">
        <v>7224.7058070540506</v>
      </c>
      <c r="T48" s="126">
        <f>IF(C48 =0,0,S48 / C48 )</f>
        <v>2.1152340665508335E-2</v>
      </c>
      <c r="U48" s="125">
        <v>473.2869830034802</v>
      </c>
      <c r="V48" s="126">
        <f>IF(C48 =0,0,U48 / C48 )</f>
        <v>1.3856796061184405E-3</v>
      </c>
      <c r="W48" s="125">
        <v>269.6207170344058</v>
      </c>
      <c r="X48" s="126">
        <f>IF(C48 =0,0,W48 / C48 )</f>
        <v>7.8938982562057846E-4</v>
      </c>
      <c r="Y48" s="125">
        <v>290.21919766003174</v>
      </c>
      <c r="Z48" s="126">
        <f>IF(C48 =0,0,Y48 / C48 )</f>
        <v>8.4969762098571278E-4</v>
      </c>
      <c r="AA48" s="125">
        <v>37.868772320214056</v>
      </c>
      <c r="AB48" s="126">
        <f>IF(C48 =0,0,AA48 / C48 )</f>
        <v>1.1087138965847548E-4</v>
      </c>
      <c r="AC48" s="125">
        <v>189132.68392494635</v>
      </c>
      <c r="AD48" s="126">
        <f>IF(C48 =0,0,AC48 / C48 )</f>
        <v>0.55373866676429606</v>
      </c>
      <c r="AE48" s="125">
        <v>2246.042499133021</v>
      </c>
      <c r="AF48" s="126">
        <f>IF(C48 =0,0,AE48 / C48 )</f>
        <v>6.5759156648959368E-3</v>
      </c>
      <c r="AG48" s="125">
        <v>94.762912766097614</v>
      </c>
      <c r="AH48" s="126">
        <f>IF(C48 =0,0,AG48 / C48 )</f>
        <v>2.7744484921825269E-4</v>
      </c>
      <c r="AI48" s="125">
        <v>37.282471814541459</v>
      </c>
      <c r="AJ48" s="126">
        <f>IF(C48 =0,0,AI48 / C48 )</f>
        <v>1.0915483145395483E-4</v>
      </c>
      <c r="AK48" s="125">
        <v>238.17167925551783</v>
      </c>
      <c r="AL48" s="126">
        <f>IF(C48 =0,0,AK48 / C48 )</f>
        <v>6.9731399880255463E-4</v>
      </c>
    </row>
    <row r="49" spans="1:38" ht="15.75" thickBot="1" x14ac:dyDescent="0.3">
      <c r="A49" s="122" t="s">
        <v>36</v>
      </c>
      <c r="B49" s="117" t="s">
        <v>159</v>
      </c>
      <c r="C49" s="125">
        <v>1353564.7590908003</v>
      </c>
      <c r="D49" s="126">
        <f>IF(C49 =0,0,C49 / C49 )</f>
        <v>1</v>
      </c>
      <c r="E49" s="125">
        <v>22279.180284860566</v>
      </c>
      <c r="F49" s="126">
        <f>IF(C49 =0,0,E49 / C49 )</f>
        <v>1.6459633818943144E-2</v>
      </c>
      <c r="G49" s="125">
        <v>889.83767880050164</v>
      </c>
      <c r="H49" s="126">
        <f>IF(C49 =0,0,G49 / C49 )</f>
        <v>6.5740310747910752E-4</v>
      </c>
      <c r="I49" s="125">
        <v>9652.8204149265366</v>
      </c>
      <c r="J49" s="126">
        <f>IF(C49 =0,0,I49 / C49 )</f>
        <v>7.1314064215223872E-3</v>
      </c>
      <c r="K49" s="125">
        <v>85125.206350722903</v>
      </c>
      <c r="L49" s="126">
        <f>IF(C49 =0,0,K49 / C49 )</f>
        <v>6.2889644384582055E-2</v>
      </c>
      <c r="M49" s="125">
        <v>1025.6740663371479</v>
      </c>
      <c r="N49" s="126">
        <f>IF(C49 =0,0,M49 / C49 )</f>
        <v>7.5775766135201456E-4</v>
      </c>
      <c r="O49" s="125">
        <v>254621.83794883153</v>
      </c>
      <c r="P49" s="126">
        <f>IF(C49 =0,0,O49 / C49 )</f>
        <v>0.18811204727276065</v>
      </c>
      <c r="Q49" s="125">
        <v>100127.42693850903</v>
      </c>
      <c r="R49" s="126">
        <f>IF(C49 =0,0,Q49 / C49 )</f>
        <v>7.397313373152932E-2</v>
      </c>
      <c r="S49" s="125">
        <v>21048.812114453587</v>
      </c>
      <c r="T49" s="126">
        <f>IF(C49 =0,0,S49 / C49 )</f>
        <v>1.5550650216833536E-2</v>
      </c>
      <c r="U49" s="125">
        <v>1148.3695139079189</v>
      </c>
      <c r="V49" s="126">
        <f>IF(C49 =0,0,U49 / C49 )</f>
        <v>8.484038212396187E-4</v>
      </c>
      <c r="W49" s="125">
        <v>871.46268264041839</v>
      </c>
      <c r="X49" s="126">
        <f>IF(C49 =0,0,W49 / C49 )</f>
        <v>6.4382784553713296E-4</v>
      </c>
      <c r="Y49" s="125">
        <v>1782.8994197744671</v>
      </c>
      <c r="Z49" s="126">
        <f>IF(C49 =0,0,Y49 / C49 )</f>
        <v>1.3171881195932244E-3</v>
      </c>
      <c r="AA49" s="125">
        <v>266.8263117400536</v>
      </c>
      <c r="AB49" s="126">
        <f>IF(C49 =0,0,AA49 / C49 )</f>
        <v>1.9712858948786672E-4</v>
      </c>
      <c r="AC49" s="125">
        <v>829270.92610640218</v>
      </c>
      <c r="AD49" s="126">
        <f>IF(C49 =0,0,AC49 / C49 )</f>
        <v>0.61265700110531085</v>
      </c>
      <c r="AE49" s="125">
        <v>24419.492884980409</v>
      </c>
      <c r="AF49" s="126">
        <f>IF(C49 =0,0,AE49 / C49 )</f>
        <v>1.8040875193428622E-2</v>
      </c>
      <c r="AG49" s="125">
        <v>298.45053625936646</v>
      </c>
      <c r="AH49" s="126">
        <f>IF(C49 =0,0,AG49 / C49 )</f>
        <v>2.2049224778860078E-4</v>
      </c>
      <c r="AI49" s="125">
        <v>167.76490143042932</v>
      </c>
      <c r="AJ49" s="126">
        <f>IF(C49 =0,0,AI49 / C49 )</f>
        <v>1.2394301809624407E-4</v>
      </c>
      <c r="AK49" s="125">
        <v>567.77093622325242</v>
      </c>
      <c r="AL49" s="126">
        <f>IF(C49 =0,0,AK49 / C49 )</f>
        <v>4.1946344451567169E-4</v>
      </c>
    </row>
    <row r="50" spans="1:38" x14ac:dyDescent="0.25">
      <c r="A50" s="122" t="s">
        <v>38</v>
      </c>
      <c r="B50" s="127" t="s">
        <v>51</v>
      </c>
      <c r="C50" s="128">
        <v>3552622.4345462453</v>
      </c>
      <c r="D50" s="129">
        <f>IF(C50 =0,0,C50 / C50 )</f>
        <v>1</v>
      </c>
      <c r="E50" s="128">
        <v>63552.561348123549</v>
      </c>
      <c r="F50" s="129">
        <f>IF(C50 =0,0,E50 / C50 )</f>
        <v>1.7888915165914818E-2</v>
      </c>
      <c r="G50" s="128">
        <v>2511.0101588075545</v>
      </c>
      <c r="H50" s="129">
        <f>IF(C50 =0,0,G50 / C50 )</f>
        <v>7.068046788170076E-4</v>
      </c>
      <c r="I50" s="128">
        <v>28661.332574170709</v>
      </c>
      <c r="J50" s="129">
        <f>IF(C50 =0,0,I50 / C50 )</f>
        <v>8.0676551201905155E-3</v>
      </c>
      <c r="K50" s="128">
        <v>216336.66062265541</v>
      </c>
      <c r="L50" s="129">
        <f>IF(C50 =0,0,K50 / C50 )</f>
        <v>6.0894920473103069E-2</v>
      </c>
      <c r="M50" s="128">
        <v>2503.4377666948753</v>
      </c>
      <c r="N50" s="129">
        <f>IF(C50 =0,0,M50 / C50 )</f>
        <v>7.0467318518035093E-4</v>
      </c>
      <c r="O50" s="128">
        <v>707157.37256928079</v>
      </c>
      <c r="P50" s="129">
        <f>IF(C50 =0,0,O50 / C50 )</f>
        <v>0.1990522172276947</v>
      </c>
      <c r="Q50" s="128">
        <v>280977.01155203179</v>
      </c>
      <c r="R50" s="129">
        <f>IF(C50 =0,0,Q50 / C50 )</f>
        <v>7.9090029050024643E-2</v>
      </c>
      <c r="S50" s="128">
        <v>60007.924907307701</v>
      </c>
      <c r="T50" s="129">
        <f>IF(C50 =0,0,S50 / C50 )</f>
        <v>1.6891163081047239E-2</v>
      </c>
      <c r="U50" s="128">
        <v>3398.3663633608348</v>
      </c>
      <c r="V50" s="129">
        <f>IF(C50 =0,0,U50 / C50 )</f>
        <v>9.5657966079215151E-4</v>
      </c>
      <c r="W50" s="128">
        <v>2414.9122436592479</v>
      </c>
      <c r="X50" s="129">
        <f>IF(C50 =0,0,W50 / C50 )</f>
        <v>6.7975482566801104E-4</v>
      </c>
      <c r="Y50" s="128">
        <v>4799.0008135799635</v>
      </c>
      <c r="Z50" s="129">
        <f>IF(C50 =0,0,Y50 / C50 )</f>
        <v>1.3508333356547389E-3</v>
      </c>
      <c r="AA50" s="128">
        <v>658.01402947775705</v>
      </c>
      <c r="AB50" s="129">
        <f>IF(C50 =0,0,AA50 / C50 )</f>
        <v>1.8521924060354057E-4</v>
      </c>
      <c r="AC50" s="128">
        <v>2122886.1247898196</v>
      </c>
      <c r="AD50" s="129">
        <f>IF(C50 =0,0,AC50 / C50 )</f>
        <v>0.59755466951583414</v>
      </c>
      <c r="AE50" s="128">
        <v>53777.338922980249</v>
      </c>
      <c r="AF50" s="129">
        <f>IF(C50 =0,0,AE50 / C50 )</f>
        <v>1.5137363993437963E-2</v>
      </c>
      <c r="AG50" s="128">
        <v>821.45046785037187</v>
      </c>
      <c r="AH50" s="129">
        <f>IF(C50 =0,0,AG50 / C50 )</f>
        <v>2.3122368981923368E-4</v>
      </c>
      <c r="AI50" s="128">
        <v>447.480458111779</v>
      </c>
      <c r="AJ50" s="129">
        <f>IF(C50 =0,0,AI50 / C50 )</f>
        <v>1.2595778649608538E-4</v>
      </c>
      <c r="AK50" s="128">
        <v>1712.4349583331318</v>
      </c>
      <c r="AL50" s="129">
        <f>IF(C50 =0,0,AK50 / C50 )</f>
        <v>4.8201996972184593E-4</v>
      </c>
    </row>
    <row r="51" spans="1:38" x14ac:dyDescent="0.25">
      <c r="A51" s="122" t="s">
        <v>40</v>
      </c>
    </row>
    <row r="52" spans="1:38" x14ac:dyDescent="0.25">
      <c r="A52" s="122" t="s">
        <v>42</v>
      </c>
      <c r="B52" s="117" t="s">
        <v>160</v>
      </c>
      <c r="C52" s="125">
        <v>-366029.64265401982</v>
      </c>
      <c r="D52" s="126">
        <f>IF(C52 =0,0,C52 / C52 )</f>
        <v>1</v>
      </c>
      <c r="E52" s="125">
        <v>-6015.6245584723247</v>
      </c>
      <c r="F52" s="126">
        <f>IF(C52 =0,0,E52 / C52 )</f>
        <v>1.643480160473899E-2</v>
      </c>
      <c r="G52" s="125">
        <v>-240.02483684514129</v>
      </c>
      <c r="H52" s="126">
        <f>IF(C52 =0,0,G52 / C52 )</f>
        <v>6.5575245519669198E-4</v>
      </c>
      <c r="I52" s="125">
        <v>-2579.5689442198313</v>
      </c>
      <c r="J52" s="126">
        <f>IF(C52 =0,0,I52 / C52 )</f>
        <v>7.0474318022873987E-3</v>
      </c>
      <c r="K52" s="125">
        <v>-22993.544269961945</v>
      </c>
      <c r="L52" s="126">
        <f>IF(C52 =0,0,K52 / C52 )</f>
        <v>6.2818803699174738E-2</v>
      </c>
      <c r="M52" s="125">
        <v>-275.89040212797732</v>
      </c>
      <c r="N52" s="126">
        <f>IF(C52 =0,0,M52 / C52 )</f>
        <v>7.5373786704142887E-4</v>
      </c>
      <c r="O52" s="125">
        <v>-68908.479286288464</v>
      </c>
      <c r="P52" s="126">
        <f>IF(C52 =0,0,O52 / C52 )</f>
        <v>0.18825928628797545</v>
      </c>
      <c r="Q52" s="125">
        <v>-27117.88602881398</v>
      </c>
      <c r="R52" s="126">
        <f>IF(C52 =0,0,Q52 / C52 )</f>
        <v>7.4086584442141667E-2</v>
      </c>
      <c r="S52" s="125">
        <v>-5687.8596180083559</v>
      </c>
      <c r="T52" s="126">
        <f>IF(C52 =0,0,S52 / C52 )</f>
        <v>1.5539341504602294E-2</v>
      </c>
      <c r="U52" s="125">
        <v>-306.99307682483999</v>
      </c>
      <c r="V52" s="126">
        <f>IF(C52 =0,0,U52 / C52 )</f>
        <v>8.3871097050742789E-4</v>
      </c>
      <c r="W52" s="125">
        <v>-234.63058154387625</v>
      </c>
      <c r="X52" s="126">
        <f>IF(C52 =0,0,W52 / C52 )</f>
        <v>6.4101524631341084E-4</v>
      </c>
      <c r="Y52" s="125">
        <v>-474.2575310478569</v>
      </c>
      <c r="Z52" s="126">
        <f>IF(C52 =0,0,Y52 / C52 )</f>
        <v>1.2956806656671158E-3</v>
      </c>
      <c r="AA52" s="125">
        <v>-72.338700338753526</v>
      </c>
      <c r="AB52" s="126">
        <f>IF(C52 =0,0,AA52 / C52 )</f>
        <v>1.976307159557835E-4</v>
      </c>
      <c r="AC52" s="125">
        <v>-224304.50171320006</v>
      </c>
      <c r="AD52" s="126">
        <f>IF(C52 =0,0,AC52 / C52 )</f>
        <v>0.61280419827969557</v>
      </c>
      <c r="AE52" s="125">
        <v>-6539.5997752857365</v>
      </c>
      <c r="AF52" s="126">
        <f>IF(C52 =0,0,AE52 / C52 )</f>
        <v>1.7866311940935142E-2</v>
      </c>
      <c r="AG52" s="125">
        <v>-80.538519737235873</v>
      </c>
      <c r="AH52" s="126">
        <f>IF(C52 =0,0,AG52 / C52 )</f>
        <v>2.2003277973134776E-4</v>
      </c>
      <c r="AI52" s="125">
        <v>-46.029209483141216</v>
      </c>
      <c r="AJ52" s="126">
        <f>IF(C52 =0,0,AI52 / C52 )</f>
        <v>1.2575268262261796E-4</v>
      </c>
      <c r="AK52" s="125">
        <v>-151.87560182027042</v>
      </c>
      <c r="AL52" s="126">
        <f>IF(C52 =0,0,AK52 / C52 )</f>
        <v>4.1492705541290532E-4</v>
      </c>
    </row>
    <row r="53" spans="1:38" x14ac:dyDescent="0.25">
      <c r="A53" s="122" t="s">
        <v>44</v>
      </c>
      <c r="B53" s="117" t="s">
        <v>161</v>
      </c>
      <c r="C53" s="125">
        <v>-1822278.6666919219</v>
      </c>
      <c r="D53" s="126">
        <f>IF(C53 =0,0,C53 / C53 )</f>
        <v>1</v>
      </c>
      <c r="E53" s="125">
        <v>-31954.869551525047</v>
      </c>
      <c r="F53" s="126">
        <f>IF(C53 =0,0,E53 / C53 )</f>
        <v>1.7535665722045905E-2</v>
      </c>
      <c r="G53" s="125">
        <v>-1263.1339658928523</v>
      </c>
      <c r="H53" s="126">
        <f>IF(C53 =0,0,G53 / C53 )</f>
        <v>6.9316180284647992E-4</v>
      </c>
      <c r="I53" s="125">
        <v>-14043.655781920108</v>
      </c>
      <c r="J53" s="126">
        <f>IF(C53 =0,0,I53 / C53 )</f>
        <v>7.7066455524139417E-3</v>
      </c>
      <c r="K53" s="125">
        <v>-111660.65067637117</v>
      </c>
      <c r="L53" s="126">
        <f>IF(C53 =0,0,K53 / C53 )</f>
        <v>6.1275288306521528E-2</v>
      </c>
      <c r="M53" s="125">
        <v>-1292.9476105216866</v>
      </c>
      <c r="N53" s="126">
        <f>IF(C53 =0,0,M53 / C53 )</f>
        <v>7.095224425081166E-4</v>
      </c>
      <c r="O53" s="125">
        <v>-358767.67679200304</v>
      </c>
      <c r="P53" s="126">
        <f>IF(C53 =0,0,O53 / C53 )</f>
        <v>0.19687860224105724</v>
      </c>
      <c r="Q53" s="125">
        <v>-142355.35118997077</v>
      </c>
      <c r="R53" s="126">
        <f>IF(C53 =0,0,Q53 / C53 )</f>
        <v>7.8119419269938498E-2</v>
      </c>
      <c r="S53" s="125">
        <v>-30214.431591425047</v>
      </c>
      <c r="T53" s="126">
        <f>IF(C53 =0,0,S53 / C53 )</f>
        <v>1.6580576913779545E-2</v>
      </c>
      <c r="U53" s="125">
        <v>-1666.4364314089262</v>
      </c>
      <c r="V53" s="126">
        <f>IF(C53 =0,0,U53 / C53 )</f>
        <v>9.1447947115250801E-4</v>
      </c>
      <c r="W53" s="125">
        <v>-1216.2595920541944</v>
      </c>
      <c r="X53" s="126">
        <f>IF(C53 =0,0,W53 / C53 )</f>
        <v>6.6743885789001436E-4</v>
      </c>
      <c r="Y53" s="125">
        <v>-2365.1343235438289</v>
      </c>
      <c r="Z53" s="126">
        <f>IF(C53 =0,0,Y53 / C53 )</f>
        <v>1.2978993645562352E-3</v>
      </c>
      <c r="AA53" s="125">
        <v>-346.49930713393059</v>
      </c>
      <c r="AB53" s="126">
        <f>IF(C53 =0,0,AA53 / C53 )</f>
        <v>1.9014616889685096E-4</v>
      </c>
      <c r="AC53" s="125">
        <v>-1095450.9117586974</v>
      </c>
      <c r="AD53" s="126">
        <f>IF(C53 =0,0,AC53 / C53 )</f>
        <v>0.60114346492752779</v>
      </c>
      <c r="AE53" s="125">
        <v>-28191.150748261298</v>
      </c>
      <c r="AF53" s="126">
        <f>IF(C53 =0,0,AE53 / C53 )</f>
        <v>1.5470274258019041E-2</v>
      </c>
      <c r="AG53" s="125">
        <v>-415.65642507544607</v>
      </c>
      <c r="AH53" s="126">
        <f>IF(C53 =0,0,AG53 / C53 )</f>
        <v>2.2809707026313873E-4</v>
      </c>
      <c r="AI53" s="125">
        <v>-235.45499930671093</v>
      </c>
      <c r="AJ53" s="126">
        <f>IF(C53 =0,0,AI53 / C53 )</f>
        <v>1.2920910704296656E-4</v>
      </c>
      <c r="AK53" s="125">
        <v>-838.44594681072908</v>
      </c>
      <c r="AL53" s="126">
        <f>IF(C53 =0,0,AK53 / C53 )</f>
        <v>4.6010852354036718E-4</v>
      </c>
    </row>
    <row r="54" spans="1:38" ht="15.75" thickBot="1" x14ac:dyDescent="0.3">
      <c r="A54" s="122" t="s">
        <v>46</v>
      </c>
      <c r="B54" s="117" t="s">
        <v>162</v>
      </c>
      <c r="C54" s="125">
        <v>-487333.55478193448</v>
      </c>
      <c r="D54" s="126">
        <f>IF(C54 =0,0,C54 / C54 )</f>
        <v>1</v>
      </c>
      <c r="E54" s="125">
        <v>-8389.6770898562518</v>
      </c>
      <c r="F54" s="126">
        <f>IF(C54 =0,0,E54 / C54 )</f>
        <v>1.7215471841684187E-2</v>
      </c>
      <c r="G54" s="125">
        <v>-331.8610857466133</v>
      </c>
      <c r="H54" s="126">
        <f>IF(C54 =0,0,G54 / C54 )</f>
        <v>6.8097319072377453E-4</v>
      </c>
      <c r="I54" s="125">
        <v>-3754.2476085912213</v>
      </c>
      <c r="J54" s="126">
        <f>IF(C54 =0,0,I54 / C54 )</f>
        <v>7.7036509629859612E-3</v>
      </c>
      <c r="K54" s="125">
        <v>-29809.91115534896</v>
      </c>
      <c r="L54" s="126">
        <f>IF(C54 =0,0,K54 / C54 )</f>
        <v>6.1169420539260631E-2</v>
      </c>
      <c r="M54" s="125">
        <v>-336.33791444752126</v>
      </c>
      <c r="N54" s="126">
        <f>IF(C54 =0,0,M54 / C54 )</f>
        <v>6.9015956555263519E-4</v>
      </c>
      <c r="O54" s="125">
        <v>-95622.347623793088</v>
      </c>
      <c r="P54" s="126">
        <f>IF(C54 =0,0,O54 / C54 )</f>
        <v>0.19621539843810037</v>
      </c>
      <c r="Q54" s="125">
        <v>-37940.281923359886</v>
      </c>
      <c r="R54" s="126">
        <f>IF(C54 =0,0,Q54 / C54 )</f>
        <v>7.7852800307044112E-2</v>
      </c>
      <c r="S54" s="125">
        <v>-7920.9288449561491</v>
      </c>
      <c r="T54" s="126">
        <f>IF(C54 =0,0,S54 / C54 )</f>
        <v>1.625360857513803E-2</v>
      </c>
      <c r="U54" s="125">
        <v>-447.62162891568346</v>
      </c>
      <c r="V54" s="126">
        <f>IF(C54 =0,0,U54 / C54 )</f>
        <v>9.185118170571678E-4</v>
      </c>
      <c r="W54" s="125">
        <v>-324.73302357518946</v>
      </c>
      <c r="X54" s="126">
        <f>IF(C54 =0,0,W54 / C54 )</f>
        <v>6.6634653080782972E-4</v>
      </c>
      <c r="Y54" s="125">
        <v>-514.30150056181913</v>
      </c>
      <c r="Z54" s="126">
        <f>IF(C54 =0,0,Y54 / C54 )</f>
        <v>1.055337756892098E-3</v>
      </c>
      <c r="AA54" s="125">
        <v>-84.019393377140815</v>
      </c>
      <c r="AB54" s="126">
        <f>IF(C54 =0,0,AA54 / C54 )</f>
        <v>1.7240633761559203E-4</v>
      </c>
      <c r="AC54" s="125">
        <v>-294635.45051398582</v>
      </c>
      <c r="AD54" s="126">
        <f>IF(C54 =0,0,AC54 / C54 )</f>
        <v>0.6045868330282026</v>
      </c>
      <c r="AE54" s="125">
        <v>-6838.7127474418758</v>
      </c>
      <c r="AF54" s="126">
        <f>IF(C54 =0,0,AE54 / C54 )</f>
        <v>1.4032919917656751E-2</v>
      </c>
      <c r="AG54" s="125">
        <v>-108.29073681458993</v>
      </c>
      <c r="AH54" s="126">
        <f>IF(C54 =0,0,AG54 / C54 )</f>
        <v>2.2221071328249996E-4</v>
      </c>
      <c r="AI54" s="125">
        <v>-59.494981489763965</v>
      </c>
      <c r="AJ54" s="126">
        <f>IF(C54 =0,0,AI54 / C54 )</f>
        <v>1.2208266987974179E-4</v>
      </c>
      <c r="AK54" s="125">
        <v>-215.33700967283448</v>
      </c>
      <c r="AL54" s="126">
        <f>IF(C54 =0,0,AK54 / C54 )</f>
        <v>4.41867808115923E-4</v>
      </c>
    </row>
    <row r="55" spans="1:38" x14ac:dyDescent="0.25">
      <c r="A55" s="122" t="s">
        <v>48</v>
      </c>
      <c r="B55" s="127" t="s">
        <v>53</v>
      </c>
      <c r="C55" s="128">
        <v>-2675641.8641278762</v>
      </c>
      <c r="D55" s="129">
        <f>IF(C55 =0,0,C55 / C55 )</f>
        <v>1</v>
      </c>
      <c r="E55" s="128">
        <v>-46360.171199853627</v>
      </c>
      <c r="F55" s="129">
        <f>IF(C55 =0,0,E55 / C55 )</f>
        <v>1.7326747582103889E-2</v>
      </c>
      <c r="G55" s="128">
        <v>-1835.0198884846072</v>
      </c>
      <c r="H55" s="129">
        <f>IF(C55 =0,0,G55 / C55 )</f>
        <v>6.8582418039072311E-4</v>
      </c>
      <c r="I55" s="128">
        <v>-20377.472334731163</v>
      </c>
      <c r="J55" s="129">
        <f>IF(C55 =0,0,I55 / C55 )</f>
        <v>7.6159192334110028E-3</v>
      </c>
      <c r="K55" s="128">
        <v>-164464.10610168206</v>
      </c>
      <c r="L55" s="129">
        <f>IF(C55 =0,0,K55 / C55 )</f>
        <v>6.146715982682123E-2</v>
      </c>
      <c r="M55" s="128">
        <v>-1905.175927097185</v>
      </c>
      <c r="N55" s="129">
        <f>IF(C55 =0,0,M55 / C55 )</f>
        <v>7.1204444534963044E-4</v>
      </c>
      <c r="O55" s="128">
        <v>-523298.50370208459</v>
      </c>
      <c r="P55" s="129">
        <f>IF(C55 =0,0,O55 / C55 )</f>
        <v>0.19557867991150354</v>
      </c>
      <c r="Q55" s="128">
        <v>-207413.51914214462</v>
      </c>
      <c r="R55" s="129">
        <f>IF(C55 =0,0,Q55 / C55 )</f>
        <v>7.7519163503502339E-2</v>
      </c>
      <c r="S55" s="128">
        <v>-43823.220054389545</v>
      </c>
      <c r="T55" s="129">
        <f>IF(C55 =0,0,S55 / C55 )</f>
        <v>1.6378582142073671E-2</v>
      </c>
      <c r="U55" s="128">
        <v>-2421.0511371494495</v>
      </c>
      <c r="V55" s="129">
        <f>IF(C55 =0,0,U55 / C55 )</f>
        <v>9.0484872792891125E-4</v>
      </c>
      <c r="W55" s="128">
        <v>-1775.6231971732602</v>
      </c>
      <c r="X55" s="129">
        <f>IF(C55 =0,0,W55 / C55 )</f>
        <v>6.6362513645002472E-4</v>
      </c>
      <c r="Y55" s="128">
        <v>-3353.6933551535058</v>
      </c>
      <c r="Z55" s="129">
        <f>IF(C55 =0,0,Y55 / C55 )</f>
        <v>1.2534163858460333E-3</v>
      </c>
      <c r="AA55" s="128">
        <v>-502.8574008498249</v>
      </c>
      <c r="AB55" s="129">
        <f>IF(C55 =0,0,AA55 / C55 )</f>
        <v>1.8793897927506489E-4</v>
      </c>
      <c r="AC55" s="128">
        <v>-1614390.8639858833</v>
      </c>
      <c r="AD55" s="129">
        <f>IF(C55 =0,0,AC55 / C55 )</f>
        <v>0.60336582620787071</v>
      </c>
      <c r="AE55" s="128">
        <v>-41569.463270988912</v>
      </c>
      <c r="AF55" s="129">
        <f>IF(C55 =0,0,AE55 / C55 )</f>
        <v>1.5536258356661068E-2</v>
      </c>
      <c r="AG55" s="128">
        <v>-604.48568162727202</v>
      </c>
      <c r="AH55" s="129">
        <f>IF(C55 =0,0,AG55 / C55 )</f>
        <v>2.2592174600478669E-4</v>
      </c>
      <c r="AI55" s="128">
        <v>-340.97919027961615</v>
      </c>
      <c r="AJ55" s="129">
        <f>IF(C55 =0,0,AI55 / C55 )</f>
        <v>1.2743827746571683E-4</v>
      </c>
      <c r="AK55" s="128">
        <v>-1205.6585583038343</v>
      </c>
      <c r="AL55" s="129">
        <f>IF(C55 =0,0,AK55 / C55 )</f>
        <v>4.5060535734173002E-4</v>
      </c>
    </row>
    <row r="56" spans="1:38" ht="15.75" thickBot="1" x14ac:dyDescent="0.3">
      <c r="A56" s="122" t="s">
        <v>50</v>
      </c>
    </row>
    <row r="57" spans="1:38" x14ac:dyDescent="0.25">
      <c r="A57" s="122" t="s">
        <v>52</v>
      </c>
      <c r="B57" s="130" t="s">
        <v>55</v>
      </c>
      <c r="C57" s="128">
        <v>876980.57041836879</v>
      </c>
      <c r="D57" s="129">
        <f>IF(C57 =0,0,C57 / C57 )</f>
        <v>1</v>
      </c>
      <c r="E57" s="128">
        <v>17192.390148269926</v>
      </c>
      <c r="F57" s="129">
        <f>IF(C57 =0,0,E57 / C57 )</f>
        <v>1.9604071889606625E-2</v>
      </c>
      <c r="G57" s="128">
        <v>675.99027032294669</v>
      </c>
      <c r="H57" s="129">
        <f>IF(C57 =0,0,G57 / C57 )</f>
        <v>7.7081556094277151E-4</v>
      </c>
      <c r="I57" s="128">
        <v>8283.8602394395493</v>
      </c>
      <c r="J57" s="129">
        <f>IF(C57 =0,0,I57 / C57 )</f>
        <v>9.4458879921224311E-3</v>
      </c>
      <c r="K57" s="128">
        <v>51872.554520973361</v>
      </c>
      <c r="L57" s="129">
        <f>IF(C57 =0,0,K57 / C57 )</f>
        <v>5.9149035076372619E-2</v>
      </c>
      <c r="M57" s="128">
        <v>598.26183959768969</v>
      </c>
      <c r="N57" s="129">
        <f>IF(C57 =0,0,M57 / C57 )</f>
        <v>6.821836877324264E-4</v>
      </c>
      <c r="O57" s="128">
        <v>183858.86886719594</v>
      </c>
      <c r="P57" s="129">
        <f>IF(C57 =0,0,O57 / C57 )</f>
        <v>0.20964987716829914</v>
      </c>
      <c r="Q57" s="128">
        <v>73563.492409887156</v>
      </c>
      <c r="R57" s="129">
        <f>IF(C57 =0,0,Q57 / C57 )</f>
        <v>8.3882693518276305E-2</v>
      </c>
      <c r="S57" s="128">
        <v>16184.70485291815</v>
      </c>
      <c r="T57" s="129">
        <f>IF(C57 =0,0,S57 / C57 )</f>
        <v>1.8455032413314632E-2</v>
      </c>
      <c r="U57" s="128">
        <v>977.3152262113847</v>
      </c>
      <c r="V57" s="129">
        <f>IF(C57 =0,0,U57 / C57 )</f>
        <v>1.1144092117629819E-3</v>
      </c>
      <c r="W57" s="128">
        <v>639.28904648598723</v>
      </c>
      <c r="X57" s="129">
        <f>IF(C57 =0,0,W57 / C57 )</f>
        <v>7.2896603191677397E-4</v>
      </c>
      <c r="Y57" s="128">
        <v>1445.3074584264577</v>
      </c>
      <c r="Z57" s="129">
        <f>IF(C57 =0,0,Y57 / C57 )</f>
        <v>1.6480495773549067E-3</v>
      </c>
      <c r="AA57" s="128">
        <v>155.15662862793218</v>
      </c>
      <c r="AB57" s="129">
        <f>IF(C57 =0,0,AA57 / C57 )</f>
        <v>1.7692139810339673E-4</v>
      </c>
      <c r="AC57" s="128">
        <v>508495.26080393646</v>
      </c>
      <c r="AD57" s="129">
        <f>IF(C57 =0,0,AC57 / C57 )</f>
        <v>0.57982500178009166</v>
      </c>
      <c r="AE57" s="128">
        <v>12207.875651991337</v>
      </c>
      <c r="AF57" s="129">
        <f>IF(C57 =0,0,AE57 / C57 )</f>
        <v>1.3920349051937944E-2</v>
      </c>
      <c r="AG57" s="128">
        <v>216.96478622309985</v>
      </c>
      <c r="AH57" s="129">
        <f>IF(C57 =0,0,AG57 / C57 )</f>
        <v>2.4739976407869049E-4</v>
      </c>
      <c r="AI57" s="128">
        <v>106.50126783216291</v>
      </c>
      <c r="AJ57" s="129">
        <f>IF(C57 =0,0,AI57 / C57 )</f>
        <v>1.2144085219739344E-4</v>
      </c>
      <c r="AK57" s="128">
        <v>506.77640002929792</v>
      </c>
      <c r="AL57" s="129">
        <f>IF(C57 =0,0,AK57 / C57 )</f>
        <v>5.778650258893846E-4</v>
      </c>
    </row>
    <row r="58" spans="1:38" ht="15.75" thickBot="1" x14ac:dyDescent="0.3">
      <c r="A58" s="122" t="s">
        <v>54</v>
      </c>
    </row>
    <row r="59" spans="1:38" ht="15.75" thickBot="1" x14ac:dyDescent="0.3">
      <c r="A59" s="122" t="s">
        <v>56</v>
      </c>
      <c r="B59" s="131" t="s">
        <v>57</v>
      </c>
      <c r="C59" s="132">
        <v>32536116.498439766</v>
      </c>
      <c r="D59" s="133">
        <f>IF(C59 =0,0,C59 / C59 )</f>
        <v>1</v>
      </c>
      <c r="E59" s="132">
        <v>568590.18515029643</v>
      </c>
      <c r="F59" s="133">
        <f>IF(C59 =0,0,E59 / C59 )</f>
        <v>1.7475662320595716E-2</v>
      </c>
      <c r="G59" s="132">
        <v>22672.087917229528</v>
      </c>
      <c r="H59" s="133">
        <f>IF(C59 =0,0,G59 / C59 )</f>
        <v>6.9682833592991174E-4</v>
      </c>
      <c r="I59" s="132">
        <v>230863.52645697215</v>
      </c>
      <c r="J59" s="133">
        <f>IF(C59 =0,0,I59 / C59 )</f>
        <v>7.0956079367383304E-3</v>
      </c>
      <c r="K59" s="132">
        <v>1887185.1178023014</v>
      </c>
      <c r="L59" s="133">
        <f>IF(C59 =0,0,K59 / C59 )</f>
        <v>5.8002777248870478E-2</v>
      </c>
      <c r="M59" s="132">
        <v>17552.519841773941</v>
      </c>
      <c r="N59" s="133">
        <f>IF(C59 =0,0,M59 / C59 )</f>
        <v>5.3947802414020907E-4</v>
      </c>
      <c r="O59" s="132">
        <v>6671624.6411003713</v>
      </c>
      <c r="P59" s="133">
        <f>IF(C59 =0,0,O59 / C59 )</f>
        <v>0.2050528876554859</v>
      </c>
      <c r="Q59" s="132">
        <v>2671888.3847701554</v>
      </c>
      <c r="R59" s="133">
        <f>IF(C59 =0,0,Q59 / C59 )</f>
        <v>8.2120691475219013E-2</v>
      </c>
      <c r="S59" s="132">
        <v>539400.63091015432</v>
      </c>
      <c r="T59" s="133">
        <f>IF(C59 =0,0,S59 / C59 )</f>
        <v>1.657851916457272E-2</v>
      </c>
      <c r="U59" s="132">
        <v>28634.197597469494</v>
      </c>
      <c r="V59" s="133">
        <f>IF(C59 =0,0,U59 / C59 )</f>
        <v>8.800742276307812E-4</v>
      </c>
      <c r="W59" s="132">
        <v>22899.53273885588</v>
      </c>
      <c r="X59" s="133">
        <f>IF(C59 =0,0,W59 / C59 )</f>
        <v>7.0381886971525938E-4</v>
      </c>
      <c r="Y59" s="132">
        <v>66471.743814741974</v>
      </c>
      <c r="Z59" s="133">
        <f>IF(C59 =0,0,Y59 / C59 )</f>
        <v>2.0430140707766876E-3</v>
      </c>
      <c r="AA59" s="132">
        <v>7289.9751499543663</v>
      </c>
      <c r="AB59" s="133">
        <f>IF(C59 =0,0,AA59 / C59 )</f>
        <v>2.2405793728652124E-4</v>
      </c>
      <c r="AC59" s="132">
        <v>19344231.931779861</v>
      </c>
      <c r="AD59" s="133">
        <f>IF(C59 =0,0,AC59 / C59 )</f>
        <v>0.59454643066290636</v>
      </c>
      <c r="AE59" s="132">
        <v>430124.20128416584</v>
      </c>
      <c r="AF59" s="133">
        <f>IF(C59 =0,0,AE59 / C59 )</f>
        <v>1.32198998397609E-2</v>
      </c>
      <c r="AG59" s="132">
        <v>6756.8601259878023</v>
      </c>
      <c r="AH59" s="133">
        <f>IF(C59 =0,0,AG59 / C59 )</f>
        <v>2.0767260672649177E-4</v>
      </c>
      <c r="AI59" s="132">
        <v>4755.7569556742574</v>
      </c>
      <c r="AJ59" s="133">
        <f>IF(C59 =0,0,AI59 / C59 )</f>
        <v>1.4616854952256868E-4</v>
      </c>
      <c r="AK59" s="132">
        <v>15175.205043802653</v>
      </c>
      <c r="AL59" s="133">
        <f>IF(C59 =0,0,AK59 / C59 )</f>
        <v>4.6641107412221007E-4</v>
      </c>
    </row>
    <row r="60" spans="1:38" ht="15.75" thickTop="1" x14ac:dyDescent="0.25">
      <c r="A60" s="122" t="s">
        <v>58</v>
      </c>
    </row>
    <row r="61" spans="1:38" x14ac:dyDescent="0.25">
      <c r="A61" s="122" t="s">
        <v>59</v>
      </c>
      <c r="B61" s="124" t="s">
        <v>163</v>
      </c>
      <c r="C61" s="125"/>
      <c r="D61" s="116"/>
      <c r="E61" s="125"/>
      <c r="F61" s="116"/>
      <c r="G61" s="125"/>
      <c r="H61" s="116"/>
      <c r="I61" s="125"/>
      <c r="J61" s="116"/>
      <c r="K61" s="125"/>
      <c r="L61" s="116"/>
      <c r="M61" s="125"/>
      <c r="N61" s="116"/>
      <c r="O61" s="125"/>
      <c r="P61" s="116"/>
      <c r="Q61" s="125"/>
      <c r="R61" s="116"/>
      <c r="S61" s="125"/>
      <c r="T61" s="116"/>
      <c r="U61" s="125"/>
      <c r="V61" s="116"/>
      <c r="W61" s="125"/>
      <c r="X61" s="116"/>
      <c r="Y61" s="125"/>
      <c r="Z61" s="116"/>
      <c r="AA61" s="125"/>
      <c r="AB61" s="116"/>
      <c r="AC61" s="125"/>
      <c r="AD61" s="116"/>
      <c r="AE61" s="125"/>
      <c r="AF61" s="116"/>
      <c r="AG61" s="125"/>
      <c r="AH61" s="116"/>
      <c r="AI61" s="125"/>
      <c r="AJ61" s="116"/>
      <c r="AK61" s="125"/>
      <c r="AL61" s="116"/>
    </row>
    <row r="62" spans="1:38" x14ac:dyDescent="0.25">
      <c r="A62" s="122" t="s">
        <v>60</v>
      </c>
      <c r="B62" s="117" t="s">
        <v>141</v>
      </c>
      <c r="C62" s="125">
        <v>1730095.5044625555</v>
      </c>
      <c r="D62" s="126">
        <f t="shared" ref="D62:D69" si="36">IF(C62 =0,0,C62 / C62 )</f>
        <v>1</v>
      </c>
      <c r="E62" s="125">
        <v>32171.065465171909</v>
      </c>
      <c r="F62" s="126">
        <f t="shared" ref="F62:F69" si="37">IF(C62 =0,0,E62 / C62 )</f>
        <v>1.8594965065333587E-2</v>
      </c>
      <c r="G62" s="125">
        <v>1257.6363726849918</v>
      </c>
      <c r="H62" s="126">
        <f t="shared" ref="H62:H69" si="38">IF(C62 =0,0,G62 / C62 )</f>
        <v>7.2691731146695834E-4</v>
      </c>
      <c r="I62" s="125">
        <v>16782.882366178415</v>
      </c>
      <c r="J62" s="126">
        <f t="shared" ref="J62:J69" si="39">IF(C62 =0,0,I62 / C62 )</f>
        <v>9.7005525549827519E-3</v>
      </c>
      <c r="K62" s="125">
        <v>97077.18914179744</v>
      </c>
      <c r="L62" s="126">
        <f t="shared" ref="L62:L69" si="40">IF(C62 =0,0,K62 / C62 )</f>
        <v>5.6110884567585721E-2</v>
      </c>
      <c r="M62" s="125">
        <v>780.80547809093559</v>
      </c>
      <c r="N62" s="126">
        <f t="shared" ref="N62:N69" si="41">IF(C62 =0,0,M62 / C62 )</f>
        <v>4.5130773190089782E-4</v>
      </c>
      <c r="O62" s="125">
        <v>375318.8572559834</v>
      </c>
      <c r="P62" s="126">
        <f t="shared" ref="P62:P69" si="42">IF(C62 =0,0,O62 / C62 )</f>
        <v>0.21693534044097415</v>
      </c>
      <c r="Q62" s="125">
        <v>151521.57273138899</v>
      </c>
      <c r="R62" s="126">
        <f t="shared" ref="R62:R69" si="43">IF(C62 =0,0,Q62 / C62 )</f>
        <v>8.7579889283891488E-2</v>
      </c>
      <c r="S62" s="125">
        <v>30074.792270399954</v>
      </c>
      <c r="T62" s="126">
        <f t="shared" ref="T62:T69" si="44">IF(C62 =0,0,S62 / C62 )</f>
        <v>1.7383313344740768E-2</v>
      </c>
      <c r="U62" s="125">
        <v>2040.0500711365275</v>
      </c>
      <c r="V62" s="126">
        <f t="shared" ref="V62:V69" si="45">IF(C62 =0,0,U62 / C62 )</f>
        <v>1.1791545991966829E-3</v>
      </c>
      <c r="W62" s="125">
        <v>1308.4272450739068</v>
      </c>
      <c r="X62" s="126">
        <f t="shared" ref="X62:X69" si="46">IF(C62 =0,0,W62 / C62 )</f>
        <v>7.5627457657625801E-4</v>
      </c>
      <c r="Y62" s="125">
        <v>172.44930149060778</v>
      </c>
      <c r="Z62" s="126">
        <f t="shared" ref="Z62:Z69" si="47">IF(C62 =0,0,Y62 / C62 )</f>
        <v>9.9676174549784863E-5</v>
      </c>
      <c r="AA62" s="125">
        <v>120.31410432880594</v>
      </c>
      <c r="AB62" s="126">
        <f t="shared" ref="AB62:AB69" si="48">IF(C62 =0,0,AA62 / C62 )</f>
        <v>6.954188599327113E-5</v>
      </c>
      <c r="AC62" s="125">
        <v>1019088.1632553719</v>
      </c>
      <c r="AD62" s="126">
        <f t="shared" ref="AD62:AD69" si="49">IF(C62 =0,0,AC62 / C62 )</f>
        <v>0.58903578480307417</v>
      </c>
      <c r="AE62" s="125">
        <v>1014.0623330285836</v>
      </c>
      <c r="AF62" s="126">
        <f t="shared" ref="AF62:AF69" si="50">IF(C62 =0,0,AE62 / C62 )</f>
        <v>5.861308409928482E-4</v>
      </c>
      <c r="AG62" s="125">
        <v>363.91988581853593</v>
      </c>
      <c r="AH62" s="126">
        <f t="shared" ref="AH62:AH69" si="51">IF(C62 =0,0,AG62 / C62 )</f>
        <v>2.1034670333507723E-4</v>
      </c>
      <c r="AI62" s="125">
        <v>155.74527229544631</v>
      </c>
      <c r="AJ62" s="126">
        <f t="shared" ref="AJ62:AJ69" si="52">IF(C62 =0,0,AI62 / C62 )</f>
        <v>9.0021199346349213E-5</v>
      </c>
      <c r="AK62" s="125">
        <v>847.57191231508818</v>
      </c>
      <c r="AL62" s="126">
        <f t="shared" ref="AL62:AL69" si="53">IF(C62 =0,0,AK62 / C62 )</f>
        <v>4.898989160591927E-4</v>
      </c>
    </row>
    <row r="63" spans="1:38" x14ac:dyDescent="0.25">
      <c r="A63" s="122" t="s">
        <v>61</v>
      </c>
      <c r="B63" s="117" t="s">
        <v>142</v>
      </c>
      <c r="C63" s="125">
        <v>5509752.2066548374</v>
      </c>
      <c r="D63" s="126">
        <f t="shared" si="36"/>
        <v>1</v>
      </c>
      <c r="E63" s="125">
        <v>102453.64980139135</v>
      </c>
      <c r="F63" s="126">
        <f t="shared" si="37"/>
        <v>1.8594965065333587E-2</v>
      </c>
      <c r="G63" s="125">
        <v>4005.1342609106759</v>
      </c>
      <c r="H63" s="126">
        <f t="shared" si="38"/>
        <v>7.2691731146695845E-4</v>
      </c>
      <c r="I63" s="125">
        <v>53447.640845587448</v>
      </c>
      <c r="J63" s="126">
        <f t="shared" si="39"/>
        <v>9.7005525549827536E-3</v>
      </c>
      <c r="K63" s="125">
        <v>309157.07006361039</v>
      </c>
      <c r="L63" s="126">
        <f t="shared" si="40"/>
        <v>5.6110884567585742E-2</v>
      </c>
      <c r="M63" s="125">
        <v>2486.5937717213619</v>
      </c>
      <c r="N63" s="126">
        <f t="shared" si="41"/>
        <v>4.5130773190089787E-4</v>
      </c>
      <c r="O63" s="125">
        <v>1195259.9706960758</v>
      </c>
      <c r="P63" s="126">
        <f t="shared" si="42"/>
        <v>0.21693534044097418</v>
      </c>
      <c r="Q63" s="125">
        <v>482543.48824050749</v>
      </c>
      <c r="R63" s="126">
        <f t="shared" si="43"/>
        <v>8.7579889283891488E-2</v>
      </c>
      <c r="S63" s="125">
        <v>95777.749060157948</v>
      </c>
      <c r="T63" s="126">
        <f t="shared" si="44"/>
        <v>1.7383313344740772E-2</v>
      </c>
      <c r="U63" s="125">
        <v>6496.8496549111251</v>
      </c>
      <c r="V63" s="126">
        <f t="shared" si="45"/>
        <v>1.1791545991966831E-3</v>
      </c>
      <c r="W63" s="125">
        <v>4166.885517127992</v>
      </c>
      <c r="X63" s="126">
        <f t="shared" si="46"/>
        <v>7.5627457657625834E-4</v>
      </c>
      <c r="Y63" s="125">
        <v>549.19102267659002</v>
      </c>
      <c r="Z63" s="126">
        <f t="shared" si="47"/>
        <v>9.967617454978489E-5</v>
      </c>
      <c r="AA63" s="125">
        <v>383.15855980636485</v>
      </c>
      <c r="AB63" s="126">
        <f t="shared" si="48"/>
        <v>6.9541885993271157E-5</v>
      </c>
      <c r="AC63" s="125">
        <v>3245441.2151174019</v>
      </c>
      <c r="AD63" s="126">
        <f t="shared" si="49"/>
        <v>0.58903578480307417</v>
      </c>
      <c r="AE63" s="125">
        <v>3229.4356945488016</v>
      </c>
      <c r="AF63" s="126">
        <f t="shared" si="50"/>
        <v>5.8613084099284831E-4</v>
      </c>
      <c r="AG63" s="125">
        <v>1158.9582128630125</v>
      </c>
      <c r="AH63" s="126">
        <f t="shared" si="51"/>
        <v>2.1034670333507728E-4</v>
      </c>
      <c r="AI63" s="125">
        <v>495.99450174426272</v>
      </c>
      <c r="AJ63" s="126">
        <f t="shared" si="52"/>
        <v>9.002119934634924E-5</v>
      </c>
      <c r="AK63" s="125">
        <v>2699.2216337949503</v>
      </c>
      <c r="AL63" s="126">
        <f t="shared" si="53"/>
        <v>4.8989891605919281E-4</v>
      </c>
    </row>
    <row r="64" spans="1:38" x14ac:dyDescent="0.25">
      <c r="A64" s="122" t="s">
        <v>63</v>
      </c>
      <c r="B64" s="117" t="s">
        <v>143</v>
      </c>
      <c r="C64" s="125">
        <v>8258770.7793319141</v>
      </c>
      <c r="D64" s="126">
        <f t="shared" si="36"/>
        <v>1</v>
      </c>
      <c r="E64" s="125">
        <v>153571.55412427481</v>
      </c>
      <c r="F64" s="126">
        <f t="shared" si="37"/>
        <v>1.8594965065333591E-2</v>
      </c>
      <c r="G64" s="125">
        <v>6003.4434509338325</v>
      </c>
      <c r="H64" s="126">
        <f t="shared" si="38"/>
        <v>7.2691731146695845E-4</v>
      </c>
      <c r="I64" s="125">
        <v>80114.639984465117</v>
      </c>
      <c r="J64" s="126">
        <f t="shared" si="39"/>
        <v>9.7005525549827554E-3</v>
      </c>
      <c r="K64" s="125">
        <v>463406.93386924313</v>
      </c>
      <c r="L64" s="126">
        <f t="shared" si="40"/>
        <v>5.6110884567585735E-2</v>
      </c>
      <c r="M64" s="125">
        <v>3727.2471087096983</v>
      </c>
      <c r="N64" s="126">
        <f t="shared" si="41"/>
        <v>4.5130773190089804E-4</v>
      </c>
      <c r="O64" s="125">
        <v>1791619.2506383387</v>
      </c>
      <c r="P64" s="126">
        <f t="shared" si="42"/>
        <v>0.21693534044097421</v>
      </c>
      <c r="Q64" s="125">
        <v>723302.23047492746</v>
      </c>
      <c r="R64" s="126">
        <f t="shared" si="43"/>
        <v>8.7579889283891516E-2</v>
      </c>
      <c r="S64" s="125">
        <v>143564.80029951563</v>
      </c>
      <c r="T64" s="126">
        <f t="shared" si="44"/>
        <v>1.7383313344740775E-2</v>
      </c>
      <c r="U64" s="125">
        <v>9738.3675481604023</v>
      </c>
      <c r="V64" s="126">
        <f t="shared" si="45"/>
        <v>1.1791545991966831E-3</v>
      </c>
      <c r="W64" s="125">
        <v>6245.8983741796183</v>
      </c>
      <c r="X64" s="126">
        <f t="shared" si="46"/>
        <v>7.5627457657625834E-4</v>
      </c>
      <c r="Y64" s="125">
        <v>823.20267776735091</v>
      </c>
      <c r="Z64" s="126">
        <f t="shared" si="47"/>
        <v>9.967617454978489E-5</v>
      </c>
      <c r="AA64" s="125">
        <v>574.33049598085915</v>
      </c>
      <c r="AB64" s="126">
        <f t="shared" si="48"/>
        <v>6.9541885993271157E-5</v>
      </c>
      <c r="AC64" s="125">
        <v>4864711.5275124712</v>
      </c>
      <c r="AD64" s="126">
        <f t="shared" si="49"/>
        <v>0.58903578480307428</v>
      </c>
      <c r="AE64" s="125">
        <v>4840.7202624569754</v>
      </c>
      <c r="AF64" s="126">
        <f t="shared" si="50"/>
        <v>5.861308409928482E-4</v>
      </c>
      <c r="AG64" s="125">
        <v>1737.2052070325353</v>
      </c>
      <c r="AH64" s="126">
        <f t="shared" si="51"/>
        <v>2.1034670333507731E-4</v>
      </c>
      <c r="AI64" s="125">
        <v>743.46445068204241</v>
      </c>
      <c r="AJ64" s="126">
        <f t="shared" si="52"/>
        <v>9.0021199346349253E-5</v>
      </c>
      <c r="AK64" s="125">
        <v>4045.9628527760401</v>
      </c>
      <c r="AL64" s="126">
        <f t="shared" si="53"/>
        <v>4.8989891605919281E-4</v>
      </c>
    </row>
    <row r="65" spans="1:42" x14ac:dyDescent="0.25">
      <c r="A65" s="122" t="s">
        <v>64</v>
      </c>
      <c r="B65" s="117" t="s">
        <v>144</v>
      </c>
      <c r="C65" s="125">
        <v>4797590.5487572839</v>
      </c>
      <c r="D65" s="126">
        <f t="shared" si="36"/>
        <v>1</v>
      </c>
      <c r="E65" s="125">
        <v>89211.028651916306</v>
      </c>
      <c r="F65" s="126">
        <f t="shared" si="37"/>
        <v>1.8594965065333591E-2</v>
      </c>
      <c r="G65" s="125">
        <v>3487.4516232219357</v>
      </c>
      <c r="H65" s="126">
        <f t="shared" si="38"/>
        <v>7.2691731146695866E-4</v>
      </c>
      <c r="I65" s="125">
        <v>46539.279255508591</v>
      </c>
      <c r="J65" s="126">
        <f t="shared" si="39"/>
        <v>9.7005525549827554E-3</v>
      </c>
      <c r="K65" s="125">
        <v>269197.04948386032</v>
      </c>
      <c r="L65" s="126">
        <f t="shared" si="40"/>
        <v>5.6110884567585749E-2</v>
      </c>
      <c r="M65" s="125">
        <v>2165.1897091488345</v>
      </c>
      <c r="N65" s="126">
        <f t="shared" si="41"/>
        <v>4.5130773190089804E-4</v>
      </c>
      <c r="O65" s="125">
        <v>1040766.9389910619</v>
      </c>
      <c r="P65" s="126">
        <f t="shared" si="42"/>
        <v>0.21693534044097426</v>
      </c>
      <c r="Q65" s="125">
        <v>420172.44908960728</v>
      </c>
      <c r="R65" s="126">
        <f t="shared" si="43"/>
        <v>8.7579889283891516E-2</v>
      </c>
      <c r="S65" s="125">
        <v>83398.019808814701</v>
      </c>
      <c r="T65" s="126">
        <f t="shared" si="44"/>
        <v>1.7383313344740772E-2</v>
      </c>
      <c r="U65" s="125">
        <v>5657.1009606296911</v>
      </c>
      <c r="V65" s="126">
        <f t="shared" si="45"/>
        <v>1.1791545991966833E-3</v>
      </c>
      <c r="W65" s="125">
        <v>3628.295760847674</v>
      </c>
      <c r="X65" s="126">
        <f t="shared" si="46"/>
        <v>7.5627457657625834E-4</v>
      </c>
      <c r="Y65" s="125">
        <v>478.2054729563294</v>
      </c>
      <c r="Z65" s="126">
        <f t="shared" si="47"/>
        <v>9.9676174549784903E-5</v>
      </c>
      <c r="AA65" s="125">
        <v>333.63349498407422</v>
      </c>
      <c r="AB65" s="126">
        <f t="shared" si="48"/>
        <v>6.9541885993271157E-5</v>
      </c>
      <c r="AC65" s="125">
        <v>2825952.5140510583</v>
      </c>
      <c r="AD65" s="126">
        <f t="shared" si="49"/>
        <v>0.58903578480307428</v>
      </c>
      <c r="AE65" s="125">
        <v>2812.0157830824483</v>
      </c>
      <c r="AF65" s="126">
        <f t="shared" si="50"/>
        <v>5.8613084099284852E-4</v>
      </c>
      <c r="AG65" s="125">
        <v>1009.1573558826191</v>
      </c>
      <c r="AH65" s="126">
        <f t="shared" si="51"/>
        <v>2.1034670333507728E-4</v>
      </c>
      <c r="AI65" s="125">
        <v>431.88485517184063</v>
      </c>
      <c r="AJ65" s="126">
        <f t="shared" si="52"/>
        <v>9.0021199346349267E-5</v>
      </c>
      <c r="AK65" s="125">
        <v>2350.3344095320222</v>
      </c>
      <c r="AL65" s="126">
        <f t="shared" si="53"/>
        <v>4.8989891605919292E-4</v>
      </c>
    </row>
    <row r="66" spans="1:42" x14ac:dyDescent="0.25">
      <c r="A66" s="122" t="s">
        <v>65</v>
      </c>
      <c r="B66" s="117" t="s">
        <v>145</v>
      </c>
      <c r="C66" s="125">
        <v>12653705.071072796</v>
      </c>
      <c r="D66" s="126">
        <f t="shared" si="36"/>
        <v>1</v>
      </c>
      <c r="E66" s="125">
        <v>185092.34864327247</v>
      </c>
      <c r="F66" s="126">
        <f t="shared" si="37"/>
        <v>1.4627521947418055E-2</v>
      </c>
      <c r="G66" s="125">
        <v>7799.1068867826752</v>
      </c>
      <c r="H66" s="126">
        <f t="shared" si="38"/>
        <v>6.1634966541238164E-4</v>
      </c>
      <c r="I66" s="125">
        <v>0</v>
      </c>
      <c r="J66" s="126">
        <f t="shared" si="39"/>
        <v>0</v>
      </c>
      <c r="K66" s="125">
        <v>726226.71895643382</v>
      </c>
      <c r="L66" s="126">
        <f t="shared" si="40"/>
        <v>5.7392417072896378E-2</v>
      </c>
      <c r="M66" s="125">
        <v>4716.9579410956521</v>
      </c>
      <c r="N66" s="126">
        <f t="shared" si="41"/>
        <v>3.7277286886343899E-4</v>
      </c>
      <c r="O66" s="125">
        <v>2545576.3715668553</v>
      </c>
      <c r="P66" s="126">
        <f t="shared" si="42"/>
        <v>0.20117241213296574</v>
      </c>
      <c r="Q66" s="125">
        <v>1026184.2516417721</v>
      </c>
      <c r="R66" s="126">
        <f t="shared" si="43"/>
        <v>8.1097531978020956E-2</v>
      </c>
      <c r="S66" s="125">
        <v>185322.54058851796</v>
      </c>
      <c r="T66" s="126">
        <f t="shared" si="44"/>
        <v>1.464571361096265E-2</v>
      </c>
      <c r="U66" s="125">
        <v>0</v>
      </c>
      <c r="V66" s="126">
        <f t="shared" si="45"/>
        <v>0</v>
      </c>
      <c r="W66" s="125">
        <v>7261.4727740193066</v>
      </c>
      <c r="X66" s="126">
        <f t="shared" si="46"/>
        <v>5.7386138946920076E-4</v>
      </c>
      <c r="Y66" s="125">
        <v>13965.863116728098</v>
      </c>
      <c r="Z66" s="126">
        <f t="shared" si="47"/>
        <v>1.1036975366728739E-3</v>
      </c>
      <c r="AA66" s="125">
        <v>6015.0953622809011</v>
      </c>
      <c r="AB66" s="126">
        <f t="shared" si="48"/>
        <v>4.753623803064452E-4</v>
      </c>
      <c r="AC66" s="125">
        <v>7858339.350120211</v>
      </c>
      <c r="AD66" s="126">
        <f t="shared" si="49"/>
        <v>0.62103070254773773</v>
      </c>
      <c r="AE66" s="125">
        <v>81570.636393773835</v>
      </c>
      <c r="AF66" s="126">
        <f t="shared" si="50"/>
        <v>6.4463835639926277E-3</v>
      </c>
      <c r="AG66" s="125">
        <v>2159.6802351075353</v>
      </c>
      <c r="AH66" s="126">
        <f t="shared" si="51"/>
        <v>1.7067572090365111E-4</v>
      </c>
      <c r="AI66" s="125">
        <v>3474.6768459447512</v>
      </c>
      <c r="AJ66" s="126">
        <f t="shared" si="52"/>
        <v>2.7459758437772439E-4</v>
      </c>
      <c r="AK66" s="125">
        <v>0</v>
      </c>
      <c r="AL66" s="126">
        <f t="shared" si="53"/>
        <v>0</v>
      </c>
    </row>
    <row r="67" spans="1:42" x14ac:dyDescent="0.25">
      <c r="A67" s="122" t="s">
        <v>67</v>
      </c>
      <c r="B67" s="117" t="s">
        <v>146</v>
      </c>
      <c r="C67" s="125">
        <v>602055.30430506961</v>
      </c>
      <c r="D67" s="126">
        <f t="shared" si="36"/>
        <v>1</v>
      </c>
      <c r="E67" s="125">
        <v>10395.930084426605</v>
      </c>
      <c r="F67" s="126">
        <f t="shared" si="37"/>
        <v>1.7267400536278385E-2</v>
      </c>
      <c r="G67" s="125">
        <v>415.57960076611391</v>
      </c>
      <c r="H67" s="126">
        <f t="shared" si="38"/>
        <v>6.9026814944484578E-4</v>
      </c>
      <c r="I67" s="125">
        <v>3476.8800080665101</v>
      </c>
      <c r="J67" s="126">
        <f t="shared" si="39"/>
        <v>5.7750176490509375E-3</v>
      </c>
      <c r="K67" s="125">
        <v>34298.1304539591</v>
      </c>
      <c r="L67" s="126">
        <f t="shared" si="40"/>
        <v>5.696840507625487E-2</v>
      </c>
      <c r="M67" s="125">
        <v>256.17097902944317</v>
      </c>
      <c r="N67" s="126">
        <f t="shared" si="41"/>
        <v>4.2549409862791915E-4</v>
      </c>
      <c r="O67" s="125">
        <v>128110.77287108779</v>
      </c>
      <c r="P67" s="126">
        <f t="shared" si="42"/>
        <v>0.2127890443868132</v>
      </c>
      <c r="Q67" s="125">
        <v>51842.215500095735</v>
      </c>
      <c r="R67" s="126">
        <f t="shared" si="43"/>
        <v>8.6108726439899586E-2</v>
      </c>
      <c r="S67" s="125">
        <v>9950.8123251722591</v>
      </c>
      <c r="T67" s="126">
        <f t="shared" si="44"/>
        <v>1.6528070185608808E-2</v>
      </c>
      <c r="U67" s="125">
        <v>422.6335591842905</v>
      </c>
      <c r="V67" s="126">
        <f t="shared" si="45"/>
        <v>7.0198461198198549E-4</v>
      </c>
      <c r="W67" s="125">
        <v>421.18872690598062</v>
      </c>
      <c r="X67" s="126">
        <f t="shared" si="46"/>
        <v>6.9958477883048193E-4</v>
      </c>
      <c r="Y67" s="125">
        <v>315.78753701062942</v>
      </c>
      <c r="Z67" s="126">
        <f t="shared" si="47"/>
        <v>5.2451582894885609E-4</v>
      </c>
      <c r="AA67" s="125">
        <v>145.30707999844608</v>
      </c>
      <c r="AB67" s="126">
        <f t="shared" si="48"/>
        <v>2.4135171463387194E-4</v>
      </c>
      <c r="AC67" s="125">
        <v>359759.66187333234</v>
      </c>
      <c r="AD67" s="126">
        <f t="shared" si="49"/>
        <v>0.59755251602440362</v>
      </c>
      <c r="AE67" s="125">
        <v>1845.8412266258899</v>
      </c>
      <c r="AF67" s="126">
        <f t="shared" si="50"/>
        <v>3.0658997826727512E-3</v>
      </c>
      <c r="AG67" s="125">
        <v>118.70133481714095</v>
      </c>
      <c r="AH67" s="126">
        <f t="shared" si="51"/>
        <v>1.9716018440225114E-4</v>
      </c>
      <c r="AI67" s="125">
        <v>104.10117303407341</v>
      </c>
      <c r="AJ67" s="126">
        <f t="shared" si="52"/>
        <v>1.72909651803888E-4</v>
      </c>
      <c r="AK67" s="125">
        <v>175.58997155731495</v>
      </c>
      <c r="AL67" s="126">
        <f t="shared" si="53"/>
        <v>2.916509003437683E-4</v>
      </c>
    </row>
    <row r="68" spans="1:42" ht="15.75" thickBot="1" x14ac:dyDescent="0.3">
      <c r="A68" s="122" t="s">
        <v>69</v>
      </c>
      <c r="B68" s="117" t="s">
        <v>147</v>
      </c>
      <c r="C68" s="125">
        <v>476945.56944780471</v>
      </c>
      <c r="D68" s="126">
        <f t="shared" si="36"/>
        <v>1</v>
      </c>
      <c r="E68" s="125">
        <v>8235.6101816586197</v>
      </c>
      <c r="F68" s="126">
        <f t="shared" si="37"/>
        <v>1.7267400536278378E-2</v>
      </c>
      <c r="G68" s="125">
        <v>329.2203356086543</v>
      </c>
      <c r="H68" s="126">
        <f t="shared" si="38"/>
        <v>6.9026814944484567E-4</v>
      </c>
      <c r="I68" s="125">
        <v>2754.3690811977208</v>
      </c>
      <c r="J68" s="126">
        <f t="shared" si="39"/>
        <v>5.7750176490509357E-3</v>
      </c>
      <c r="K68" s="125">
        <v>27170.828399627575</v>
      </c>
      <c r="L68" s="126">
        <f t="shared" si="40"/>
        <v>5.6968405076254842E-2</v>
      </c>
      <c r="M68" s="125">
        <v>202.93752516677318</v>
      </c>
      <c r="N68" s="126">
        <f t="shared" si="41"/>
        <v>4.2549409862791893E-4</v>
      </c>
      <c r="O68" s="125">
        <v>101488.79194732278</v>
      </c>
      <c r="P68" s="126">
        <f t="shared" si="42"/>
        <v>0.21278904438681312</v>
      </c>
      <c r="Q68" s="125">
        <v>41069.175566303136</v>
      </c>
      <c r="R68" s="126">
        <f t="shared" si="43"/>
        <v>8.6108726439899572E-2</v>
      </c>
      <c r="S68" s="125">
        <v>7882.9898465484712</v>
      </c>
      <c r="T68" s="126">
        <f t="shared" si="44"/>
        <v>1.6528070185608798E-2</v>
      </c>
      <c r="U68" s="125">
        <v>334.80845050534424</v>
      </c>
      <c r="V68" s="126">
        <f t="shared" si="45"/>
        <v>7.0198461198198539E-4</v>
      </c>
      <c r="W68" s="125">
        <v>333.66386071632058</v>
      </c>
      <c r="X68" s="126">
        <f t="shared" si="46"/>
        <v>6.9958477883048161E-4</v>
      </c>
      <c r="Y68" s="125">
        <v>250.16550072239943</v>
      </c>
      <c r="Z68" s="126">
        <f t="shared" si="47"/>
        <v>5.2451582894885598E-4</v>
      </c>
      <c r="AA68" s="125">
        <v>115.11163097325604</v>
      </c>
      <c r="AB68" s="126">
        <f t="shared" si="48"/>
        <v>2.413517146338718E-4</v>
      </c>
      <c r="AC68" s="125">
        <v>285000.02503022761</v>
      </c>
      <c r="AD68" s="126">
        <f t="shared" si="49"/>
        <v>0.59755251602440362</v>
      </c>
      <c r="AE68" s="125">
        <v>1462.2673177167555</v>
      </c>
      <c r="AF68" s="126">
        <f t="shared" si="50"/>
        <v>3.0658997826727504E-3</v>
      </c>
      <c r="AG68" s="125">
        <v>94.034676422165802</v>
      </c>
      <c r="AH68" s="126">
        <f t="shared" si="51"/>
        <v>1.9716018440225103E-4</v>
      </c>
      <c r="AI68" s="125">
        <v>82.468492342626959</v>
      </c>
      <c r="AJ68" s="126">
        <f t="shared" si="52"/>
        <v>1.7290965180388792E-4</v>
      </c>
      <c r="AK68" s="125">
        <v>139.10160474442347</v>
      </c>
      <c r="AL68" s="126">
        <f t="shared" si="53"/>
        <v>2.916509003437682E-4</v>
      </c>
    </row>
    <row r="69" spans="1:42" x14ac:dyDescent="0.25">
      <c r="A69" s="122" t="s">
        <v>71</v>
      </c>
      <c r="B69" s="127" t="s">
        <v>37</v>
      </c>
      <c r="C69" s="128">
        <v>34028914.984032258</v>
      </c>
      <c r="D69" s="129">
        <f t="shared" si="36"/>
        <v>1</v>
      </c>
      <c r="E69" s="128">
        <v>581131.18695211224</v>
      </c>
      <c r="F69" s="129">
        <f t="shared" si="37"/>
        <v>1.7077570272951766E-2</v>
      </c>
      <c r="G69" s="128">
        <v>23297.572530908881</v>
      </c>
      <c r="H69" s="129">
        <f t="shared" si="38"/>
        <v>6.8464047536752326E-4</v>
      </c>
      <c r="I69" s="128">
        <v>203115.69154100376</v>
      </c>
      <c r="J69" s="129">
        <f t="shared" si="39"/>
        <v>5.96891471962341E-3</v>
      </c>
      <c r="K69" s="128">
        <v>1926533.9203685315</v>
      </c>
      <c r="L69" s="129">
        <f t="shared" si="40"/>
        <v>5.661461499059077E-2</v>
      </c>
      <c r="M69" s="128">
        <v>14335.902512962703</v>
      </c>
      <c r="N69" s="129">
        <f t="shared" si="41"/>
        <v>4.212859128682089E-4</v>
      </c>
      <c r="O69" s="128">
        <v>7178140.9539667247</v>
      </c>
      <c r="P69" s="129">
        <f t="shared" si="42"/>
        <v>0.21094239876102422</v>
      </c>
      <c r="Q69" s="128">
        <v>2896635.383244602</v>
      </c>
      <c r="R69" s="129">
        <f t="shared" si="43"/>
        <v>8.5122766465043631E-2</v>
      </c>
      <c r="S69" s="128">
        <v>555971.70419912681</v>
      </c>
      <c r="T69" s="129">
        <f t="shared" si="44"/>
        <v>1.6338214264545643E-2</v>
      </c>
      <c r="U69" s="128">
        <v>24689.81024452738</v>
      </c>
      <c r="V69" s="129">
        <f t="shared" si="45"/>
        <v>7.2555384901672106E-4</v>
      </c>
      <c r="W69" s="128">
        <v>23365.8322588708</v>
      </c>
      <c r="X69" s="129">
        <f t="shared" si="46"/>
        <v>6.8664640849803744E-4</v>
      </c>
      <c r="Y69" s="128">
        <v>16554.864629352007</v>
      </c>
      <c r="Z69" s="129">
        <f t="shared" si="47"/>
        <v>4.8649404887344242E-4</v>
      </c>
      <c r="AA69" s="128">
        <v>7686.9507283527073</v>
      </c>
      <c r="AB69" s="129">
        <f t="shared" si="48"/>
        <v>2.2589467610000893E-4</v>
      </c>
      <c r="AC69" s="128">
        <v>20458292.456960071</v>
      </c>
      <c r="AD69" s="129">
        <f t="shared" si="49"/>
        <v>0.60120319635697839</v>
      </c>
      <c r="AE69" s="128">
        <v>96774.979011233299</v>
      </c>
      <c r="AF69" s="129">
        <f t="shared" si="50"/>
        <v>2.843904340077961E-3</v>
      </c>
      <c r="AG69" s="128">
        <v>6641.6569079435467</v>
      </c>
      <c r="AH69" s="129">
        <f t="shared" si="51"/>
        <v>1.9517686388355551E-4</v>
      </c>
      <c r="AI69" s="128">
        <v>5488.3355912150437</v>
      </c>
      <c r="AJ69" s="129">
        <f t="shared" si="52"/>
        <v>1.6128447215523601E-4</v>
      </c>
      <c r="AK69" s="128">
        <v>10257.782384719838</v>
      </c>
      <c r="AL69" s="129">
        <f t="shared" si="53"/>
        <v>3.014431224014402E-4</v>
      </c>
    </row>
    <row r="70" spans="1:42" x14ac:dyDescent="0.25">
      <c r="A70" s="122" t="s">
        <v>73</v>
      </c>
    </row>
    <row r="71" spans="1:42" x14ac:dyDescent="0.25">
      <c r="A71" s="122" t="s">
        <v>75</v>
      </c>
      <c r="B71" s="117" t="s">
        <v>148</v>
      </c>
      <c r="C71" s="125">
        <v>-4189726.2889455804</v>
      </c>
      <c r="D71" s="126">
        <f t="shared" ref="D71:D76" si="54">IF(C71 =0,0,C71 / C71 )</f>
        <v>1</v>
      </c>
      <c r="E71" s="125">
        <v>-77907.813976252801</v>
      </c>
      <c r="F71" s="126">
        <f t="shared" ref="F71:F76" si="55">IF(C71 =0,0,E71 / C71 )</f>
        <v>1.8594965065333587E-2</v>
      </c>
      <c r="G71" s="125">
        <v>-3045.584569742758</v>
      </c>
      <c r="H71" s="126">
        <f t="shared" ref="H71:H76" si="56">IF(C71 =0,0,G71 / C71 )</f>
        <v>7.2691731146695834E-4</v>
      </c>
      <c r="I71" s="125">
        <v>-40642.660056909459</v>
      </c>
      <c r="J71" s="126">
        <f t="shared" ref="J71:J76" si="57">IF(C71 =0,0,I71 / C71 )</f>
        <v>9.7005525549827536E-3</v>
      </c>
      <c r="K71" s="125">
        <v>-235089.2481688048</v>
      </c>
      <c r="L71" s="126">
        <f t="shared" ref="L71:L76" si="58">IF(C71 =0,0,K71 / C71 )</f>
        <v>5.6110884567585728E-2</v>
      </c>
      <c r="M71" s="125">
        <v>-1890.8558687495961</v>
      </c>
      <c r="N71" s="126">
        <f t="shared" ref="N71:N76" si="59">IF(C71 =0,0,M71 / C71 )</f>
        <v>4.5130773190089793E-4</v>
      </c>
      <c r="O71" s="125">
        <v>-908899.6988469091</v>
      </c>
      <c r="P71" s="126">
        <f t="shared" ref="P71:P76" si="60">IF(C71 =0,0,O71 / C71 )</f>
        <v>0.21693534044097423</v>
      </c>
      <c r="Q71" s="125">
        <v>-366935.76451566344</v>
      </c>
      <c r="R71" s="126">
        <f t="shared" ref="R71:R76" si="61">IF(C71 =0,0,Q71 / C71 )</f>
        <v>8.7579889283891474E-2</v>
      </c>
      <c r="S71" s="125">
        <v>-72831.324909438918</v>
      </c>
      <c r="T71" s="126">
        <f t="shared" ref="T71:T76" si="62">IF(C71 =0,0,S71 / C71 )</f>
        <v>1.7383313344740768E-2</v>
      </c>
      <c r="U71" s="125">
        <v>-4940.3350229854314</v>
      </c>
      <c r="V71" s="126">
        <f t="shared" ref="V71:V76" si="63">IF(C71 =0,0,U71 / C71 )</f>
        <v>1.1791545991966829E-3</v>
      </c>
      <c r="W71" s="125">
        <v>-3168.5834751427365</v>
      </c>
      <c r="X71" s="126">
        <f t="shared" ref="X71:X76" si="64">IF(C71 =0,0,W71 / C71 )</f>
        <v>7.5627457657625823E-4</v>
      </c>
      <c r="Y71" s="125">
        <v>-417.6158888927622</v>
      </c>
      <c r="Z71" s="126">
        <f t="shared" ref="Z71:Z76" si="65">IF(C71 =0,0,Y71 / C71 )</f>
        <v>9.9676174549784903E-5</v>
      </c>
      <c r="AA71" s="125">
        <v>-291.36146792886461</v>
      </c>
      <c r="AB71" s="126">
        <f t="shared" ref="AB71:AB76" si="66">IF(C71 =0,0,AA71 / C71 )</f>
        <v>6.9541885993271157E-5</v>
      </c>
      <c r="AC71" s="125">
        <v>-2467898.7127191317</v>
      </c>
      <c r="AD71" s="126">
        <f t="shared" ref="AD71:AD76" si="67">IF(C71 =0,0,AC71 / C71 )</f>
        <v>0.58903578480307428</v>
      </c>
      <c r="AE71" s="125">
        <v>-2455.7277932695183</v>
      </c>
      <c r="AF71" s="126">
        <f t="shared" ref="AF71:AF76" si="68">IF(C71 =0,0,AE71 / C71 )</f>
        <v>5.8613084099284831E-4</v>
      </c>
      <c r="AG71" s="125">
        <v>-881.2951127560101</v>
      </c>
      <c r="AH71" s="126">
        <f t="shared" ref="AH71:AH76" si="69">IF(C71 =0,0,AG71 / C71 )</f>
        <v>2.1034670333507725E-4</v>
      </c>
      <c r="AI71" s="125">
        <v>-377.16418546381016</v>
      </c>
      <c r="AJ71" s="126">
        <f t="shared" ref="AJ71:AJ76" si="70">IF(C71 =0,0,AI71 / C71 )</f>
        <v>9.0021199346349253E-5</v>
      </c>
      <c r="AK71" s="125">
        <v>-2052.5423675391439</v>
      </c>
      <c r="AL71" s="126">
        <f t="shared" ref="AL71:AL76" si="71">IF(C71 =0,0,AK71 / C71 )</f>
        <v>4.898989160591927E-4</v>
      </c>
    </row>
    <row r="72" spans="1:42" x14ac:dyDescent="0.25">
      <c r="A72" s="122" t="s">
        <v>77</v>
      </c>
      <c r="B72" s="117" t="s">
        <v>149</v>
      </c>
      <c r="C72" s="125">
        <v>-1627196.0793533034</v>
      </c>
      <c r="D72" s="126">
        <f t="shared" si="54"/>
        <v>1</v>
      </c>
      <c r="E72" s="125">
        <v>-30257.65425002246</v>
      </c>
      <c r="F72" s="126">
        <f t="shared" si="55"/>
        <v>1.8594965065333591E-2</v>
      </c>
      <c r="G72" s="125">
        <v>-1182.836999233079</v>
      </c>
      <c r="H72" s="126">
        <f t="shared" si="56"/>
        <v>7.2691731146695855E-4</v>
      </c>
      <c r="I72" s="125">
        <v>-15784.70108502861</v>
      </c>
      <c r="J72" s="126">
        <f t="shared" si="57"/>
        <v>9.7005525549827554E-3</v>
      </c>
      <c r="K72" s="125">
        <v>-91303.411377421289</v>
      </c>
      <c r="L72" s="126">
        <f t="shared" si="58"/>
        <v>5.6110884567585735E-2</v>
      </c>
      <c r="M72" s="125">
        <v>-734.36617193097311</v>
      </c>
      <c r="N72" s="126">
        <f t="shared" si="59"/>
        <v>4.5130773190089809E-4</v>
      </c>
      <c r="O72" s="125">
        <v>-352996.33543872746</v>
      </c>
      <c r="P72" s="126">
        <f t="shared" si="60"/>
        <v>0.21693534044097426</v>
      </c>
      <c r="Q72" s="125">
        <v>-142509.65247294464</v>
      </c>
      <c r="R72" s="126">
        <f t="shared" si="61"/>
        <v>8.7579889283891502E-2</v>
      </c>
      <c r="S72" s="125">
        <v>-28286.059320732144</v>
      </c>
      <c r="T72" s="126">
        <f t="shared" si="62"/>
        <v>1.7383313344740772E-2</v>
      </c>
      <c r="U72" s="125">
        <v>-1918.7157407642585</v>
      </c>
      <c r="V72" s="126">
        <f t="shared" si="63"/>
        <v>1.1791545991966831E-3</v>
      </c>
      <c r="W72" s="125">
        <v>-1230.6070259194671</v>
      </c>
      <c r="X72" s="126">
        <f t="shared" si="64"/>
        <v>7.5627457657625823E-4</v>
      </c>
      <c r="Y72" s="125">
        <v>-162.19268043234555</v>
      </c>
      <c r="Z72" s="126">
        <f t="shared" si="65"/>
        <v>9.967617454978493E-5</v>
      </c>
      <c r="AA72" s="125">
        <v>-113.15828423908523</v>
      </c>
      <c r="AB72" s="126">
        <f t="shared" si="66"/>
        <v>6.9541885993271157E-5</v>
      </c>
      <c r="AC72" s="125">
        <v>-958476.71963035851</v>
      </c>
      <c r="AD72" s="126">
        <f t="shared" si="67"/>
        <v>0.58903578480307417</v>
      </c>
      <c r="AE72" s="125">
        <v>-953.74980645161725</v>
      </c>
      <c r="AF72" s="126">
        <f t="shared" si="68"/>
        <v>5.8613084099284831E-4</v>
      </c>
      <c r="AG72" s="125">
        <v>-342.27533097173017</v>
      </c>
      <c r="AH72" s="126">
        <f t="shared" si="69"/>
        <v>2.1034670333507728E-4</v>
      </c>
      <c r="AI72" s="125">
        <v>-146.48214263506165</v>
      </c>
      <c r="AJ72" s="126">
        <f t="shared" si="70"/>
        <v>9.002119934634924E-5</v>
      </c>
      <c r="AK72" s="125">
        <v>-797.16159549095175</v>
      </c>
      <c r="AL72" s="126">
        <f t="shared" si="71"/>
        <v>4.8989891605919292E-4</v>
      </c>
    </row>
    <row r="73" spans="1:42" x14ac:dyDescent="0.25">
      <c r="A73" s="122" t="s">
        <v>79</v>
      </c>
      <c r="B73" s="117" t="s">
        <v>150</v>
      </c>
      <c r="C73" s="125">
        <v>-4121887.2230701665</v>
      </c>
      <c r="D73" s="126">
        <f t="shared" si="54"/>
        <v>1</v>
      </c>
      <c r="E73" s="125">
        <v>-57724.571709163371</v>
      </c>
      <c r="F73" s="126">
        <f t="shared" si="55"/>
        <v>1.400440346501463E-2</v>
      </c>
      <c r="G73" s="125">
        <v>-2476.7611860727507</v>
      </c>
      <c r="H73" s="126">
        <f t="shared" si="56"/>
        <v>6.0088038610332177E-4</v>
      </c>
      <c r="I73" s="125">
        <v>0</v>
      </c>
      <c r="J73" s="126">
        <f t="shared" si="57"/>
        <v>0</v>
      </c>
      <c r="K73" s="125">
        <v>-233950.62322281368</v>
      </c>
      <c r="L73" s="126">
        <f t="shared" si="58"/>
        <v>5.6758133001163669E-2</v>
      </c>
      <c r="M73" s="125">
        <v>-1489.8444959684964</v>
      </c>
      <c r="N73" s="126">
        <f t="shared" si="59"/>
        <v>3.6144717585426641E-4</v>
      </c>
      <c r="O73" s="125">
        <v>-811771.59697806241</v>
      </c>
      <c r="P73" s="126">
        <f t="shared" si="60"/>
        <v>0.19694172912703287</v>
      </c>
      <c r="Q73" s="125">
        <v>-325069.81126235414</v>
      </c>
      <c r="R73" s="126">
        <f t="shared" si="61"/>
        <v>7.8864314734993543E-2</v>
      </c>
      <c r="S73" s="125">
        <v>-58071.995499930134</v>
      </c>
      <c r="T73" s="126">
        <f t="shared" si="62"/>
        <v>1.4088691018740563E-2</v>
      </c>
      <c r="U73" s="125">
        <v>0</v>
      </c>
      <c r="V73" s="126">
        <f t="shared" si="63"/>
        <v>0</v>
      </c>
      <c r="W73" s="125">
        <v>-2185.3641762565926</v>
      </c>
      <c r="X73" s="126">
        <f t="shared" si="64"/>
        <v>5.3018533938171053E-4</v>
      </c>
      <c r="Y73" s="125">
        <v>-4404.2078547400488</v>
      </c>
      <c r="Z73" s="126">
        <f t="shared" si="65"/>
        <v>1.0684930509718307E-3</v>
      </c>
      <c r="AA73" s="125">
        <v>-1892.1879004130415</v>
      </c>
      <c r="AB73" s="126">
        <f t="shared" si="66"/>
        <v>4.5905862970303563E-4</v>
      </c>
      <c r="AC73" s="125">
        <v>-2595399.7507942296</v>
      </c>
      <c r="AD73" s="126">
        <f t="shared" si="67"/>
        <v>0.62966296997836335</v>
      </c>
      <c r="AE73" s="125">
        <v>-25723.72609690655</v>
      </c>
      <c r="AF73" s="126">
        <f t="shared" si="68"/>
        <v>6.2407641705796999E-3</v>
      </c>
      <c r="AG73" s="125">
        <v>-681.06643862164856</v>
      </c>
      <c r="AH73" s="126">
        <f t="shared" si="69"/>
        <v>1.6523170134537542E-4</v>
      </c>
      <c r="AI73" s="125">
        <v>-1045.7154546339855</v>
      </c>
      <c r="AJ73" s="126">
        <f t="shared" si="70"/>
        <v>2.5369822075216547E-4</v>
      </c>
      <c r="AK73" s="125">
        <v>0</v>
      </c>
      <c r="AL73" s="126">
        <f t="shared" si="71"/>
        <v>0</v>
      </c>
    </row>
    <row r="74" spans="1:42" x14ac:dyDescent="0.25">
      <c r="A74" s="122" t="s">
        <v>80</v>
      </c>
      <c r="B74" s="117" t="s">
        <v>151</v>
      </c>
      <c r="C74" s="125">
        <v>-222524.40528816782</v>
      </c>
      <c r="D74" s="126">
        <f t="shared" si="54"/>
        <v>1</v>
      </c>
      <c r="E74" s="125">
        <v>-3842.4180352079375</v>
      </c>
      <c r="F74" s="126">
        <f t="shared" si="55"/>
        <v>1.7267400536278385E-2</v>
      </c>
      <c r="G74" s="125">
        <v>-153.60150944457845</v>
      </c>
      <c r="H74" s="126">
        <f t="shared" si="56"/>
        <v>6.9026814944484578E-4</v>
      </c>
      <c r="I74" s="125">
        <v>-1285.082367883733</v>
      </c>
      <c r="J74" s="126">
        <f t="shared" si="57"/>
        <v>5.7750176490509375E-3</v>
      </c>
      <c r="K74" s="125">
        <v>-12676.860459809053</v>
      </c>
      <c r="L74" s="126">
        <f t="shared" si="58"/>
        <v>5.6968405076254856E-2</v>
      </c>
      <c r="M74" s="125">
        <v>-94.682821250802718</v>
      </c>
      <c r="N74" s="126">
        <f t="shared" si="59"/>
        <v>4.2549409862791909E-4</v>
      </c>
      <c r="O74" s="125">
        <v>-47350.755554013158</v>
      </c>
      <c r="P74" s="126">
        <f t="shared" si="60"/>
        <v>0.21278904438681323</v>
      </c>
      <c r="Q74" s="125">
        <v>-19161.293141160186</v>
      </c>
      <c r="R74" s="126">
        <f t="shared" si="61"/>
        <v>8.6108726439899572E-2</v>
      </c>
      <c r="S74" s="125">
        <v>-3677.8989886136974</v>
      </c>
      <c r="T74" s="126">
        <f t="shared" si="62"/>
        <v>1.6528070185608808E-2</v>
      </c>
      <c r="U74" s="125">
        <v>-156.20870830273657</v>
      </c>
      <c r="V74" s="126">
        <f t="shared" si="63"/>
        <v>7.0198461198198549E-4</v>
      </c>
      <c r="W74" s="125">
        <v>-155.6746868579074</v>
      </c>
      <c r="X74" s="126">
        <f t="shared" si="64"/>
        <v>6.9958477883048193E-4</v>
      </c>
      <c r="Y74" s="125">
        <v>-116.71757290107458</v>
      </c>
      <c r="Z74" s="126">
        <f t="shared" si="65"/>
        <v>5.245158289488562E-4</v>
      </c>
      <c r="AA74" s="125">
        <v>-53.706646764181933</v>
      </c>
      <c r="AB74" s="126">
        <f t="shared" si="66"/>
        <v>2.4135171463387188E-4</v>
      </c>
      <c r="AC74" s="125">
        <v>-132970.0182567788</v>
      </c>
      <c r="AD74" s="126">
        <f t="shared" si="67"/>
        <v>0.59755251602440362</v>
      </c>
      <c r="AE74" s="125">
        <v>-682.23752581237682</v>
      </c>
      <c r="AF74" s="126">
        <f t="shared" si="68"/>
        <v>3.0658997826727508E-3</v>
      </c>
      <c r="AG74" s="125">
        <v>-43.87295278061643</v>
      </c>
      <c r="AH74" s="126">
        <f t="shared" si="69"/>
        <v>1.9716018440225111E-4</v>
      </c>
      <c r="AI74" s="125">
        <v>-38.476617436244346</v>
      </c>
      <c r="AJ74" s="126">
        <f t="shared" si="70"/>
        <v>1.7290965180388797E-4</v>
      </c>
      <c r="AK74" s="125">
        <v>-64.899443150755744</v>
      </c>
      <c r="AL74" s="126">
        <f t="shared" si="71"/>
        <v>2.916509003437683E-4</v>
      </c>
    </row>
    <row r="75" spans="1:42" ht="15.75" thickBot="1" x14ac:dyDescent="0.3">
      <c r="A75" s="122" t="s">
        <v>82</v>
      </c>
      <c r="B75" s="117" t="s">
        <v>152</v>
      </c>
      <c r="C75" s="125">
        <v>-160564.87155112953</v>
      </c>
      <c r="D75" s="126">
        <f t="shared" si="54"/>
        <v>1</v>
      </c>
      <c r="E75" s="125">
        <v>-2772.5379491294429</v>
      </c>
      <c r="F75" s="126">
        <f t="shared" si="55"/>
        <v>1.7267400536278378E-2</v>
      </c>
      <c r="G75" s="125">
        <v>-110.83281675144755</v>
      </c>
      <c r="H75" s="126">
        <f t="shared" si="56"/>
        <v>6.9026814944484578E-4</v>
      </c>
      <c r="I75" s="125">
        <v>-927.26496702536974</v>
      </c>
      <c r="J75" s="126">
        <f t="shared" si="57"/>
        <v>5.7750176490509366E-3</v>
      </c>
      <c r="K75" s="125">
        <v>-9147.1246435415778</v>
      </c>
      <c r="L75" s="126">
        <f t="shared" si="58"/>
        <v>5.6968405076254863E-2</v>
      </c>
      <c r="M75" s="125">
        <v>-68.319405291955476</v>
      </c>
      <c r="N75" s="126">
        <f t="shared" si="59"/>
        <v>4.2549409862791915E-4</v>
      </c>
      <c r="O75" s="125">
        <v>-34166.445579456253</v>
      </c>
      <c r="P75" s="126">
        <f t="shared" si="60"/>
        <v>0.21278904438681315</v>
      </c>
      <c r="Q75" s="125">
        <v>-13826.036600253823</v>
      </c>
      <c r="R75" s="126">
        <f t="shared" si="61"/>
        <v>8.6108726439899558E-2</v>
      </c>
      <c r="S75" s="125">
        <v>-2653.8274663403308</v>
      </c>
      <c r="T75" s="126">
        <f t="shared" si="62"/>
        <v>1.6528070185608802E-2</v>
      </c>
      <c r="U75" s="125">
        <v>-112.714069053757</v>
      </c>
      <c r="V75" s="126">
        <f t="shared" si="63"/>
        <v>7.0198461198198549E-4</v>
      </c>
      <c r="W75" s="125">
        <v>-112.32874015204169</v>
      </c>
      <c r="X75" s="126">
        <f t="shared" si="64"/>
        <v>6.9958477883048193E-4</v>
      </c>
      <c r="Y75" s="125">
        <v>-84.218816701707311</v>
      </c>
      <c r="Z75" s="126">
        <f t="shared" si="65"/>
        <v>5.2451582894885609E-4</v>
      </c>
      <c r="AA75" s="125">
        <v>-38.752607058832503</v>
      </c>
      <c r="AB75" s="126">
        <f t="shared" si="66"/>
        <v>2.4135171463387185E-4</v>
      </c>
      <c r="AC75" s="125">
        <v>-95945.942980512627</v>
      </c>
      <c r="AD75" s="126">
        <f t="shared" si="67"/>
        <v>0.59755251602440351</v>
      </c>
      <c r="AE75" s="125">
        <v>-492.27580479348609</v>
      </c>
      <c r="AF75" s="126">
        <f t="shared" si="68"/>
        <v>3.0658997826727504E-3</v>
      </c>
      <c r="AG75" s="125">
        <v>-31.656999683544463</v>
      </c>
      <c r="AH75" s="126">
        <f t="shared" si="69"/>
        <v>1.9716018440225111E-4</v>
      </c>
      <c r="AI75" s="125">
        <v>-27.763216031841804</v>
      </c>
      <c r="AJ75" s="126">
        <f t="shared" si="70"/>
        <v>1.7290965180388797E-4</v>
      </c>
      <c r="AK75" s="125">
        <v>-46.82888935146844</v>
      </c>
      <c r="AL75" s="126">
        <f t="shared" si="71"/>
        <v>2.916509003437683E-4</v>
      </c>
    </row>
    <row r="76" spans="1:42" x14ac:dyDescent="0.25">
      <c r="A76" s="122" t="s">
        <v>84</v>
      </c>
      <c r="B76" s="127" t="s">
        <v>39</v>
      </c>
      <c r="C76" s="128">
        <v>-10321898.868208347</v>
      </c>
      <c r="D76" s="129">
        <f t="shared" si="54"/>
        <v>1</v>
      </c>
      <c r="E76" s="128">
        <v>-172504.99591977603</v>
      </c>
      <c r="F76" s="129">
        <f t="shared" si="55"/>
        <v>1.6712525294264879E-2</v>
      </c>
      <c r="G76" s="128">
        <v>-6969.6170812446144</v>
      </c>
      <c r="H76" s="129">
        <f t="shared" si="56"/>
        <v>6.7522625150990125E-4</v>
      </c>
      <c r="I76" s="128">
        <v>-58639.708476847161</v>
      </c>
      <c r="J76" s="129">
        <f t="shared" si="57"/>
        <v>5.6810969789152484E-3</v>
      </c>
      <c r="K76" s="128">
        <v>-582167.26787239034</v>
      </c>
      <c r="L76" s="129">
        <f t="shared" si="58"/>
        <v>5.6401179211848028E-2</v>
      </c>
      <c r="M76" s="128">
        <v>-4278.0687631918236</v>
      </c>
      <c r="N76" s="129">
        <f t="shared" si="59"/>
        <v>4.1446528568191653E-4</v>
      </c>
      <c r="O76" s="128">
        <v>-2155184.832397168</v>
      </c>
      <c r="P76" s="129">
        <f t="shared" si="60"/>
        <v>0.20879732110485794</v>
      </c>
      <c r="Q76" s="128">
        <v>-867502.5579923765</v>
      </c>
      <c r="R76" s="129">
        <f t="shared" si="61"/>
        <v>8.4044861228421988E-2</v>
      </c>
      <c r="S76" s="128">
        <v>-165521.10618505525</v>
      </c>
      <c r="T76" s="129">
        <f t="shared" si="62"/>
        <v>1.6035916288122481E-2</v>
      </c>
      <c r="U76" s="128">
        <v>-7127.9735411061829</v>
      </c>
      <c r="V76" s="129">
        <f t="shared" si="63"/>
        <v>6.9056804684073032E-4</v>
      </c>
      <c r="W76" s="128">
        <v>-6852.5581043287457</v>
      </c>
      <c r="X76" s="129">
        <f t="shared" si="64"/>
        <v>6.6388541409127355E-4</v>
      </c>
      <c r="Y76" s="128">
        <v>-5184.9528136679382</v>
      </c>
      <c r="Z76" s="129">
        <f t="shared" si="65"/>
        <v>5.0232548098661336E-4</v>
      </c>
      <c r="AA76" s="128">
        <v>-2389.1669064040057</v>
      </c>
      <c r="AB76" s="129">
        <f t="shared" si="66"/>
        <v>2.3146583171461667E-4</v>
      </c>
      <c r="AC76" s="128">
        <v>-6250691.1443810109</v>
      </c>
      <c r="AD76" s="129">
        <f t="shared" si="67"/>
        <v>0.60557570115642811</v>
      </c>
      <c r="AE76" s="128">
        <v>-30307.717027233546</v>
      </c>
      <c r="AF76" s="129">
        <f t="shared" si="68"/>
        <v>2.9362540182002669E-3</v>
      </c>
      <c r="AG76" s="128">
        <v>-1980.1668348135497</v>
      </c>
      <c r="AH76" s="129">
        <f t="shared" si="69"/>
        <v>1.9184133269436527E-4</v>
      </c>
      <c r="AI76" s="128">
        <v>-1635.6016162009435</v>
      </c>
      <c r="AJ76" s="129">
        <f t="shared" si="70"/>
        <v>1.584593723581839E-4</v>
      </c>
      <c r="AK76" s="128">
        <v>-2961.4322955323205</v>
      </c>
      <c r="AL76" s="129">
        <f t="shared" si="71"/>
        <v>2.8690770306358948E-4</v>
      </c>
    </row>
    <row r="77" spans="1:42" ht="15.75" thickBot="1" x14ac:dyDescent="0.3">
      <c r="A77" s="122" t="s">
        <v>86</v>
      </c>
    </row>
    <row r="78" spans="1:42" x14ac:dyDescent="0.25">
      <c r="A78" s="122" t="s">
        <v>87</v>
      </c>
      <c r="B78" s="130" t="s">
        <v>41</v>
      </c>
      <c r="C78" s="128">
        <v>23707016.11582391</v>
      </c>
      <c r="D78" s="129">
        <f>IF(C78 =0,0,C78 / C78 )</f>
        <v>1</v>
      </c>
      <c r="E78" s="128">
        <v>408626.19103233621</v>
      </c>
      <c r="F78" s="129">
        <f>IF(C78 =0,0,E78 / C78 )</f>
        <v>1.7236508763310253E-2</v>
      </c>
      <c r="G78" s="128">
        <v>16327.955449664263</v>
      </c>
      <c r="H78" s="129">
        <f>IF(C78 =0,0,G78 / C78 )</f>
        <v>6.8873937444897222E-4</v>
      </c>
      <c r="I78" s="128">
        <v>144475.98306415655</v>
      </c>
      <c r="J78" s="129">
        <f>IF(C78 =0,0,I78 / C78 )</f>
        <v>6.0942289134279541E-3</v>
      </c>
      <c r="K78" s="128">
        <v>1344366.6524961411</v>
      </c>
      <c r="L78" s="129">
        <f>IF(C78 =0,0,K78 / C78 )</f>
        <v>5.6707543704701248E-2</v>
      </c>
      <c r="M78" s="128">
        <v>10057.833749770878</v>
      </c>
      <c r="N78" s="129">
        <f>IF(C78 =0,0,M78 / C78 )</f>
        <v>4.2425557483202184E-4</v>
      </c>
      <c r="O78" s="128">
        <v>5022956.1215695553</v>
      </c>
      <c r="P78" s="129">
        <f>IF(C78 =0,0,O78 / C78 )</f>
        <v>0.21187635327150442</v>
      </c>
      <c r="Q78" s="128">
        <v>2029132.8252522263</v>
      </c>
      <c r="R78" s="129">
        <f>IF(C78 =0,0,Q78 / C78 )</f>
        <v>8.5592080223787628E-2</v>
      </c>
      <c r="S78" s="128">
        <v>390450.59801407153</v>
      </c>
      <c r="T78" s="129">
        <f>IF(C78 =0,0,S78 / C78 )</f>
        <v>1.6469833069943138E-2</v>
      </c>
      <c r="U78" s="128">
        <v>17561.836703421199</v>
      </c>
      <c r="V78" s="129">
        <f>IF(C78 =0,0,U78 / C78 )</f>
        <v>7.4078646665697674E-4</v>
      </c>
      <c r="W78" s="128">
        <v>16513.274154542061</v>
      </c>
      <c r="X78" s="129">
        <f>IF(C78 =0,0,W78 / C78 )</f>
        <v>6.9655641493911223E-4</v>
      </c>
      <c r="Y78" s="128">
        <v>11369.911815684069</v>
      </c>
      <c r="Z78" s="129">
        <f>IF(C78 =0,0,Y78 / C78 )</f>
        <v>4.7960113411720775E-4</v>
      </c>
      <c r="AA78" s="128">
        <v>5297.7838219486994</v>
      </c>
      <c r="AB78" s="129">
        <f>IF(C78 =0,0,AA78 / C78 )</f>
        <v>2.234690268933738E-4</v>
      </c>
      <c r="AC78" s="128">
        <v>14207601.312579058</v>
      </c>
      <c r="AD78" s="129">
        <f>IF(C78 =0,0,AC78 / C78 )</f>
        <v>0.59929943284156284</v>
      </c>
      <c r="AE78" s="128">
        <v>66467.261983999764</v>
      </c>
      <c r="AF78" s="129">
        <f>IF(C78 =0,0,AE78 / C78 )</f>
        <v>2.8036958198056116E-3</v>
      </c>
      <c r="AG78" s="128">
        <v>4661.490073129994</v>
      </c>
      <c r="AH78" s="129">
        <f>IF(C78 =0,0,AG78 / C78 )</f>
        <v>1.9662913503562147E-4</v>
      </c>
      <c r="AI78" s="128">
        <v>3852.7339750140991</v>
      </c>
      <c r="AJ78" s="129">
        <f>IF(C78 =0,0,AI78 / C78 )</f>
        <v>1.6251450440624978E-4</v>
      </c>
      <c r="AK78" s="128">
        <v>7296.3500891875219</v>
      </c>
      <c r="AL78" s="129">
        <f>IF(C78 =0,0,AK78 / C78 )</f>
        <v>3.0777176062732624E-4</v>
      </c>
    </row>
    <row r="79" spans="1:42" x14ac:dyDescent="0.25">
      <c r="A79" s="122" t="s">
        <v>89</v>
      </c>
    </row>
    <row r="80" spans="1:42" ht="15.75" thickBot="1" x14ac:dyDescent="0.3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</row>
    <row r="81" spans="1:38" x14ac:dyDescent="0.25">
      <c r="A81" s="122" t="s">
        <v>34</v>
      </c>
      <c r="B81" s="127" t="s">
        <v>43</v>
      </c>
      <c r="C81" s="125">
        <v>194440.2624597938</v>
      </c>
      <c r="D81" s="126">
        <f>IF(C81 =0,0,C81 / C81 )</f>
        <v>1</v>
      </c>
      <c r="E81" s="125">
        <v>3514.9258041976605</v>
      </c>
      <c r="F81" s="126">
        <f>IF(C81 =0,0,E81 / C81 )</f>
        <v>1.8077150070317734E-2</v>
      </c>
      <c r="G81" s="125">
        <v>137.63974496256102</v>
      </c>
      <c r="H81" s="126">
        <f>IF(C81 =0,0,G81 / C81 )</f>
        <v>7.0787677007493272E-4</v>
      </c>
      <c r="I81" s="125">
        <v>1390.3981852461088</v>
      </c>
      <c r="J81" s="126">
        <f>IF(C81 =0,0,I81 / C81 )</f>
        <v>7.1507730325843094E-3</v>
      </c>
      <c r="K81" s="125">
        <v>11052.16720443237</v>
      </c>
      <c r="L81" s="126">
        <f>IF(C81 =0,0,K81 / C81 )</f>
        <v>5.6840939549326765E-2</v>
      </c>
      <c r="M81" s="125">
        <v>85.145241360440195</v>
      </c>
      <c r="N81" s="126">
        <f>IF(C81 =0,0,M81 / C81 )</f>
        <v>4.3789923076269482E-4</v>
      </c>
      <c r="O81" s="125">
        <v>41899.082480898986</v>
      </c>
      <c r="P81" s="126">
        <f>IF(C81 =0,0,O81 / C81 )</f>
        <v>0.21548563014084002</v>
      </c>
      <c r="Q81" s="125">
        <v>16987.158504788211</v>
      </c>
      <c r="R81" s="126">
        <f>IF(C81 =0,0,Q81 / C81 )</f>
        <v>8.7364408430074009E-2</v>
      </c>
      <c r="S81" s="125">
        <v>3329.3375539163471</v>
      </c>
      <c r="T81" s="126">
        <f>IF(C81 =0,0,S81 / C81 )</f>
        <v>1.7122675683513774E-2</v>
      </c>
      <c r="U81" s="125">
        <v>169.01041518563122</v>
      </c>
      <c r="V81" s="126">
        <f>IF(C81 =0,0,U81 / C81 )</f>
        <v>8.6921511546806849E-4</v>
      </c>
      <c r="W81" s="125">
        <v>146.03742366024153</v>
      </c>
      <c r="X81" s="126">
        <f>IF(C81 =0,0,W81 / C81 )</f>
        <v>7.5106576082944261E-4</v>
      </c>
      <c r="Y81" s="125">
        <v>75.070855157141608</v>
      </c>
      <c r="Z81" s="126">
        <f>IF(C81 =0,0,Y81 / C81 )</f>
        <v>3.8608698737312548E-4</v>
      </c>
      <c r="AA81" s="125">
        <v>36.779864115874666</v>
      </c>
      <c r="AB81" s="126">
        <f>IF(C81 =0,0,AA81 / C81 )</f>
        <v>1.8915765516146625E-4</v>
      </c>
      <c r="AC81" s="125">
        <v>115037.79467637459</v>
      </c>
      <c r="AD81" s="126">
        <f>IF(C81 =0,0,AC81 / C81 )</f>
        <v>0.59163566856510497</v>
      </c>
      <c r="AE81" s="125">
        <v>439.03377721529995</v>
      </c>
      <c r="AF81" s="126">
        <f>IF(C81 =0,0,AE81 / C81 )</f>
        <v>2.2579365593382852E-3</v>
      </c>
      <c r="AG81" s="125">
        <v>39.549030172191152</v>
      </c>
      <c r="AH81" s="126">
        <f>IF(C81 =0,0,AG81 / C81 )</f>
        <v>2.0339938689585481E-4</v>
      </c>
      <c r="AI81" s="125">
        <v>30.913578061652178</v>
      </c>
      <c r="AJ81" s="126">
        <f>IF(C81 =0,0,AI81 / C81 )</f>
        <v>1.5898753514614528E-4</v>
      </c>
      <c r="AK81" s="125">
        <v>70.218120048518045</v>
      </c>
      <c r="AL81" s="126">
        <f>IF(C81 =0,0,AK81 / C81 )</f>
        <v>3.61129527188525E-4</v>
      </c>
    </row>
    <row r="82" spans="1:38" x14ac:dyDescent="0.25">
      <c r="A82" s="122" t="s">
        <v>36</v>
      </c>
    </row>
    <row r="83" spans="1:38" x14ac:dyDescent="0.25">
      <c r="A83" s="122" t="s">
        <v>38</v>
      </c>
      <c r="B83" s="117" t="s">
        <v>153</v>
      </c>
      <c r="C83" s="125">
        <v>181451.28874245178</v>
      </c>
      <c r="D83" s="126">
        <f>IF(C83 =0,0,C83 / C83 )</f>
        <v>1</v>
      </c>
      <c r="E83" s="125">
        <v>3374.0803752256488</v>
      </c>
      <c r="F83" s="126">
        <f>IF(C83 =0,0,E83 / C83 )</f>
        <v>1.8594965065333587E-2</v>
      </c>
      <c r="G83" s="125">
        <v>131.90008297487782</v>
      </c>
      <c r="H83" s="126">
        <f>IF(C83 =0,0,G83 / C83 )</f>
        <v>7.2691731146695834E-4</v>
      </c>
      <c r="I83" s="125">
        <v>1760.1777626155042</v>
      </c>
      <c r="J83" s="126">
        <f>IF(C83 =0,0,I83 / C83 )</f>
        <v>9.7005525549827554E-3</v>
      </c>
      <c r="K83" s="125">
        <v>10181.39231726738</v>
      </c>
      <c r="L83" s="126">
        <f>IF(C83 =0,0,K83 / C83 )</f>
        <v>5.6110884567585728E-2</v>
      </c>
      <c r="M83" s="125">
        <v>81.890369572850844</v>
      </c>
      <c r="N83" s="126">
        <f>IF(C83 =0,0,M83 / C83 )</f>
        <v>4.5130773190089793E-4</v>
      </c>
      <c r="O83" s="125">
        <v>39363.197096797288</v>
      </c>
      <c r="P83" s="126">
        <f>IF(C83 =0,0,O83 / C83 )</f>
        <v>0.21693534044097421</v>
      </c>
      <c r="Q83" s="125">
        <v>15891.483778483354</v>
      </c>
      <c r="R83" s="126">
        <f>IF(C83 =0,0,Q83 / C83 )</f>
        <v>8.7579889283891502E-2</v>
      </c>
      <c r="S83" s="125">
        <v>3154.2246090170734</v>
      </c>
      <c r="T83" s="126">
        <f>IF(C83 =0,0,S83 / C83 )</f>
        <v>1.7383313344740775E-2</v>
      </c>
      <c r="U83" s="125">
        <v>213.95912165082731</v>
      </c>
      <c r="V83" s="126">
        <f>IF(C83 =0,0,U83 / C83 )</f>
        <v>1.1791545991966829E-3</v>
      </c>
      <c r="W83" s="125">
        <v>137.22699656291408</v>
      </c>
      <c r="X83" s="126">
        <f>IF(C83 =0,0,W83 / C83 )</f>
        <v>7.5627457657625812E-4</v>
      </c>
      <c r="Y83" s="125">
        <v>18.086370328976038</v>
      </c>
      <c r="Z83" s="126">
        <f>IF(C83 =0,0,Y83 / C83 )</f>
        <v>9.9676174549784863E-5</v>
      </c>
      <c r="AA83" s="125">
        <v>12.618464835059706</v>
      </c>
      <c r="AB83" s="126">
        <f>IF(C83 =0,0,AA83 / C83 )</f>
        <v>6.9541885993271144E-5</v>
      </c>
      <c r="AC83" s="125">
        <v>106881.3022679393</v>
      </c>
      <c r="AD83" s="126">
        <f>IF(C83 =0,0,AC83 / C83 )</f>
        <v>0.58903578480307417</v>
      </c>
      <c r="AE83" s="125">
        <v>106.35419646984938</v>
      </c>
      <c r="AF83" s="126">
        <f>IF(C83 =0,0,AE83 / C83 )</f>
        <v>5.861308409928482E-4</v>
      </c>
      <c r="AG83" s="125">
        <v>38.167680402875952</v>
      </c>
      <c r="AH83" s="126">
        <f>IF(C83 =0,0,AG83 / C83 )</f>
        <v>2.1034670333507728E-4</v>
      </c>
      <c r="AI83" s="125">
        <v>16.334462635536227</v>
      </c>
      <c r="AJ83" s="126">
        <f>IF(C83 =0,0,AI83 / C83 )</f>
        <v>9.002119934634924E-5</v>
      </c>
      <c r="AK83" s="125">
        <v>88.892789672470741</v>
      </c>
      <c r="AL83" s="126">
        <f>IF(C83 =0,0,AK83 / C83 )</f>
        <v>4.8989891605919281E-4</v>
      </c>
    </row>
    <row r="84" spans="1:38" x14ac:dyDescent="0.25">
      <c r="A84" s="122" t="s">
        <v>40</v>
      </c>
      <c r="B84" s="117" t="s">
        <v>154</v>
      </c>
      <c r="C84" s="125">
        <v>186792.88341130153</v>
      </c>
      <c r="D84" s="126">
        <f>IF(C84 =0,0,C84 / C84 )</f>
        <v>1</v>
      </c>
      <c r="E84" s="125">
        <v>3473.4071414860814</v>
      </c>
      <c r="F84" s="126">
        <f>IF(C84 =0,0,E84 / C84 )</f>
        <v>1.8594965065333584E-2</v>
      </c>
      <c r="G84" s="125">
        <v>135.7829806105043</v>
      </c>
      <c r="H84" s="126">
        <f>IF(C84 =0,0,G84 / C84 )</f>
        <v>7.2691731146695823E-4</v>
      </c>
      <c r="I84" s="125">
        <v>1811.9941824280963</v>
      </c>
      <c r="J84" s="126">
        <f>IF(C84 =0,0,I84 / C84 )</f>
        <v>9.7005525549827519E-3</v>
      </c>
      <c r="K84" s="125">
        <v>10481.113919138039</v>
      </c>
      <c r="L84" s="126">
        <f>IF(C84 =0,0,K84 / C84 )</f>
        <v>5.6110884567585728E-2</v>
      </c>
      <c r="M84" s="125">
        <v>84.301072547583345</v>
      </c>
      <c r="N84" s="126">
        <f>IF(C84 =0,0,M84 / C84 )</f>
        <v>4.5130773190089787E-4</v>
      </c>
      <c r="O84" s="125">
        <v>40521.977754781896</v>
      </c>
      <c r="P84" s="126">
        <f>IF(C84 =0,0,O84 / C84 )</f>
        <v>0.21693534044097418</v>
      </c>
      <c r="Q84" s="125">
        <v>16359.300048180638</v>
      </c>
      <c r="R84" s="126">
        <f>IF(C84 =0,0,Q84 / C84 )</f>
        <v>8.7579889283891474E-2</v>
      </c>
      <c r="S84" s="125">
        <v>3247.0792229062845</v>
      </c>
      <c r="T84" s="126">
        <f>IF(C84 =0,0,S84 / C84 )</f>
        <v>1.7383313344740768E-2</v>
      </c>
      <c r="U84" s="125">
        <v>220.25768757164596</v>
      </c>
      <c r="V84" s="126">
        <f>IF(C84 =0,0,U84 / C84 )</f>
        <v>1.1791545991966829E-3</v>
      </c>
      <c r="W84" s="125">
        <v>141.2667088093404</v>
      </c>
      <c r="X84" s="126">
        <f>IF(C84 =0,0,W84 / C84 )</f>
        <v>7.5627457657625801E-4</v>
      </c>
      <c r="Y84" s="125">
        <v>18.618800051562506</v>
      </c>
      <c r="Z84" s="126">
        <f>IF(C84 =0,0,Y84 / C84 )</f>
        <v>9.9676174549784863E-5</v>
      </c>
      <c r="AA84" s="125">
        <v>12.989929402543117</v>
      </c>
      <c r="AB84" s="126">
        <f>IF(C84 =0,0,AA84 / C84 )</f>
        <v>6.954188599327113E-5</v>
      </c>
      <c r="AC84" s="125">
        <v>110027.69267580511</v>
      </c>
      <c r="AD84" s="126">
        <f>IF(C84 =0,0,AC84 / C84 )</f>
        <v>0.58903578480307406</v>
      </c>
      <c r="AE84" s="125">
        <v>109.48506984534519</v>
      </c>
      <c r="AF84" s="126">
        <f>IF(C84 =0,0,AE84 / C84 )</f>
        <v>5.8613084099284809E-4</v>
      </c>
      <c r="AG84" s="125">
        <v>39.291267232020708</v>
      </c>
      <c r="AH84" s="126">
        <f>IF(C84 =0,0,AG84 / C84 )</f>
        <v>2.103467033350772E-4</v>
      </c>
      <c r="AI84" s="125">
        <v>16.815319394048146</v>
      </c>
      <c r="AJ84" s="126">
        <f>IF(C84 =0,0,AI84 / C84 )</f>
        <v>9.0021199346349226E-5</v>
      </c>
      <c r="AK84" s="125">
        <v>91.509631110767785</v>
      </c>
      <c r="AL84" s="126">
        <f>IF(C84 =0,0,AK84 / C84 )</f>
        <v>4.898989160591927E-4</v>
      </c>
    </row>
    <row r="85" spans="1:38" x14ac:dyDescent="0.25">
      <c r="A85" s="122" t="s">
        <v>42</v>
      </c>
      <c r="B85" s="117" t="s">
        <v>155</v>
      </c>
      <c r="C85" s="125">
        <v>120972.28103030464</v>
      </c>
      <c r="D85" s="126">
        <f>IF(C85 =0,0,C85 / C85 )</f>
        <v>1</v>
      </c>
      <c r="E85" s="125">
        <v>1769.5246958000064</v>
      </c>
      <c r="F85" s="126">
        <f>IF(C85 =0,0,E85 / C85 )</f>
        <v>1.4627521947418058E-2</v>
      </c>
      <c r="G85" s="125">
        <v>74.561224937200862</v>
      </c>
      <c r="H85" s="126">
        <f>IF(C85 =0,0,G85 / C85 )</f>
        <v>6.1634966541238153E-4</v>
      </c>
      <c r="I85" s="125">
        <v>0</v>
      </c>
      <c r="J85" s="126">
        <f>IF(C85 =0,0,I85 / C85 )</f>
        <v>0</v>
      </c>
      <c r="K85" s="125">
        <v>6942.8916071508738</v>
      </c>
      <c r="L85" s="126">
        <f>IF(C85 =0,0,K85 / C85 )</f>
        <v>5.7392417072896371E-2</v>
      </c>
      <c r="M85" s="125">
        <v>45.09518425262084</v>
      </c>
      <c r="N85" s="126">
        <f>IF(C85 =0,0,M85 / C85 )</f>
        <v>3.7277286886343899E-4</v>
      </c>
      <c r="O85" s="125">
        <v>24336.285576093407</v>
      </c>
      <c r="P85" s="126">
        <f>IF(C85 =0,0,O85 / C85 )</f>
        <v>0.2011724121329658</v>
      </c>
      <c r="Q85" s="125">
        <v>9810.5534293092696</v>
      </c>
      <c r="R85" s="126">
        <f>IF(C85 =0,0,Q85 / C85 )</f>
        <v>8.109753197802097E-2</v>
      </c>
      <c r="S85" s="125">
        <v>1771.7253828347314</v>
      </c>
      <c r="T85" s="126">
        <f>IF(C85 =0,0,S85 / C85 )</f>
        <v>1.464571361096265E-2</v>
      </c>
      <c r="U85" s="125">
        <v>0</v>
      </c>
      <c r="V85" s="126">
        <f>IF(C85 =0,0,U85 / C85 )</f>
        <v>0</v>
      </c>
      <c r="W85" s="125">
        <v>69.421321279309268</v>
      </c>
      <c r="X85" s="126">
        <f>IF(C85 =0,0,W85 / C85 )</f>
        <v>5.7386138946920087E-4</v>
      </c>
      <c r="Y85" s="125">
        <v>133.51680857884585</v>
      </c>
      <c r="Z85" s="126">
        <f>IF(C85 =0,0,Y85 / C85 )</f>
        <v>1.1036975366728737E-3</v>
      </c>
      <c r="AA85" s="125">
        <v>57.505671461665834</v>
      </c>
      <c r="AB85" s="126">
        <f>IF(C85 =0,0,AA85 / C85 )</f>
        <v>4.7536238030644514E-4</v>
      </c>
      <c r="AC85" s="125">
        <v>75127.500677052463</v>
      </c>
      <c r="AD85" s="126">
        <f>IF(C85 =0,0,AC85 / C85 )</f>
        <v>0.62103070254773773</v>
      </c>
      <c r="AE85" s="125">
        <v>779.83372413245286</v>
      </c>
      <c r="AF85" s="126">
        <f>IF(C85 =0,0,AE85 / C85 )</f>
        <v>6.4463835639926269E-3</v>
      </c>
      <c r="AG85" s="125">
        <v>20.647031274206327</v>
      </c>
      <c r="AH85" s="126">
        <f>IF(C85 =0,0,AG85 / C85 )</f>
        <v>1.7067572090365113E-4</v>
      </c>
      <c r="AI85" s="125">
        <v>33.218696147584865</v>
      </c>
      <c r="AJ85" s="126">
        <f>IF(C85 =0,0,AI85 / C85 )</f>
        <v>2.7459758437772439E-4</v>
      </c>
      <c r="AK85" s="125">
        <v>0</v>
      </c>
      <c r="AL85" s="126">
        <f>IF(C85 =0,0,AK85 / C85 )</f>
        <v>0</v>
      </c>
    </row>
    <row r="86" spans="1:38" ht="15.75" thickBot="1" x14ac:dyDescent="0.3">
      <c r="A86" s="122" t="s">
        <v>44</v>
      </c>
      <c r="B86" s="117" t="s">
        <v>156</v>
      </c>
      <c r="C86" s="125">
        <v>91192.259741934336</v>
      </c>
      <c r="D86" s="126">
        <f>IF(C86 =0,0,C86 / C86 )</f>
        <v>1</v>
      </c>
      <c r="E86" s="125">
        <v>1574.6532747723147</v>
      </c>
      <c r="F86" s="126">
        <f>IF(C86 =0,0,E86 / C86 )</f>
        <v>1.7267400536278385E-2</v>
      </c>
      <c r="G86" s="125">
        <v>62.947112375758735</v>
      </c>
      <c r="H86" s="126">
        <f>IF(C86 =0,0,G86 / C86 )</f>
        <v>6.9026814944484589E-4</v>
      </c>
      <c r="I86" s="125">
        <v>526.63690946650809</v>
      </c>
      <c r="J86" s="126">
        <f>IF(C86 =0,0,I86 / C86 )</f>
        <v>5.7750176490509375E-3</v>
      </c>
      <c r="K86" s="125">
        <v>5195.0775927975656</v>
      </c>
      <c r="L86" s="126">
        <f>IF(C86 =0,0,K86 / C86 )</f>
        <v>5.6968405076254877E-2</v>
      </c>
      <c r="M86" s="125">
        <v>38.801768360737434</v>
      </c>
      <c r="N86" s="126">
        <f>IF(C86 =0,0,M86 / C86 )</f>
        <v>4.254940986279192E-4</v>
      </c>
      <c r="O86" s="125">
        <v>19404.713805960266</v>
      </c>
      <c r="P86" s="126">
        <f>IF(C86 =0,0,O86 / C86 )</f>
        <v>0.21278904438681323</v>
      </c>
      <c r="Q86" s="125">
        <v>7852.4493475544941</v>
      </c>
      <c r="R86" s="126">
        <f>IF(C86 =0,0,Q86 / C86 )</f>
        <v>8.6108726439899613E-2</v>
      </c>
      <c r="S86" s="125">
        <v>1507.2320693989591</v>
      </c>
      <c r="T86" s="126">
        <f>IF(C86 =0,0,S86 / C86 )</f>
        <v>1.6528070185608805E-2</v>
      </c>
      <c r="U86" s="125">
        <v>64.015563070702228</v>
      </c>
      <c r="V86" s="126">
        <f>IF(C86 =0,0,U86 / C86 )</f>
        <v>7.0198461198198571E-4</v>
      </c>
      <c r="W86" s="125">
        <v>63.796716862613003</v>
      </c>
      <c r="X86" s="126">
        <f>IF(C86 =0,0,W86 / C86 )</f>
        <v>6.9958477883048204E-4</v>
      </c>
      <c r="Y86" s="125">
        <v>47.831783712260091</v>
      </c>
      <c r="Z86" s="126">
        <f>IF(C86 =0,0,Y86 / C86 )</f>
        <v>5.2451582894885609E-4</v>
      </c>
      <c r="AA86" s="125">
        <v>22.009408250053266</v>
      </c>
      <c r="AB86" s="126">
        <f>IF(C86 =0,0,AA86 / C86 )</f>
        <v>2.4135171463387196E-4</v>
      </c>
      <c r="AC86" s="125">
        <v>54492.164250743794</v>
      </c>
      <c r="AD86" s="126">
        <f>IF(C86 =0,0,AC86 / C86 )</f>
        <v>0.59755251602440362</v>
      </c>
      <c r="AE86" s="125">
        <v>279.58632932423359</v>
      </c>
      <c r="AF86" s="126">
        <f>IF(C86 =0,0,AE86 / C86 )</f>
        <v>3.0658997826727517E-3</v>
      </c>
      <c r="AG86" s="125">
        <v>17.979482746777759</v>
      </c>
      <c r="AH86" s="126">
        <f>IF(C86 =0,0,AG86 / C86 )</f>
        <v>1.9716018440225116E-4</v>
      </c>
      <c r="AI86" s="125">
        <v>15.768021879187577</v>
      </c>
      <c r="AJ86" s="126">
        <f>IF(C86 =0,0,AI86 / C86 )</f>
        <v>1.7290965180388797E-4</v>
      </c>
      <c r="AK86" s="125">
        <v>26.59630465811793</v>
      </c>
      <c r="AL86" s="126">
        <f>IF(C86 =0,0,AK86 / C86 )</f>
        <v>2.9165090034376836E-4</v>
      </c>
    </row>
    <row r="87" spans="1:38" x14ac:dyDescent="0.25">
      <c r="A87" s="122" t="s">
        <v>46</v>
      </c>
      <c r="B87" s="127" t="s">
        <v>45</v>
      </c>
      <c r="C87" s="128">
        <v>580408.71292599221</v>
      </c>
      <c r="D87" s="129">
        <f>IF(C87 =0,0,C87 / C87 )</f>
        <v>1</v>
      </c>
      <c r="E87" s="128">
        <v>10191.665487284052</v>
      </c>
      <c r="F87" s="129">
        <f>IF(C87 =0,0,E87 / C87 )</f>
        <v>1.7559463289076416E-2</v>
      </c>
      <c r="G87" s="128">
        <v>405.19140089834173</v>
      </c>
      <c r="H87" s="129">
        <f>IF(C87 =0,0,G87 / C87 )</f>
        <v>6.9811391847594058E-4</v>
      </c>
      <c r="I87" s="128">
        <v>4098.8088545101091</v>
      </c>
      <c r="J87" s="129">
        <f>IF(C87 =0,0,I87 / C87 )</f>
        <v>7.0619354314082243E-3</v>
      </c>
      <c r="K87" s="128">
        <v>32800.47543635386</v>
      </c>
      <c r="L87" s="129">
        <f>IF(C87 =0,0,K87 / C87 )</f>
        <v>5.6512720615440243E-2</v>
      </c>
      <c r="M87" s="128">
        <v>250.08839473379248</v>
      </c>
      <c r="N87" s="129">
        <f>IF(C87 =0,0,M87 / C87 )</f>
        <v>4.308832537558429E-4</v>
      </c>
      <c r="O87" s="128">
        <v>123626.17423363286</v>
      </c>
      <c r="P87" s="129">
        <f>IF(C87 =0,0,O87 / C87 )</f>
        <v>0.21299848103658017</v>
      </c>
      <c r="Q87" s="128">
        <v>49913.786603527755</v>
      </c>
      <c r="R87" s="129">
        <f>IF(C87 =0,0,Q87 / C87 )</f>
        <v>8.5997652157734319E-2</v>
      </c>
      <c r="S87" s="128">
        <v>9680.2612841570462</v>
      </c>
      <c r="T87" s="129">
        <f>IF(C87 =0,0,S87 / C87 )</f>
        <v>1.6678352803072709E-2</v>
      </c>
      <c r="U87" s="128">
        <v>498.2323722931755</v>
      </c>
      <c r="V87" s="129">
        <f>IF(C87 =0,0,U87 / C87 )</f>
        <v>8.5841642483527815E-4</v>
      </c>
      <c r="W87" s="128">
        <v>411.71174351417676</v>
      </c>
      <c r="X87" s="129">
        <f>IF(C87 =0,0,W87 / C87 )</f>
        <v>7.0934797211887144E-4</v>
      </c>
      <c r="Y87" s="128">
        <v>218.05376267164448</v>
      </c>
      <c r="Z87" s="129">
        <f>IF(C87 =0,0,Y87 / C87 )</f>
        <v>3.7569002293638633E-4</v>
      </c>
      <c r="AA87" s="128">
        <v>105.12347394932192</v>
      </c>
      <c r="AB87" s="129">
        <f>IF(C87 =0,0,AA87 / C87 )</f>
        <v>1.8111973788154727E-4</v>
      </c>
      <c r="AC87" s="128">
        <v>346528.65987154067</v>
      </c>
      <c r="AD87" s="129">
        <f>IF(C87 =0,0,AC87 / C87 )</f>
        <v>0.59704248429455686</v>
      </c>
      <c r="AE87" s="128">
        <v>1275.2593197718809</v>
      </c>
      <c r="AF87" s="129">
        <f>IF(C87 =0,0,AE87 / C87 )</f>
        <v>2.197174665664416E-3</v>
      </c>
      <c r="AG87" s="128">
        <v>116.08546165588074</v>
      </c>
      <c r="AH87" s="129">
        <f>IF(C87 =0,0,AG87 / C87 )</f>
        <v>2.0000640767548706E-4</v>
      </c>
      <c r="AI87" s="128">
        <v>82.136500056356823</v>
      </c>
      <c r="AJ87" s="129">
        <f>IF(C87 =0,0,AI87 / C87 )</f>
        <v>1.4151493288631941E-4</v>
      </c>
      <c r="AK87" s="128">
        <v>206.99872544135644</v>
      </c>
      <c r="AL87" s="129">
        <f>IF(C87 =0,0,AK87 / C87 )</f>
        <v>3.5664303590106648E-4</v>
      </c>
    </row>
    <row r="88" spans="1:38" ht="15.75" thickBot="1" x14ac:dyDescent="0.3">
      <c r="A88" s="122" t="s">
        <v>48</v>
      </c>
    </row>
    <row r="89" spans="1:38" x14ac:dyDescent="0.25">
      <c r="A89" s="122" t="s">
        <v>50</v>
      </c>
      <c r="B89" s="130" t="s">
        <v>49</v>
      </c>
      <c r="C89" s="128">
        <v>24481865.091209691</v>
      </c>
      <c r="D89" s="129">
        <f>IF(C89 =0,0,C89 / C89 )</f>
        <v>1</v>
      </c>
      <c r="E89" s="128">
        <v>422332.78232381796</v>
      </c>
      <c r="F89" s="129">
        <f>IF(C89 =0,0,E89 / C89 )</f>
        <v>1.7250841827220843E-2</v>
      </c>
      <c r="G89" s="128">
        <v>16870.786595525165</v>
      </c>
      <c r="H89" s="129">
        <f>IF(C89 =0,0,G89 / C89 )</f>
        <v>6.8911361665752689E-4</v>
      </c>
      <c r="I89" s="128">
        <v>149965.19010391278</v>
      </c>
      <c r="J89" s="129">
        <f>IF(C89 =0,0,I89 / C89 )</f>
        <v>6.125562310926971E-3</v>
      </c>
      <c r="K89" s="128">
        <v>1388219.2951369274</v>
      </c>
      <c r="L89" s="129">
        <f>IF(C89 =0,0,K89 / C89 )</f>
        <v>5.6703984355970204E-2</v>
      </c>
      <c r="M89" s="128">
        <v>10393.067385865112</v>
      </c>
      <c r="N89" s="129">
        <f>IF(C89 =0,0,M89 / C89 )</f>
        <v>4.2452106271906477E-4</v>
      </c>
      <c r="O89" s="128">
        <v>5188481.3782840874</v>
      </c>
      <c r="P89" s="129">
        <f>IF(C89 =0,0,O89 / C89 )</f>
        <v>0.21193162199668489</v>
      </c>
      <c r="Q89" s="128">
        <v>2096033.7703605422</v>
      </c>
      <c r="R89" s="129">
        <f>IF(C89 =0,0,Q89 / C89 )</f>
        <v>8.5615771615093622E-2</v>
      </c>
      <c r="S89" s="128">
        <v>403460.1968521449</v>
      </c>
      <c r="T89" s="129">
        <f>IF(C89 =0,0,S89 / C89 )</f>
        <v>1.6479961610319012E-2</v>
      </c>
      <c r="U89" s="128">
        <v>18229.079490900007</v>
      </c>
      <c r="V89" s="129">
        <f>IF(C89 =0,0,U89 / C89 )</f>
        <v>7.4459521049502183E-4</v>
      </c>
      <c r="W89" s="128">
        <v>17071.023321716479</v>
      </c>
      <c r="X89" s="129">
        <f>IF(C89 =0,0,W89 / C89 )</f>
        <v>6.9729259834235002E-4</v>
      </c>
      <c r="Y89" s="128">
        <v>11663.036433512856</v>
      </c>
      <c r="Z89" s="129">
        <f>IF(C89 =0,0,Y89 / C89 )</f>
        <v>4.7639493110761868E-4</v>
      </c>
      <c r="AA89" s="128">
        <v>5439.6871600138966</v>
      </c>
      <c r="AB89" s="129">
        <f>IF(C89 =0,0,AA89 / C89 )</f>
        <v>2.2219251432633038E-4</v>
      </c>
      <c r="AC89" s="128">
        <v>14669167.767126972</v>
      </c>
      <c r="AD89" s="129">
        <f>IF(C89 =0,0,AC89 / C89 )</f>
        <v>0.59918505851067672</v>
      </c>
      <c r="AE89" s="128">
        <v>68181.555080986946</v>
      </c>
      <c r="AF89" s="129">
        <f>IF(C89 =0,0,AE89 / C89 )</f>
        <v>2.7849820602707186E-3</v>
      </c>
      <c r="AG89" s="128">
        <v>4817.124564958066</v>
      </c>
      <c r="AH89" s="129">
        <f>IF(C89 =0,0,AG89 / C89 )</f>
        <v>1.9676297320532469E-4</v>
      </c>
      <c r="AI89" s="128">
        <v>3965.7840531321081</v>
      </c>
      <c r="AJ89" s="129">
        <f>IF(C89 =0,0,AI89 / C89 )</f>
        <v>1.6198864091265819E-4</v>
      </c>
      <c r="AK89" s="128">
        <v>7573.5669346773957</v>
      </c>
      <c r="AL89" s="129">
        <f>IF(C89 =0,0,AK89 / C89 )</f>
        <v>3.0935416507121898E-4</v>
      </c>
    </row>
    <row r="90" spans="1:38" x14ac:dyDescent="0.25">
      <c r="A90" s="122" t="s">
        <v>52</v>
      </c>
    </row>
    <row r="91" spans="1:38" x14ac:dyDescent="0.25">
      <c r="A91" s="122" t="s">
        <v>54</v>
      </c>
      <c r="B91" s="117" t="s">
        <v>157</v>
      </c>
      <c r="C91" s="125">
        <v>946710.95343399898</v>
      </c>
      <c r="D91" s="126">
        <f>IF(C91 =0,0,C91 / C91 )</f>
        <v>1</v>
      </c>
      <c r="E91" s="125">
        <v>16299.834506896141</v>
      </c>
      <c r="F91" s="126">
        <f>IF(C91 =0,0,E91 / C91 )</f>
        <v>1.7217329584887392E-2</v>
      </c>
      <c r="G91" s="125">
        <v>652.1604270395693</v>
      </c>
      <c r="H91" s="126">
        <f>IF(C91 =0,0,G91 / C91 )</f>
        <v>6.8886963298987053E-4</v>
      </c>
      <c r="I91" s="125">
        <v>5457.0029075705297</v>
      </c>
      <c r="J91" s="126">
        <f>IF(C91 =0,0,I91 / C91 )</f>
        <v>5.7641700328662894E-3</v>
      </c>
      <c r="K91" s="125">
        <v>53883.690899284826</v>
      </c>
      <c r="L91" s="126">
        <f>IF(C91 =0,0,K91 / C91 )</f>
        <v>5.6916729128180923E-2</v>
      </c>
      <c r="M91" s="125">
        <v>401.84852643578205</v>
      </c>
      <c r="N91" s="126">
        <f>IF(C91 =0,0,M91 / C91 )</f>
        <v>4.2446802266115047E-4</v>
      </c>
      <c r="O91" s="125">
        <v>201100.83336731303</v>
      </c>
      <c r="P91" s="126">
        <f>IF(C91 =0,0,O91 / C91 )</f>
        <v>0.21242052036882131</v>
      </c>
      <c r="Q91" s="125">
        <v>81340.827876710129</v>
      </c>
      <c r="R91" s="126">
        <f>IF(C91 =0,0,Q91 / C91 )</f>
        <v>8.5919390265490253E-2</v>
      </c>
      <c r="S91" s="125">
        <v>15605.323083992713</v>
      </c>
      <c r="T91" s="126">
        <f>IF(C91 =0,0,S91 / C91 )</f>
        <v>1.6483725077213501E-2</v>
      </c>
      <c r="U91" s="125">
        <v>663.32820113285857</v>
      </c>
      <c r="V91" s="126">
        <f>IF(C91 =0,0,U91 / C91 )</f>
        <v>7.0066602559817458E-4</v>
      </c>
      <c r="W91" s="125">
        <v>659.34826086539283</v>
      </c>
      <c r="X91" s="126">
        <f>IF(C91 =0,0,W91 / C91 )</f>
        <v>6.9646206001287175E-4</v>
      </c>
      <c r="Y91" s="125">
        <v>494.86756661320396</v>
      </c>
      <c r="Z91" s="126">
        <f>IF(C91 =0,0,Y91 / C91 )</f>
        <v>5.2272297560113123E-4</v>
      </c>
      <c r="AA91" s="125">
        <v>227.7542618912158</v>
      </c>
      <c r="AB91" s="126">
        <f>IF(C91 =0,0,AA91 / C91 )</f>
        <v>2.4057423341843054E-4</v>
      </c>
      <c r="AC91" s="125">
        <v>566407.18636853434</v>
      </c>
      <c r="AD91" s="126">
        <f>IF(C91 =0,0,AC91 / C91 )</f>
        <v>0.59828946133348193</v>
      </c>
      <c r="AE91" s="125">
        <v>2892.6031960065952</v>
      </c>
      <c r="AF91" s="126">
        <f>IF(C91 =0,0,AE91 / C91 )</f>
        <v>3.0554238181297816E-3</v>
      </c>
      <c r="AG91" s="125">
        <v>186.18486669269802</v>
      </c>
      <c r="AH91" s="126">
        <f>IF(C91 =0,0,AG91 / C91 )</f>
        <v>1.9666495461719417E-4</v>
      </c>
      <c r="AI91" s="125">
        <v>162.56864996191553</v>
      </c>
      <c r="AJ91" s="126">
        <f>IF(C91 =0,0,AI91 / C91 )</f>
        <v>1.7171941380020084E-4</v>
      </c>
      <c r="AK91" s="125">
        <v>275.59046705823647</v>
      </c>
      <c r="AL91" s="126">
        <f>IF(C91 =0,0,AK91 / C91 )</f>
        <v>2.91103072229796E-4</v>
      </c>
    </row>
    <row r="92" spans="1:38" x14ac:dyDescent="0.25">
      <c r="A92" s="122" t="s">
        <v>56</v>
      </c>
      <c r="B92" s="117" t="s">
        <v>158</v>
      </c>
      <c r="C92" s="125">
        <v>80363.251751116361</v>
      </c>
      <c r="D92" s="126">
        <f>IF(C92 =0,0,C92 / C92 )</f>
        <v>1</v>
      </c>
      <c r="E92" s="125">
        <v>1455.0575216122272</v>
      </c>
      <c r="F92" s="126">
        <f>IF(C92 =0,0,E92 / C92 )</f>
        <v>1.8106006040155217E-2</v>
      </c>
      <c r="G92" s="125">
        <v>57.339393888035588</v>
      </c>
      <c r="H92" s="126">
        <f>IF(C92 =0,0,G92 / C92 )</f>
        <v>7.1350265996720401E-4</v>
      </c>
      <c r="I92" s="125">
        <v>655.52829757085567</v>
      </c>
      <c r="J92" s="126">
        <f>IF(C92 =0,0,I92 / C92 )</f>
        <v>8.1570653661578521E-3</v>
      </c>
      <c r="K92" s="125">
        <v>4539.7124913202033</v>
      </c>
      <c r="L92" s="126">
        <f>IF(C92 =0,0,K92 / C92 )</f>
        <v>5.6489905428162818E-2</v>
      </c>
      <c r="M92" s="125">
        <v>35.511949204084566</v>
      </c>
      <c r="N92" s="126">
        <f>IF(C92 =0,0,M92 / C92 )</f>
        <v>4.418928854952818E-4</v>
      </c>
      <c r="O92" s="125">
        <v>17324.715289298689</v>
      </c>
      <c r="P92" s="126">
        <f>IF(C92 =0,0,O92 / C92 )</f>
        <v>0.2155800681504656</v>
      </c>
      <c r="Q92" s="125">
        <v>7003.0732384932726</v>
      </c>
      <c r="R92" s="126">
        <f>IF(C92 =0,0,Q92 / C92 )</f>
        <v>8.7142731110255126E-2</v>
      </c>
      <c r="S92" s="125">
        <v>1372.3768768585537</v>
      </c>
      <c r="T92" s="126">
        <f>IF(C92 =0,0,S92 / C92 )</f>
        <v>1.7077169563879543E-2</v>
      </c>
      <c r="U92" s="125">
        <v>79.683008014549216</v>
      </c>
      <c r="V92" s="126">
        <f>IF(C92 =0,0,U92 / C92 )</f>
        <v>9.9153538810657074E-4</v>
      </c>
      <c r="W92" s="125">
        <v>59.143622134109307</v>
      </c>
      <c r="X92" s="126">
        <f>IF(C92 =0,0,W92 / C92 )</f>
        <v>7.359535713820554E-4</v>
      </c>
      <c r="Y92" s="125">
        <v>21.617931665606296</v>
      </c>
      <c r="Z92" s="126">
        <f>IF(C92 =0,0,Y92 / C92 )</f>
        <v>2.6900269954925003E-4</v>
      </c>
      <c r="AA92" s="125">
        <v>11.090637015489342</v>
      </c>
      <c r="AB92" s="126">
        <f>IF(C92 =0,0,AA92 / C92 )</f>
        <v>1.3800632470469039E-4</v>
      </c>
      <c r="AC92" s="125">
        <v>47562.319649417252</v>
      </c>
      <c r="AD92" s="126">
        <f>IF(C92 =0,0,AC92 / C92 )</f>
        <v>0.5918416516633368</v>
      </c>
      <c r="AE92" s="125">
        <v>126.53116354033651</v>
      </c>
      <c r="AF92" s="126">
        <f>IF(C92 =0,0,AE92 / C92 )</f>
        <v>1.5744903395920487E-3</v>
      </c>
      <c r="AG92" s="125">
        <v>16.515849101158029</v>
      </c>
      <c r="AH92" s="126">
        <f>IF(C92 =0,0,AG92 / C92 )</f>
        <v>2.055149429780086E-4</v>
      </c>
      <c r="AI92" s="125">
        <v>9.9292330373854814</v>
      </c>
      <c r="AJ92" s="126">
        <f>IF(C92 =0,0,AI92 / C92 )</f>
        <v>1.2355439608312702E-4</v>
      </c>
      <c r="AK92" s="125">
        <v>33.105598944581061</v>
      </c>
      <c r="AL92" s="126">
        <f>IF(C92 =0,0,AK92 / C92 )</f>
        <v>4.1194946972913124E-4</v>
      </c>
    </row>
    <row r="93" spans="1:38" ht="15.75" thickBot="1" x14ac:dyDescent="0.3">
      <c r="A93" s="122" t="s">
        <v>58</v>
      </c>
      <c r="B93" s="117" t="s">
        <v>159</v>
      </c>
      <c r="C93" s="125">
        <v>695027.44698392518</v>
      </c>
      <c r="D93" s="126">
        <f>IF(C93 =0,0,C93 / C93 )</f>
        <v>1</v>
      </c>
      <c r="E93" s="125">
        <v>12033.901737056798</v>
      </c>
      <c r="F93" s="126">
        <f>IF(C93 =0,0,E93 / C93 )</f>
        <v>1.7314282751390568E-2</v>
      </c>
      <c r="G93" s="125">
        <v>480.65854757738629</v>
      </c>
      <c r="H93" s="126">
        <f>IF(C93 =0,0,G93 / C93 )</f>
        <v>6.9156772104929994E-4</v>
      </c>
      <c r="I93" s="125">
        <v>4105.8267292542068</v>
      </c>
      <c r="J93" s="126">
        <f>IF(C93 =0,0,I93 / C93 )</f>
        <v>5.9074310619982862E-3</v>
      </c>
      <c r="K93" s="125">
        <v>39576.352249975796</v>
      </c>
      <c r="L93" s="126">
        <f>IF(C93 =0,0,K93 / C93 )</f>
        <v>5.6942142963875113E-2</v>
      </c>
      <c r="M93" s="125">
        <v>296.36775766433874</v>
      </c>
      <c r="N93" s="126">
        <f>IF(C93 =0,0,M93 / C93 )</f>
        <v>4.2641158842061271E-4</v>
      </c>
      <c r="O93" s="125">
        <v>148003.59614801646</v>
      </c>
      <c r="P93" s="126">
        <f>IF(C93 =0,0,O93 / C93 )</f>
        <v>0.2129464049085813</v>
      </c>
      <c r="Q93" s="125">
        <v>59888.667481623866</v>
      </c>
      <c r="R93" s="126">
        <f>IF(C93 =0,0,Q93 / C93 )</f>
        <v>8.616734165177363E-2</v>
      </c>
      <c r="S93" s="125">
        <v>11508.845511230604</v>
      </c>
      <c r="T93" s="126">
        <f>IF(C93 =0,0,S93 / C93 )</f>
        <v>1.6558836001618775E-2</v>
      </c>
      <c r="U93" s="125">
        <v>499.08543290329902</v>
      </c>
      <c r="V93" s="126">
        <f>IF(C93 =0,0,U93 / C93 )</f>
        <v>7.1808017808373261E-4</v>
      </c>
      <c r="W93" s="125">
        <v>487.6467507895556</v>
      </c>
      <c r="X93" s="126">
        <f>IF(C93 =0,0,W93 / C93 )</f>
        <v>7.0162229262412713E-4</v>
      </c>
      <c r="Y93" s="125">
        <v>354.69385820074893</v>
      </c>
      <c r="Z93" s="126">
        <f>IF(C93 =0,0,Y93 / C93 )</f>
        <v>5.1033072109590003E-4</v>
      </c>
      <c r="AA93" s="125">
        <v>163.7583840572623</v>
      </c>
      <c r="AB93" s="126">
        <f>IF(C93 =0,0,AA93 / C93 )</f>
        <v>2.3561426928949723E-4</v>
      </c>
      <c r="AC93" s="125">
        <v>415091.72324551572</v>
      </c>
      <c r="AD93" s="126">
        <f>IF(C93 =0,0,AC93 / C93 )</f>
        <v>0.59723069217886027</v>
      </c>
      <c r="AE93" s="125">
        <v>2073.3381332199424</v>
      </c>
      <c r="AF93" s="126">
        <f>IF(C93 =0,0,AE93 / C93 )</f>
        <v>2.9831025266947408E-3</v>
      </c>
      <c r="AG93" s="125">
        <v>137.35650216154474</v>
      </c>
      <c r="AH93" s="126">
        <f>IF(C93 =0,0,AG93 / C93 )</f>
        <v>1.9762745019294406E-4</v>
      </c>
      <c r="AI93" s="125">
        <v>118.2753713607154</v>
      </c>
      <c r="AJ93" s="126">
        <f>IF(C93 =0,0,AI93 / C93 )</f>
        <v>1.7017366993774406E-4</v>
      </c>
      <c r="AK93" s="125">
        <v>207.35314331710998</v>
      </c>
      <c r="AL93" s="126">
        <f>IF(C93 =0,0,AK93 / C93 )</f>
        <v>2.9833806451373955E-4</v>
      </c>
    </row>
    <row r="94" spans="1:38" x14ac:dyDescent="0.25">
      <c r="A94" s="122" t="s">
        <v>59</v>
      </c>
      <c r="B94" s="127" t="s">
        <v>51</v>
      </c>
      <c r="C94" s="128">
        <v>1722101.6521690409</v>
      </c>
      <c r="D94" s="129">
        <f>IF(C94 =0,0,C94 / C94 )</f>
        <v>1</v>
      </c>
      <c r="E94" s="128">
        <v>29788.793765565162</v>
      </c>
      <c r="F94" s="129">
        <f>IF(C94 =0,0,E94 / C94 )</f>
        <v>1.7297929961361598E-2</v>
      </c>
      <c r="G94" s="128">
        <v>1190.1583685049911</v>
      </c>
      <c r="H94" s="129">
        <f>IF(C94 =0,0,G94 / C94 )</f>
        <v>6.9110808122502493E-4</v>
      </c>
      <c r="I94" s="128">
        <v>10218.357934395592</v>
      </c>
      <c r="J94" s="129">
        <f>IF(C94 =0,0,I94 / C94 )</f>
        <v>5.9336554967735211E-3</v>
      </c>
      <c r="K94" s="128">
        <v>97999.755640580828</v>
      </c>
      <c r="L94" s="129">
        <f>IF(C94 =0,0,K94 / C94 )</f>
        <v>5.6907067894132191E-2</v>
      </c>
      <c r="M94" s="128">
        <v>733.72823330420522</v>
      </c>
      <c r="N94" s="129">
        <f>IF(C94 =0,0,M94 / C94 )</f>
        <v>4.2606557654715187E-4</v>
      </c>
      <c r="O94" s="128">
        <v>366429.14480462822</v>
      </c>
      <c r="P94" s="129">
        <f>IF(C94 =0,0,O94 / C94 )</f>
        <v>0.2127802062921775</v>
      </c>
      <c r="Q94" s="128">
        <v>148232.56859682724</v>
      </c>
      <c r="R94" s="129">
        <f>IF(C94 =0,0,Q94 / C94 )</f>
        <v>8.6076549784458833E-2</v>
      </c>
      <c r="S94" s="128">
        <v>28486.545472081867</v>
      </c>
      <c r="T94" s="129">
        <f>IF(C94 =0,0,S94 / C94 )</f>
        <v>1.6541732850788554E-2</v>
      </c>
      <c r="U94" s="128">
        <v>1242.0966420507068</v>
      </c>
      <c r="V94" s="129">
        <f>IF(C94 =0,0,U94 / C94 )</f>
        <v>7.2126789988630885E-4</v>
      </c>
      <c r="W94" s="128">
        <v>1206.1386337890581</v>
      </c>
      <c r="X94" s="129">
        <f>IF(C94 =0,0,W94 / C94 )</f>
        <v>7.0038759458240383E-4</v>
      </c>
      <c r="Y94" s="128">
        <v>871.17935647955926</v>
      </c>
      <c r="Z94" s="129">
        <f>IF(C94 =0,0,Y94 / C94 )</f>
        <v>5.0588149391894591E-4</v>
      </c>
      <c r="AA94" s="128">
        <v>402.6032829639675</v>
      </c>
      <c r="AB94" s="129">
        <f>IF(C94 =0,0,AA94 / C94 )</f>
        <v>2.3378601516169274E-4</v>
      </c>
      <c r="AC94" s="128">
        <v>1029061.2292634674</v>
      </c>
      <c r="AD94" s="129">
        <f>IF(C94 =0,0,AC94 / C94 )</f>
        <v>0.5975612577616034</v>
      </c>
      <c r="AE94" s="128">
        <v>5092.4724927668758</v>
      </c>
      <c r="AF94" s="129">
        <f>IF(C94 =0,0,AE94 / C94 )</f>
        <v>2.9571265356796721E-3</v>
      </c>
      <c r="AG94" s="128">
        <v>340.05721795540086</v>
      </c>
      <c r="AH94" s="129">
        <f>IF(C94 =0,0,AG94 / C94 )</f>
        <v>1.9746640247809307E-4</v>
      </c>
      <c r="AI94" s="128">
        <v>290.77325436001632</v>
      </c>
      <c r="AJ94" s="129">
        <f>IF(C94 =0,0,AI94 / C94 )</f>
        <v>1.6884790395141791E-4</v>
      </c>
      <c r="AK94" s="128">
        <v>516.04920931992751</v>
      </c>
      <c r="AL94" s="129">
        <f>IF(C94 =0,0,AK94 / C94 )</f>
        <v>2.9966245527373334E-4</v>
      </c>
    </row>
    <row r="95" spans="1:38" x14ac:dyDescent="0.25">
      <c r="A95" s="122" t="s">
        <v>60</v>
      </c>
    </row>
    <row r="96" spans="1:38" x14ac:dyDescent="0.25">
      <c r="A96" s="122" t="s">
        <v>61</v>
      </c>
      <c r="B96" s="117" t="s">
        <v>160</v>
      </c>
      <c r="C96" s="125">
        <v>-190478.34372500266</v>
      </c>
      <c r="D96" s="126">
        <f>IF(C96 =0,0,C96 / C96 )</f>
        <v>1</v>
      </c>
      <c r="E96" s="125">
        <v>-3296.5826026918025</v>
      </c>
      <c r="F96" s="126">
        <f>IF(C96 =0,0,E96 / C96 )</f>
        <v>1.7306863017725226E-2</v>
      </c>
      <c r="G96" s="125">
        <v>-131.70343689569705</v>
      </c>
      <c r="H96" s="126">
        <f>IF(C96 =0,0,G96 / C96 )</f>
        <v>6.9143522733397923E-4</v>
      </c>
      <c r="I96" s="125">
        <v>-1104.9822077331112</v>
      </c>
      <c r="J96" s="126">
        <f>IF(C96 =0,0,I96 / C96 )</f>
        <v>5.8010910118390978E-3</v>
      </c>
      <c r="K96" s="125">
        <v>-10857.559019193903</v>
      </c>
      <c r="L96" s="126">
        <f>IF(C96 =0,0,K96 / C96 )</f>
        <v>5.700154047364657E-2</v>
      </c>
      <c r="M96" s="125">
        <v>-81.209943013945605</v>
      </c>
      <c r="N96" s="126">
        <f>IF(C96 =0,0,M96 / C96 )</f>
        <v>4.2634738115525616E-4</v>
      </c>
      <c r="O96" s="125">
        <v>-40585.554991284633</v>
      </c>
      <c r="P96" s="126">
        <f>IF(C96 =0,0,O96 / C96 )</f>
        <v>0.21307175502260139</v>
      </c>
      <c r="Q96" s="125">
        <v>-16428.679604746303</v>
      </c>
      <c r="R96" s="126">
        <f>IF(C96 =0,0,Q96 / C96 )</f>
        <v>8.6249592911542272E-2</v>
      </c>
      <c r="S96" s="125">
        <v>-3154.6465318600444</v>
      </c>
      <c r="T96" s="126">
        <f>IF(C96 =0,0,S96 / C96 )</f>
        <v>1.6561707069515839E-2</v>
      </c>
      <c r="U96" s="125">
        <v>-134.31656030869459</v>
      </c>
      <c r="V96" s="126">
        <f>IF(C96 =0,0,U96 / C96 )</f>
        <v>7.0515397016791609E-4</v>
      </c>
      <c r="W96" s="125">
        <v>-133.67544949261767</v>
      </c>
      <c r="X96" s="126">
        <f>IF(C96 =0,0,W96 / C96 )</f>
        <v>7.0178817643231695E-4</v>
      </c>
      <c r="Y96" s="125">
        <v>-99.774928517194212</v>
      </c>
      <c r="Z96" s="126">
        <f>IF(C96 =0,0,Y96 / C96 )</f>
        <v>5.2381245324792012E-4</v>
      </c>
      <c r="AA96" s="125">
        <v>-45.915782797319622</v>
      </c>
      <c r="AB96" s="126">
        <f>IF(C96 =0,0,AA96 / C96 )</f>
        <v>2.4105513466459548E-4</v>
      </c>
      <c r="AC96" s="125">
        <v>-113714.10064771943</v>
      </c>
      <c r="AD96" s="126">
        <f>IF(C96 =0,0,AC96 / C96 )</f>
        <v>0.5969922796677124</v>
      </c>
      <c r="AE96" s="125">
        <v>-583.20700877843694</v>
      </c>
      <c r="AF96" s="126">
        <f>IF(C96 =0,0,AE96 / C96 )</f>
        <v>3.0618021837717385E-3</v>
      </c>
      <c r="AG96" s="125">
        <v>-37.633827169987214</v>
      </c>
      <c r="AH96" s="126">
        <f>IF(C96 =0,0,AG96 / C96 )</f>
        <v>1.975753591406691E-4</v>
      </c>
      <c r="AI96" s="125">
        <v>-32.997187845183646</v>
      </c>
      <c r="AJ96" s="126">
        <f>IF(C96 =0,0,AI96 / C96 )</f>
        <v>1.7323327786187775E-4</v>
      </c>
      <c r="AK96" s="125">
        <v>-55.803994954399528</v>
      </c>
      <c r="AL96" s="126">
        <f>IF(C96 =0,0,AK96 / C96 )</f>
        <v>2.9296766164118297E-4</v>
      </c>
    </row>
    <row r="97" spans="1:38" x14ac:dyDescent="0.25">
      <c r="A97" s="122" t="s">
        <v>63</v>
      </c>
      <c r="B97" s="117" t="s">
        <v>161</v>
      </c>
      <c r="C97" s="125">
        <v>-908827.97167468036</v>
      </c>
      <c r="D97" s="126">
        <f>IF(C97 =0,0,C97 / C97 )</f>
        <v>1</v>
      </c>
      <c r="E97" s="125">
        <v>-15711.819925951537</v>
      </c>
      <c r="F97" s="126">
        <f>IF(C97 =0,0,E97 / C97 )</f>
        <v>1.7288002147424732E-2</v>
      </c>
      <c r="G97" s="125">
        <v>-627.87396120388917</v>
      </c>
      <c r="H97" s="126">
        <f>IF(C97 =0,0,G97 / C97 )</f>
        <v>6.9086117590209896E-4</v>
      </c>
      <c r="I97" s="125">
        <v>-5164.6465495239736</v>
      </c>
      <c r="J97" s="126">
        <f>IF(C97 =0,0,I97 / C97 )</f>
        <v>5.6827548342368644E-3</v>
      </c>
      <c r="K97" s="125">
        <v>-51847.894985487168</v>
      </c>
      <c r="L97" s="126">
        <f>IF(C97 =0,0,K97 / C97 )</f>
        <v>5.7049184885834908E-2</v>
      </c>
      <c r="M97" s="125">
        <v>-387.12253739093717</v>
      </c>
      <c r="N97" s="126">
        <f>IF(C97 =0,0,M97 / C97 )</f>
        <v>4.25957991453095E-4</v>
      </c>
      <c r="O97" s="125">
        <v>-193663.97315470668</v>
      </c>
      <c r="P97" s="126">
        <f>IF(C97 =0,0,O97 / C97 )</f>
        <v>0.21309200331702566</v>
      </c>
      <c r="Q97" s="125">
        <v>-78415.304136889754</v>
      </c>
      <c r="R97" s="126">
        <f>IF(C97 =0,0,Q97 / C97 )</f>
        <v>8.6281789932582439E-2</v>
      </c>
      <c r="S97" s="125">
        <v>-15045.518852451418</v>
      </c>
      <c r="T97" s="126">
        <f>IF(C97 =0,0,S97 / C97 )</f>
        <v>1.6554858918709687E-2</v>
      </c>
      <c r="U97" s="125">
        <v>-627.79070548598281</v>
      </c>
      <c r="V97" s="126">
        <f>IF(C97 =0,0,U97 / C97 )</f>
        <v>6.9076956811657607E-4</v>
      </c>
      <c r="W97" s="125">
        <v>-637.58967939163665</v>
      </c>
      <c r="X97" s="126">
        <f>IF(C97 =0,0,W97 / C97 )</f>
        <v>7.015515579001844E-4</v>
      </c>
      <c r="Y97" s="125">
        <v>-488.79290292900515</v>
      </c>
      <c r="Z97" s="126">
        <f>IF(C97 =0,0,Y97 / C97 )</f>
        <v>5.3782774976469483E-4</v>
      </c>
      <c r="AA97" s="125">
        <v>-224.28914114921551</v>
      </c>
      <c r="AB97" s="126">
        <f>IF(C97 =0,0,AA97 / C97 )</f>
        <v>2.4678943445801088E-4</v>
      </c>
      <c r="AC97" s="125">
        <v>-542527.80457215745</v>
      </c>
      <c r="AD97" s="126">
        <f>IF(C97 =0,0,AC97 / C97 )</f>
        <v>0.59695324250688675</v>
      </c>
      <c r="AE97" s="125">
        <v>-2857.0037474204987</v>
      </c>
      <c r="AF97" s="126">
        <f>IF(C97 =0,0,AE97 / C97 )</f>
        <v>3.1436133530925014E-3</v>
      </c>
      <c r="AG97" s="125">
        <v>-179.37057456208041</v>
      </c>
      <c r="AH97" s="126">
        <f>IF(C97 =0,0,AG97 / C97 )</f>
        <v>1.973647160436288E-4</v>
      </c>
      <c r="AI97" s="125">
        <v>-160.35041026519102</v>
      </c>
      <c r="AJ97" s="126">
        <f>IF(C97 =0,0,AI97 / C97 )</f>
        <v>1.7643648221974981E-4</v>
      </c>
      <c r="AK97" s="125">
        <v>-260.82583771385418</v>
      </c>
      <c r="AL97" s="126">
        <f>IF(C97 =0,0,AK97 / C97 )</f>
        <v>2.8699142834835429E-4</v>
      </c>
    </row>
    <row r="98" spans="1:38" ht="15.75" thickBot="1" x14ac:dyDescent="0.3">
      <c r="A98" s="122" t="s">
        <v>64</v>
      </c>
      <c r="B98" s="117" t="s">
        <v>162</v>
      </c>
      <c r="C98" s="125">
        <v>-284782.37244694645</v>
      </c>
      <c r="D98" s="126">
        <f>IF(C98 =0,0,C98 / C98 )</f>
        <v>1</v>
      </c>
      <c r="E98" s="125">
        <v>-5027.6399157706783</v>
      </c>
      <c r="F98" s="126">
        <f>IF(C98 =0,0,E98 / C98 )</f>
        <v>1.7654322746775006E-2</v>
      </c>
      <c r="G98" s="125">
        <v>-199.66149407664332</v>
      </c>
      <c r="H98" s="126">
        <f>IF(C98 =0,0,G98 / C98 )</f>
        <v>7.0110201119923349E-4</v>
      </c>
      <c r="I98" s="125">
        <v>-1920.9753260581358</v>
      </c>
      <c r="J98" s="126">
        <f>IF(C98 =0,0,I98 / C98 )</f>
        <v>6.745415137715394E-3</v>
      </c>
      <c r="K98" s="125">
        <v>-16184.474907280468</v>
      </c>
      <c r="L98" s="126">
        <f>IF(C98 =0,0,K98 / C98 )</f>
        <v>5.683102773608488E-2</v>
      </c>
      <c r="M98" s="125">
        <v>-123.3634538482824</v>
      </c>
      <c r="N98" s="126">
        <f>IF(C98 =0,0,M98 / C98 )</f>
        <v>4.3318500646055404E-4</v>
      </c>
      <c r="O98" s="125">
        <v>-61030.054936492743</v>
      </c>
      <c r="P98" s="126">
        <f>IF(C98 =0,0,O98 / C98 )</f>
        <v>0.21430418748218813</v>
      </c>
      <c r="Q98" s="125">
        <v>-24697.51355652645</v>
      </c>
      <c r="R98" s="126">
        <f>IF(C98 =0,0,Q98 / C98 )</f>
        <v>8.6724165348848886E-2</v>
      </c>
      <c r="S98" s="125">
        <v>-4782.3766261636529</v>
      </c>
      <c r="T98" s="126">
        <f>IF(C98 =0,0,S98 / C98 )</f>
        <v>1.6793092160416585E-2</v>
      </c>
      <c r="U98" s="125">
        <v>-233.50493467522134</v>
      </c>
      <c r="V98" s="126">
        <f>IF(C98 =0,0,U98 / C98 )</f>
        <v>8.1994167219293795E-4</v>
      </c>
      <c r="W98" s="125">
        <v>-204.21568174470977</v>
      </c>
      <c r="X98" s="126">
        <f>IF(C98 =0,0,W98 / C98 )</f>
        <v>7.170938284909265E-4</v>
      </c>
      <c r="Y98" s="125">
        <v>-120.62361251155798</v>
      </c>
      <c r="Z98" s="126">
        <f>IF(C98 =0,0,Y98 / C98 )</f>
        <v>4.2356418157177045E-4</v>
      </c>
      <c r="AA98" s="125">
        <v>-57.098887835746268</v>
      </c>
      <c r="AB98" s="126">
        <f>IF(C98 =0,0,AA98 / C98 )</f>
        <v>2.0050007781427382E-4</v>
      </c>
      <c r="AC98" s="125">
        <v>-169297.40717699021</v>
      </c>
      <c r="AD98" s="126">
        <f>IF(C98 =0,0,AC98 / C98 )</f>
        <v>0.59447993821502931</v>
      </c>
      <c r="AE98" s="125">
        <v>-705.31056613730243</v>
      </c>
      <c r="AF98" s="126">
        <f>IF(C98 =0,0,AE98 / C98 )</f>
        <v>2.476665111246302E-3</v>
      </c>
      <c r="AG98" s="125">
        <v>-57.255263442470209</v>
      </c>
      <c r="AH98" s="126">
        <f>IF(C98 =0,0,AG98 / C98 )</f>
        <v>2.0104918345371459E-4</v>
      </c>
      <c r="AI98" s="125">
        <v>-43.882692467816945</v>
      </c>
      <c r="AJ98" s="126">
        <f>IF(C98 =0,0,AI98 / C98 )</f>
        <v>1.5409202504622043E-4</v>
      </c>
      <c r="AK98" s="125">
        <v>-97.013414924384023</v>
      </c>
      <c r="AL98" s="126">
        <f>IF(C98 =0,0,AK98 / C98 )</f>
        <v>3.4065807546587929E-4</v>
      </c>
    </row>
    <row r="99" spans="1:38" x14ac:dyDescent="0.25">
      <c r="A99" s="122" t="s">
        <v>65</v>
      </c>
      <c r="B99" s="127" t="s">
        <v>53</v>
      </c>
      <c r="C99" s="128">
        <v>-1384088.6878466294</v>
      </c>
      <c r="D99" s="129">
        <f>IF(C99 =0,0,C99 / C99 )</f>
        <v>1</v>
      </c>
      <c r="E99" s="128">
        <v>-24036.042444414015</v>
      </c>
      <c r="F99" s="129">
        <f>IF(C99 =0,0,E99 / C99 )</f>
        <v>1.7365969865565035E-2</v>
      </c>
      <c r="G99" s="128">
        <v>-959.23889217622968</v>
      </c>
      <c r="H99" s="129">
        <f>IF(C99 =0,0,G99 / C99 )</f>
        <v>6.9304727406494253E-4</v>
      </c>
      <c r="I99" s="128">
        <v>-8190.6040833152219</v>
      </c>
      <c r="J99" s="129">
        <f>IF(C99 =0,0,I99 / C99 )</f>
        <v>5.9176873239663533E-3</v>
      </c>
      <c r="K99" s="128">
        <v>-78889.928911961542</v>
      </c>
      <c r="L99" s="129">
        <f>IF(C99 =0,0,K99 / C99 )</f>
        <v>5.6997741260857208E-2</v>
      </c>
      <c r="M99" s="128">
        <v>-591.69593425316532</v>
      </c>
      <c r="N99" s="129">
        <f>IF(C99 =0,0,M99 / C99 )</f>
        <v>4.27498569599415E-4</v>
      </c>
      <c r="O99" s="128">
        <v>-295279.58308248402</v>
      </c>
      <c r="P99" s="129">
        <f>IF(C99 =0,0,O99 / C99 )</f>
        <v>0.21333862900207728</v>
      </c>
      <c r="Q99" s="128">
        <v>-119541.49729816249</v>
      </c>
      <c r="R99" s="129">
        <f>IF(C99 =0,0,Q99 / C99 )</f>
        <v>8.6368379676699483E-2</v>
      </c>
      <c r="S99" s="128">
        <v>-22982.54201047511</v>
      </c>
      <c r="T99" s="129">
        <f>IF(C99 =0,0,S99 / C99 )</f>
        <v>1.6604818905233187E-2</v>
      </c>
      <c r="U99" s="128">
        <v>-995.61220046989854</v>
      </c>
      <c r="V99" s="129">
        <f>IF(C99 =0,0,U99 / C99 )</f>
        <v>7.1932688216596577E-4</v>
      </c>
      <c r="W99" s="128">
        <v>-975.48081062896415</v>
      </c>
      <c r="X99" s="129">
        <f>IF(C99 =0,0,W99 / C99 )</f>
        <v>7.0478201230487689E-4</v>
      </c>
      <c r="Y99" s="128">
        <v>-709.19144395775766</v>
      </c>
      <c r="Z99" s="129">
        <f>IF(C99 =0,0,Y99 / C99 )</f>
        <v>5.1238872926641756E-4</v>
      </c>
      <c r="AA99" s="128">
        <v>-327.3038117822814</v>
      </c>
      <c r="AB99" s="129">
        <f>IF(C99 =0,0,AA99 / C99 )</f>
        <v>2.3647603990716951E-4</v>
      </c>
      <c r="AC99" s="128">
        <v>-825539.3123968672</v>
      </c>
      <c r="AD99" s="129">
        <f>IF(C99 =0,0,AC99 / C99 )</f>
        <v>0.59644972149959874</v>
      </c>
      <c r="AE99" s="128">
        <v>-4145.521322336238</v>
      </c>
      <c r="AF99" s="129">
        <f>IF(C99 =0,0,AE99 / C99 )</f>
        <v>2.9951269443476603E-3</v>
      </c>
      <c r="AG99" s="128">
        <v>-274.25966517453787</v>
      </c>
      <c r="AH99" s="129">
        <f>IF(C99 =0,0,AG99 / C99 )</f>
        <v>1.9815180022981918E-4</v>
      </c>
      <c r="AI99" s="128">
        <v>-237.2302905781917</v>
      </c>
      <c r="AJ99" s="129">
        <f>IF(C99 =0,0,AI99 / C99 )</f>
        <v>1.7139818615761936E-4</v>
      </c>
      <c r="AK99" s="128">
        <v>-413.64324759263769</v>
      </c>
      <c r="AL99" s="129">
        <f>IF(C99 =0,0,AK99 / C99 )</f>
        <v>2.9885602795886256E-4</v>
      </c>
    </row>
    <row r="100" spans="1:38" ht="15.75" thickBot="1" x14ac:dyDescent="0.3">
      <c r="A100" s="122" t="s">
        <v>67</v>
      </c>
    </row>
    <row r="101" spans="1:38" x14ac:dyDescent="0.25">
      <c r="A101" s="122" t="s">
        <v>69</v>
      </c>
      <c r="B101" s="130" t="s">
        <v>55</v>
      </c>
      <c r="C101" s="128">
        <v>338012.96432241163</v>
      </c>
      <c r="D101" s="129">
        <f>IF(C101 =0,0,C101 / C101 )</f>
        <v>1</v>
      </c>
      <c r="E101" s="128">
        <v>5752.7513211511514</v>
      </c>
      <c r="F101" s="129">
        <f>IF(C101 =0,0,E101 / C101 )</f>
        <v>1.7019321530117183E-2</v>
      </c>
      <c r="G101" s="128">
        <v>230.91947632876131</v>
      </c>
      <c r="H101" s="129">
        <f>IF(C101 =0,0,G101 / C101 )</f>
        <v>6.8316751338714967E-4</v>
      </c>
      <c r="I101" s="128">
        <v>2027.7538510803683</v>
      </c>
      <c r="J101" s="129">
        <f>IF(C101 =0,0,I101 / C101 )</f>
        <v>5.9990416496161596E-3</v>
      </c>
      <c r="K101" s="128">
        <v>19109.826728619319</v>
      </c>
      <c r="L101" s="129">
        <f>IF(C101 =0,0,K101 / C101 )</f>
        <v>5.6535780415781701E-2</v>
      </c>
      <c r="M101" s="128">
        <v>142.03229905104016</v>
      </c>
      <c r="N101" s="129">
        <f>IF(C101 =0,0,M101 / C101 )</f>
        <v>4.2019778541856019E-4</v>
      </c>
      <c r="O101" s="128">
        <v>71149.561722144106</v>
      </c>
      <c r="P101" s="129">
        <f>IF(C101 =0,0,O101 / C101 )</f>
        <v>0.21049358821124542</v>
      </c>
      <c r="Q101" s="128">
        <v>28691.071298664778</v>
      </c>
      <c r="R101" s="129">
        <f>IF(C101 =0,0,Q101 / C101 )</f>
        <v>8.4881570611291618E-2</v>
      </c>
      <c r="S101" s="128">
        <v>5504.0034616067469</v>
      </c>
      <c r="T101" s="129">
        <f>IF(C101 =0,0,S101 / C101 )</f>
        <v>1.6283409343899564E-2</v>
      </c>
      <c r="U101" s="128">
        <v>246.48444158080801</v>
      </c>
      <c r="V101" s="129">
        <f>IF(C101 =0,0,U101 / C101 )</f>
        <v>7.2921594020784459E-4</v>
      </c>
      <c r="W101" s="128">
        <v>230.65782316009347</v>
      </c>
      <c r="X101" s="129">
        <f>IF(C101 =0,0,W101 / C101 )</f>
        <v>6.8239342127742147E-4</v>
      </c>
      <c r="Y101" s="128">
        <v>161.98791252180186</v>
      </c>
      <c r="Z101" s="129">
        <f>IF(C101 =0,0,Y101 / C101 )</f>
        <v>4.7923579749826003E-4</v>
      </c>
      <c r="AA101" s="128">
        <v>75.299471181686044</v>
      </c>
      <c r="AB101" s="129">
        <f>IF(C101 =0,0,AA101 / C101 )</f>
        <v>2.2277095593842991E-4</v>
      </c>
      <c r="AC101" s="128">
        <v>203521.91686660037</v>
      </c>
      <c r="AD101" s="129">
        <f>IF(C101 =0,0,AC101 / C101 )</f>
        <v>0.60211275409091181</v>
      </c>
      <c r="AE101" s="128">
        <v>946.95117043063567</v>
      </c>
      <c r="AF101" s="129">
        <f>IF(C101 =0,0,AE101 / C101 )</f>
        <v>2.8015232265688841E-3</v>
      </c>
      <c r="AG101" s="128">
        <v>65.797552780862958</v>
      </c>
      <c r="AH101" s="129">
        <f>IF(C101 =0,0,AG101 / C101 )</f>
        <v>1.9465984954974199E-4</v>
      </c>
      <c r="AI101" s="128">
        <v>53.542963781824788</v>
      </c>
      <c r="AJ101" s="129">
        <f>IF(C101 =0,0,AI101 / C101 )</f>
        <v>1.5840505966733617E-4</v>
      </c>
      <c r="AK101" s="128">
        <v>102.40596172728978</v>
      </c>
      <c r="AL101" s="129">
        <f>IF(C101 =0,0,AK101 / C101 )</f>
        <v>3.0296459762297896E-4</v>
      </c>
    </row>
    <row r="102" spans="1:38" ht="15.75" thickBot="1" x14ac:dyDescent="0.3">
      <c r="A102" s="122" t="s">
        <v>71</v>
      </c>
    </row>
    <row r="103" spans="1:38" ht="15.75" thickBot="1" x14ac:dyDescent="0.3">
      <c r="A103" s="122" t="s">
        <v>73</v>
      </c>
      <c r="B103" s="131" t="s">
        <v>57</v>
      </c>
      <c r="C103" s="132">
        <v>24819878.055532105</v>
      </c>
      <c r="D103" s="133">
        <f>IF(C103 =0,0,C103 / C103 )</f>
        <v>1</v>
      </c>
      <c r="E103" s="132">
        <v>428085.53364496911</v>
      </c>
      <c r="F103" s="133">
        <f>IF(C103 =0,0,E103 / C103 )</f>
        <v>1.7247688835826214E-2</v>
      </c>
      <c r="G103" s="132">
        <v>17101.706071853932</v>
      </c>
      <c r="H103" s="133">
        <f>IF(C103 =0,0,G103 / C103 )</f>
        <v>6.890326388224188E-4</v>
      </c>
      <c r="I103" s="132">
        <v>151992.94395499324</v>
      </c>
      <c r="J103" s="133">
        <f>IF(C103 =0,0,I103 / C103 )</f>
        <v>6.1238392716887469E-3</v>
      </c>
      <c r="K103" s="132">
        <v>1407329.1218655466</v>
      </c>
      <c r="L103" s="133">
        <f>IF(C103 =0,0,K103 / C103 )</f>
        <v>5.6701693647196093E-2</v>
      </c>
      <c r="M103" s="132">
        <v>10535.099684916147</v>
      </c>
      <c r="N103" s="133">
        <f>IF(C103 =0,0,M103 / C103 )</f>
        <v>4.244621855653307E-4</v>
      </c>
      <c r="O103" s="132">
        <v>5259630.9400062328</v>
      </c>
      <c r="P103" s="133">
        <f>IF(C103 =0,0,O103 / C103 )</f>
        <v>0.21191203793339802</v>
      </c>
      <c r="Q103" s="132">
        <v>2124724.8416592078</v>
      </c>
      <c r="R103" s="133">
        <f>IF(C103 =0,0,Q103 / C103 )</f>
        <v>8.560577279651975E-2</v>
      </c>
      <c r="S103" s="132">
        <v>408964.20031375182</v>
      </c>
      <c r="T103" s="133">
        <f>IF(C103 =0,0,S103 / C103 )</f>
        <v>1.6477284835917948E-2</v>
      </c>
      <c r="U103" s="132">
        <v>18475.563932480811</v>
      </c>
      <c r="V103" s="133">
        <f>IF(C103 =0,0,U103 / C103 )</f>
        <v>7.4438576576176169E-4</v>
      </c>
      <c r="W103" s="132">
        <v>17301.68114487658</v>
      </c>
      <c r="X103" s="133">
        <f>IF(C103 =0,0,W103 / C103 )</f>
        <v>6.9708969182546835E-4</v>
      </c>
      <c r="Y103" s="132">
        <v>11825.024346034656</v>
      </c>
      <c r="Z103" s="133">
        <f>IF(C103 =0,0,Y103 / C103 )</f>
        <v>4.7643361984201909E-4</v>
      </c>
      <c r="AA103" s="132">
        <v>5514.986631195582</v>
      </c>
      <c r="AB103" s="133">
        <f>IF(C103 =0,0,AA103 / C103 )</f>
        <v>2.2220039191394602E-4</v>
      </c>
      <c r="AC103" s="132">
        <v>14872689.683993569</v>
      </c>
      <c r="AD103" s="133">
        <f>IF(C103 =0,0,AC103 / C103 )</f>
        <v>0.59922492974048247</v>
      </c>
      <c r="AE103" s="132">
        <v>69128.50625141761</v>
      </c>
      <c r="AF103" s="133">
        <f>IF(C103 =0,0,AE103 / C103 )</f>
        <v>2.7852073284465452E-3</v>
      </c>
      <c r="AG103" s="132">
        <v>4882.9221177389272</v>
      </c>
      <c r="AH103" s="133">
        <f>IF(C103 =0,0,AG103 / C103 )</f>
        <v>1.9673433152305809E-4</v>
      </c>
      <c r="AI103" s="132">
        <v>4019.3270169139328</v>
      </c>
      <c r="AJ103" s="133">
        <f>IF(C103 =0,0,AI103 / C103 )</f>
        <v>1.6193983741262034E-4</v>
      </c>
      <c r="AK103" s="132">
        <v>7675.9728964046863</v>
      </c>
      <c r="AL103" s="133">
        <f>IF(C103 =0,0,AK103 / C103 )</f>
        <v>3.0926714785747258E-4</v>
      </c>
    </row>
    <row r="104" spans="1:38" ht="15.75" thickTop="1" x14ac:dyDescent="0.25">
      <c r="A104" s="122" t="s">
        <v>75</v>
      </c>
    </row>
    <row r="105" spans="1:38" x14ac:dyDescent="0.25">
      <c r="A105" s="122" t="s">
        <v>77</v>
      </c>
      <c r="B105" s="124" t="s">
        <v>164</v>
      </c>
      <c r="C105" s="125"/>
      <c r="D105" s="116"/>
      <c r="E105" s="125"/>
      <c r="F105" s="116"/>
      <c r="G105" s="125"/>
      <c r="H105" s="116"/>
      <c r="I105" s="125"/>
      <c r="J105" s="116"/>
      <c r="K105" s="125"/>
      <c r="L105" s="116"/>
      <c r="M105" s="125"/>
      <c r="N105" s="116"/>
      <c r="O105" s="125"/>
      <c r="P105" s="116"/>
      <c r="Q105" s="125"/>
      <c r="R105" s="116"/>
      <c r="S105" s="125"/>
      <c r="T105" s="116"/>
      <c r="U105" s="125"/>
      <c r="V105" s="116"/>
      <c r="W105" s="125"/>
      <c r="X105" s="116"/>
      <c r="Y105" s="125"/>
      <c r="Z105" s="116"/>
      <c r="AA105" s="125"/>
      <c r="AB105" s="116"/>
      <c r="AC105" s="125"/>
      <c r="AD105" s="116"/>
      <c r="AE105" s="125"/>
      <c r="AF105" s="116"/>
      <c r="AG105" s="125"/>
      <c r="AH105" s="116"/>
      <c r="AI105" s="125"/>
      <c r="AJ105" s="116"/>
      <c r="AK105" s="125"/>
      <c r="AL105" s="116"/>
    </row>
    <row r="106" spans="1:38" x14ac:dyDescent="0.25">
      <c r="A106" s="122" t="s">
        <v>79</v>
      </c>
      <c r="B106" s="117" t="s">
        <v>141</v>
      </c>
      <c r="C106" s="125">
        <v>576698.50148751866</v>
      </c>
      <c r="D106" s="126">
        <f t="shared" ref="D106:D112" si="72">IF(C106 =0,0,C106 / C106 )</f>
        <v>1</v>
      </c>
      <c r="E106" s="125">
        <v>14349.600487049829</v>
      </c>
      <c r="F106" s="126">
        <f t="shared" ref="F106:F112" si="73">IF(C106 =0,0,E106 / C106 )</f>
        <v>2.4882326640414194E-2</v>
      </c>
      <c r="G106" s="125">
        <v>546.84543194064076</v>
      </c>
      <c r="H106" s="126">
        <f t="shared" ref="H106:H112" si="74">IF(C106 =0,0,G106 / C106 )</f>
        <v>9.4823452901320916E-4</v>
      </c>
      <c r="I106" s="125">
        <v>7873.9321999668255</v>
      </c>
      <c r="J106" s="126">
        <f t="shared" ref="J106:J112" si="75">IF(C106 =0,0,I106 / C106 )</f>
        <v>1.3653463949805735E-2</v>
      </c>
      <c r="K106" s="125">
        <v>32127.646866384621</v>
      </c>
      <c r="L106" s="126">
        <f t="shared" ref="L106:L112" si="76">IF(C106 =0,0,K106 / C106 )</f>
        <v>5.5709606984439081E-2</v>
      </c>
      <c r="M106" s="125">
        <v>378.08392013503237</v>
      </c>
      <c r="N106" s="126">
        <f t="shared" ref="N106:N112" si="77">IF(C106 =0,0,M106 / C106 )</f>
        <v>6.5560066336190252E-4</v>
      </c>
      <c r="O106" s="125">
        <v>138999.63399293614</v>
      </c>
      <c r="P106" s="126">
        <f t="shared" ref="P106:P112" si="78">IF(C106 =0,0,O106 / C106 )</f>
        <v>0.24102652189038934</v>
      </c>
      <c r="Q106" s="125">
        <v>56512.24651188084</v>
      </c>
      <c r="R106" s="126">
        <f t="shared" ref="R106:R112" si="79">IF(C106 =0,0,Q106 / C106 )</f>
        <v>9.7992705661823054E-2</v>
      </c>
      <c r="S106" s="125">
        <v>13442.985476854981</v>
      </c>
      <c r="T106" s="126">
        <f t="shared" ref="T106:T112" si="80">IF(C106 =0,0,S106 / C106 )</f>
        <v>2.3310248669244936E-2</v>
      </c>
      <c r="U106" s="125">
        <v>903.06798078390227</v>
      </c>
      <c r="V106" s="126">
        <f t="shared" ref="V106:V112" si="81">IF(C106 =0,0,U106 / C106 )</f>
        <v>1.5659273926576123E-3</v>
      </c>
      <c r="W106" s="125">
        <v>480.6679657880174</v>
      </c>
      <c r="X106" s="126">
        <f t="shared" ref="X106:X112" si="82">IF(C106 =0,0,W106 / C106 )</f>
        <v>8.3348225207486584E-4</v>
      </c>
      <c r="Y106" s="125">
        <v>526.95688673486416</v>
      </c>
      <c r="Z106" s="126">
        <f t="shared" ref="Z106:Z112" si="83">IF(C106 =0,0,Y106 / C106 )</f>
        <v>9.1374762614372586E-4</v>
      </c>
      <c r="AA106" s="125">
        <v>56.880788605275143</v>
      </c>
      <c r="AB106" s="126">
        <f t="shared" ref="AB106:AB112" si="84">IF(C106 =0,0,AA106 / C106 )</f>
        <v>9.863176071822375E-5</v>
      </c>
      <c r="AC106" s="125">
        <v>306774.42592448718</v>
      </c>
      <c r="AD106" s="126">
        <f t="shared" ref="AD106:AD112" si="85">IF(C106 =0,0,AC106 / C106 )</f>
        <v>0.53194940707007654</v>
      </c>
      <c r="AE106" s="125">
        <v>3018.6020116911341</v>
      </c>
      <c r="AF106" s="126">
        <f t="shared" ref="AF106:AF112" si="86">IF(C106 =0,0,AE106 / C106 )</f>
        <v>5.2342810045544483E-3</v>
      </c>
      <c r="AG106" s="125">
        <v>176.34825556476821</v>
      </c>
      <c r="AH106" s="126">
        <f t="shared" ref="AH106:AH112" si="87">IF(C106 =0,0,AG106 / C106 )</f>
        <v>3.0578934245520124E-4</v>
      </c>
      <c r="AI106" s="125">
        <v>62.486031982431214</v>
      </c>
      <c r="AJ106" s="126">
        <f t="shared" ref="AJ106:AJ112" si="88">IF(C106 =0,0,AI106 / C106 )</f>
        <v>1.083512993726473E-4</v>
      </c>
      <c r="AK106" s="125">
        <v>468.0907547320769</v>
      </c>
      <c r="AL106" s="126">
        <f t="shared" ref="AL106:AL112" si="89">IF(C106 =0,0,AK106 / C106 )</f>
        <v>8.1167326345516378E-4</v>
      </c>
    </row>
    <row r="107" spans="1:38" x14ac:dyDescent="0.25">
      <c r="A107" s="122" t="s">
        <v>80</v>
      </c>
      <c r="B107" s="117" t="s">
        <v>142</v>
      </c>
      <c r="C107" s="125">
        <v>1836584.0688849464</v>
      </c>
      <c r="D107" s="126">
        <f t="shared" si="72"/>
        <v>1</v>
      </c>
      <c r="E107" s="125">
        <v>45698.4847045762</v>
      </c>
      <c r="F107" s="126">
        <f t="shared" si="73"/>
        <v>2.4882326640414194E-2</v>
      </c>
      <c r="G107" s="125">
        <v>1741.5124295522808</v>
      </c>
      <c r="H107" s="126">
        <f t="shared" si="74"/>
        <v>9.4823452901320938E-4</v>
      </c>
      <c r="I107" s="125">
        <v>25075.734375308155</v>
      </c>
      <c r="J107" s="126">
        <f t="shared" si="75"/>
        <v>1.3653463949805739E-2</v>
      </c>
      <c r="K107" s="125">
        <v>102315.37667146239</v>
      </c>
      <c r="L107" s="126">
        <f t="shared" si="76"/>
        <v>5.5709606984439101E-2</v>
      </c>
      <c r="M107" s="125">
        <v>1204.0657338808733</v>
      </c>
      <c r="N107" s="126">
        <f t="shared" si="77"/>
        <v>6.5560066336190273E-4</v>
      </c>
      <c r="O107" s="125">
        <v>442665.47028263798</v>
      </c>
      <c r="P107" s="126">
        <f t="shared" si="78"/>
        <v>0.24102652189038939</v>
      </c>
      <c r="Q107" s="125">
        <v>179971.84208543593</v>
      </c>
      <c r="R107" s="126">
        <f t="shared" si="79"/>
        <v>9.7992705661823068E-2</v>
      </c>
      <c r="S107" s="125">
        <v>42811.231347681773</v>
      </c>
      <c r="T107" s="126">
        <f t="shared" si="80"/>
        <v>2.3310248669244936E-2</v>
      </c>
      <c r="U107" s="125">
        <v>2875.9573023855132</v>
      </c>
      <c r="V107" s="126">
        <f t="shared" si="81"/>
        <v>1.5659273926576125E-3</v>
      </c>
      <c r="W107" s="125">
        <v>1530.7602258590457</v>
      </c>
      <c r="X107" s="126">
        <f t="shared" si="82"/>
        <v>8.3348225207486584E-4</v>
      </c>
      <c r="Y107" s="125">
        <v>1678.1743331570058</v>
      </c>
      <c r="Z107" s="126">
        <f t="shared" si="83"/>
        <v>9.137476261437264E-4</v>
      </c>
      <c r="AA107" s="125">
        <v>181.14552042116182</v>
      </c>
      <c r="AB107" s="126">
        <f t="shared" si="84"/>
        <v>9.8631760718223763E-5</v>
      </c>
      <c r="AC107" s="125">
        <v>976969.8064776957</v>
      </c>
      <c r="AD107" s="126">
        <f t="shared" si="85"/>
        <v>0.53194940707007643</v>
      </c>
      <c r="AE107" s="125">
        <v>9613.1971050317952</v>
      </c>
      <c r="AF107" s="126">
        <f t="shared" si="86"/>
        <v>5.2342810045544492E-3</v>
      </c>
      <c r="AG107" s="125">
        <v>561.6078347880258</v>
      </c>
      <c r="AH107" s="126">
        <f t="shared" si="87"/>
        <v>3.0578934245520124E-4</v>
      </c>
      <c r="AI107" s="125">
        <v>198.99627027078753</v>
      </c>
      <c r="AJ107" s="126">
        <f t="shared" si="88"/>
        <v>1.0835129937264731E-4</v>
      </c>
      <c r="AK107" s="125">
        <v>1490.7061848016078</v>
      </c>
      <c r="AL107" s="126">
        <f t="shared" si="89"/>
        <v>8.1167326345516378E-4</v>
      </c>
    </row>
    <row r="108" spans="1:38" x14ac:dyDescent="0.25">
      <c r="A108" s="122" t="s">
        <v>82</v>
      </c>
      <c r="B108" s="117" t="s">
        <v>143</v>
      </c>
      <c r="C108" s="125">
        <v>2752923.5931106396</v>
      </c>
      <c r="D108" s="126">
        <f t="shared" si="72"/>
        <v>1</v>
      </c>
      <c r="E108" s="125">
        <v>68499.144059881626</v>
      </c>
      <c r="F108" s="126">
        <f t="shared" si="73"/>
        <v>2.488232664041419E-2</v>
      </c>
      <c r="G108" s="125">
        <v>2610.4172067226186</v>
      </c>
      <c r="H108" s="126">
        <f t="shared" si="74"/>
        <v>9.4823452901320905E-4</v>
      </c>
      <c r="I108" s="125">
        <v>37586.943035105796</v>
      </c>
      <c r="J108" s="126">
        <f t="shared" si="75"/>
        <v>1.3653463949805737E-2</v>
      </c>
      <c r="K108" s="125">
        <v>153364.29143038363</v>
      </c>
      <c r="L108" s="126">
        <f t="shared" si="76"/>
        <v>5.5709606984439088E-2</v>
      </c>
      <c r="M108" s="125">
        <v>1804.8185338279677</v>
      </c>
      <c r="N108" s="126">
        <f t="shared" si="77"/>
        <v>6.5560066336190262E-4</v>
      </c>
      <c r="O108" s="125">
        <v>663527.59867745091</v>
      </c>
      <c r="P108" s="126">
        <f t="shared" si="78"/>
        <v>0.24102652189038937</v>
      </c>
      <c r="Q108" s="125">
        <v>269766.43136917928</v>
      </c>
      <c r="R108" s="126">
        <f t="shared" si="79"/>
        <v>9.7992705661823068E-2</v>
      </c>
      <c r="S108" s="125">
        <v>64171.333522840287</v>
      </c>
      <c r="T108" s="126">
        <f t="shared" si="80"/>
        <v>2.3310248669244939E-2</v>
      </c>
      <c r="U108" s="125">
        <v>4310.8784643453691</v>
      </c>
      <c r="V108" s="126">
        <f t="shared" si="81"/>
        <v>1.5659273926576121E-3</v>
      </c>
      <c r="W108" s="125">
        <v>2294.5129561758877</v>
      </c>
      <c r="X108" s="126">
        <f t="shared" si="82"/>
        <v>8.3348225207486594E-4</v>
      </c>
      <c r="Y108" s="125">
        <v>2515.4773981599037</v>
      </c>
      <c r="Z108" s="126">
        <f t="shared" si="83"/>
        <v>9.1374762614372608E-4</v>
      </c>
      <c r="AA108" s="125">
        <v>271.52570111124135</v>
      </c>
      <c r="AB108" s="126">
        <f t="shared" si="84"/>
        <v>9.863176071822375E-5</v>
      </c>
      <c r="AC108" s="125">
        <v>1464416.073064429</v>
      </c>
      <c r="AD108" s="126">
        <f t="shared" si="85"/>
        <v>0.53194940707007643</v>
      </c>
      <c r="AE108" s="125">
        <v>14409.5756704088</v>
      </c>
      <c r="AF108" s="126">
        <f t="shared" si="86"/>
        <v>5.2342810045544483E-3</v>
      </c>
      <c r="AG108" s="125">
        <v>841.81469536671239</v>
      </c>
      <c r="AH108" s="126">
        <f t="shared" si="87"/>
        <v>3.0578934245520124E-4</v>
      </c>
      <c r="AI108" s="125">
        <v>298.28284838715473</v>
      </c>
      <c r="AJ108" s="126">
        <f t="shared" si="88"/>
        <v>1.0835129937264727E-4</v>
      </c>
      <c r="AK108" s="125">
        <v>2234.4744768628284</v>
      </c>
      <c r="AL108" s="126">
        <f t="shared" si="89"/>
        <v>8.1167326345516378E-4</v>
      </c>
    </row>
    <row r="109" spans="1:38" x14ac:dyDescent="0.25">
      <c r="A109" s="122" t="s">
        <v>84</v>
      </c>
      <c r="B109" s="117" t="s">
        <v>144</v>
      </c>
      <c r="C109" s="125">
        <v>101431.68529598892</v>
      </c>
      <c r="D109" s="126">
        <f t="shared" si="72"/>
        <v>1</v>
      </c>
      <c r="E109" s="125">
        <v>2523.8563252224935</v>
      </c>
      <c r="F109" s="126">
        <f t="shared" si="73"/>
        <v>2.488232664041419E-2</v>
      </c>
      <c r="G109" s="125">
        <v>96.18102633365811</v>
      </c>
      <c r="H109" s="126">
        <f t="shared" si="74"/>
        <v>9.4823452901320916E-4</v>
      </c>
      <c r="I109" s="125">
        <v>1384.8938585568258</v>
      </c>
      <c r="J109" s="126">
        <f t="shared" si="75"/>
        <v>1.365346394980574E-2</v>
      </c>
      <c r="K109" s="125">
        <v>5650.7193236088533</v>
      </c>
      <c r="L109" s="126">
        <f t="shared" si="76"/>
        <v>5.5709606984439101E-2</v>
      </c>
      <c r="M109" s="125">
        <v>66.498680165966078</v>
      </c>
      <c r="N109" s="126">
        <f t="shared" si="77"/>
        <v>6.5560066336190262E-4</v>
      </c>
      <c r="O109" s="125">
        <v>24447.726316372758</v>
      </c>
      <c r="P109" s="126">
        <f t="shared" si="78"/>
        <v>0.24102652189038937</v>
      </c>
      <c r="Q109" s="125">
        <v>9939.565281992509</v>
      </c>
      <c r="R109" s="126">
        <f t="shared" si="79"/>
        <v>9.7992705661823068E-2</v>
      </c>
      <c r="S109" s="125">
        <v>2364.397807190097</v>
      </c>
      <c r="T109" s="126">
        <f t="shared" si="80"/>
        <v>2.3310248669244936E-2</v>
      </c>
      <c r="U109" s="125">
        <v>158.83465448841542</v>
      </c>
      <c r="V109" s="126">
        <f t="shared" si="81"/>
        <v>1.5659273926576125E-3</v>
      </c>
      <c r="W109" s="125">
        <v>84.541509492249901</v>
      </c>
      <c r="X109" s="126">
        <f t="shared" si="82"/>
        <v>8.3348225207486584E-4</v>
      </c>
      <c r="Y109" s="125">
        <v>92.682961654967372</v>
      </c>
      <c r="Z109" s="126">
        <f t="shared" si="83"/>
        <v>9.1374762614372619E-4</v>
      </c>
      <c r="AA109" s="125">
        <v>10.004385713360154</v>
      </c>
      <c r="AB109" s="126">
        <f t="shared" si="84"/>
        <v>9.863176071822375E-5</v>
      </c>
      <c r="AC109" s="125">
        <v>53956.524851319897</v>
      </c>
      <c r="AD109" s="126">
        <f t="shared" si="85"/>
        <v>0.53194940707007643</v>
      </c>
      <c r="AE109" s="125">
        <v>530.92194360473957</v>
      </c>
      <c r="AF109" s="126">
        <f t="shared" si="86"/>
        <v>5.2342810045544483E-3</v>
      </c>
      <c r="AG109" s="125">
        <v>31.016728350783357</v>
      </c>
      <c r="AH109" s="126">
        <f t="shared" si="87"/>
        <v>3.0578934245520124E-4</v>
      </c>
      <c r="AI109" s="125">
        <v>10.990254899377842</v>
      </c>
      <c r="AJ109" s="126">
        <f t="shared" si="88"/>
        <v>1.0835129937264728E-4</v>
      </c>
      <c r="AK109" s="125">
        <v>82.329387021952485</v>
      </c>
      <c r="AL109" s="126">
        <f t="shared" si="89"/>
        <v>8.1167326345516389E-4</v>
      </c>
    </row>
    <row r="110" spans="1:38" x14ac:dyDescent="0.25">
      <c r="A110" s="122" t="s">
        <v>86</v>
      </c>
      <c r="B110" s="117" t="s">
        <v>146</v>
      </c>
      <c r="C110" s="125">
        <v>355751.95148232474</v>
      </c>
      <c r="D110" s="126">
        <f t="shared" si="72"/>
        <v>1</v>
      </c>
      <c r="E110" s="125">
        <v>8832.591505485063</v>
      </c>
      <c r="F110" s="126">
        <f t="shared" si="73"/>
        <v>2.482794955496935E-2</v>
      </c>
      <c r="G110" s="125">
        <v>336.59907962812127</v>
      </c>
      <c r="H110" s="126">
        <f t="shared" si="74"/>
        <v>9.4616228590061564E-4</v>
      </c>
      <c r="I110" s="125">
        <v>4846.6315648966674</v>
      </c>
      <c r="J110" s="126">
        <f t="shared" si="75"/>
        <v>1.3623626081886633E-2</v>
      </c>
      <c r="K110" s="125">
        <v>19845.666916584836</v>
      </c>
      <c r="L110" s="126">
        <f t="shared" si="76"/>
        <v>5.5785124533802737E-2</v>
      </c>
      <c r="M110" s="125">
        <v>232.72151892723176</v>
      </c>
      <c r="N110" s="126">
        <f t="shared" si="77"/>
        <v>6.5416793346471447E-4</v>
      </c>
      <c r="O110" s="125">
        <v>85625.199928023067</v>
      </c>
      <c r="P110" s="126">
        <f t="shared" si="78"/>
        <v>0.24068792756089011</v>
      </c>
      <c r="Q110" s="125">
        <v>34788.572297814848</v>
      </c>
      <c r="R110" s="126">
        <f t="shared" si="79"/>
        <v>9.7788844594836444E-2</v>
      </c>
      <c r="S110" s="125">
        <v>8274.5439107092316</v>
      </c>
      <c r="T110" s="126">
        <f t="shared" si="80"/>
        <v>2.3259307155537406E-2</v>
      </c>
      <c r="U110" s="125">
        <v>555.86429623221784</v>
      </c>
      <c r="V110" s="126">
        <f t="shared" si="81"/>
        <v>1.5625052622089005E-3</v>
      </c>
      <c r="W110" s="125">
        <v>295.86494727916141</v>
      </c>
      <c r="X110" s="126">
        <f t="shared" si="82"/>
        <v>8.3166078512393268E-4</v>
      </c>
      <c r="Y110" s="125">
        <v>329.06991212253507</v>
      </c>
      <c r="Z110" s="126">
        <f t="shared" si="83"/>
        <v>9.2499819256475571E-4</v>
      </c>
      <c r="AA110" s="125">
        <v>35.011760133228307</v>
      </c>
      <c r="AB110" s="126">
        <f t="shared" si="84"/>
        <v>9.8416213846033777E-5</v>
      </c>
      <c r="AC110" s="125">
        <v>189440.62494128026</v>
      </c>
      <c r="AD110" s="126">
        <f t="shared" si="85"/>
        <v>0.5325076198512223</v>
      </c>
      <c r="AE110" s="125">
        <v>1877.8562227489381</v>
      </c>
      <c r="AF110" s="126">
        <f t="shared" si="86"/>
        <v>5.2785549451644766E-3</v>
      </c>
      <c r="AG110" s="125">
        <v>108.54741952671006</v>
      </c>
      <c r="AH110" s="126">
        <f t="shared" si="87"/>
        <v>3.0512107965795135E-4</v>
      </c>
      <c r="AI110" s="125">
        <v>38.461948525854694</v>
      </c>
      <c r="AJ110" s="126">
        <f t="shared" si="88"/>
        <v>1.0811451171411394E-4</v>
      </c>
      <c r="AK110" s="125">
        <v>288.12331240677264</v>
      </c>
      <c r="AL110" s="126">
        <f t="shared" si="89"/>
        <v>8.0989945720954908E-4</v>
      </c>
    </row>
    <row r="111" spans="1:38" ht="15.75" thickBot="1" x14ac:dyDescent="0.3">
      <c r="A111" s="122" t="s">
        <v>87</v>
      </c>
      <c r="B111" s="117" t="s">
        <v>147</v>
      </c>
      <c r="C111" s="125">
        <v>281825.13444965647</v>
      </c>
      <c r="D111" s="126">
        <f t="shared" si="72"/>
        <v>1</v>
      </c>
      <c r="E111" s="125">
        <v>6997.140221438528</v>
      </c>
      <c r="F111" s="126">
        <f t="shared" si="73"/>
        <v>2.4827949554969357E-2</v>
      </c>
      <c r="G111" s="125">
        <v>266.6523134351354</v>
      </c>
      <c r="H111" s="126">
        <f t="shared" si="74"/>
        <v>9.4616228590061597E-4</v>
      </c>
      <c r="I111" s="125">
        <v>3839.4802522195478</v>
      </c>
      <c r="J111" s="126">
        <f t="shared" si="75"/>
        <v>1.3623626081886636E-2</v>
      </c>
      <c r="K111" s="125">
        <v>15721.650222029788</v>
      </c>
      <c r="L111" s="126">
        <f t="shared" si="76"/>
        <v>5.5785124533802743E-2</v>
      </c>
      <c r="M111" s="125">
        <v>184.36096580134713</v>
      </c>
      <c r="N111" s="126">
        <f t="shared" si="77"/>
        <v>6.5416793346471469E-4</v>
      </c>
      <c r="O111" s="125">
        <v>67831.90754525704</v>
      </c>
      <c r="P111" s="126">
        <f t="shared" si="78"/>
        <v>0.24068792756089014</v>
      </c>
      <c r="Q111" s="125">
        <v>27559.354275616352</v>
      </c>
      <c r="R111" s="126">
        <f t="shared" si="79"/>
        <v>9.7788844594836472E-2</v>
      </c>
      <c r="S111" s="125">
        <v>6555.057366315189</v>
      </c>
      <c r="T111" s="126">
        <f t="shared" si="80"/>
        <v>2.3259307155537416E-2</v>
      </c>
      <c r="U111" s="125">
        <v>440.35325560031919</v>
      </c>
      <c r="V111" s="126">
        <f t="shared" si="81"/>
        <v>1.5625052622089007E-3</v>
      </c>
      <c r="W111" s="125">
        <v>234.38291258405928</v>
      </c>
      <c r="X111" s="126">
        <f t="shared" si="82"/>
        <v>8.3166078512393301E-4</v>
      </c>
      <c r="Y111" s="125">
        <v>260.68773998525154</v>
      </c>
      <c r="Z111" s="126">
        <f t="shared" si="83"/>
        <v>9.2499819256475582E-4</v>
      </c>
      <c r="AA111" s="125">
        <v>27.736162699184625</v>
      </c>
      <c r="AB111" s="126">
        <f t="shared" si="84"/>
        <v>9.8416213846033818E-5</v>
      </c>
      <c r="AC111" s="125">
        <v>150074.03156003726</v>
      </c>
      <c r="AD111" s="126">
        <f t="shared" si="85"/>
        <v>0.53250761985122219</v>
      </c>
      <c r="AE111" s="125">
        <v>1487.6294571208782</v>
      </c>
      <c r="AF111" s="126">
        <f t="shared" si="86"/>
        <v>5.2785549451644783E-3</v>
      </c>
      <c r="AG111" s="125">
        <v>85.990789298026499</v>
      </c>
      <c r="AH111" s="126">
        <f t="shared" si="87"/>
        <v>3.051210796579514E-4</v>
      </c>
      <c r="AI111" s="125">
        <v>30.469386799789127</v>
      </c>
      <c r="AJ111" s="126">
        <f t="shared" si="88"/>
        <v>1.0811451171411397E-4</v>
      </c>
      <c r="AK111" s="125">
        <v>228.25002341878499</v>
      </c>
      <c r="AL111" s="126">
        <f t="shared" si="89"/>
        <v>8.0989945720954918E-4</v>
      </c>
    </row>
    <row r="112" spans="1:38" x14ac:dyDescent="0.25">
      <c r="A112" s="122" t="s">
        <v>89</v>
      </c>
      <c r="B112" s="127" t="s">
        <v>37</v>
      </c>
      <c r="C112" s="128">
        <v>5905214.9347110745</v>
      </c>
      <c r="D112" s="129">
        <f t="shared" si="72"/>
        <v>1</v>
      </c>
      <c r="E112" s="128">
        <v>146900.81730365375</v>
      </c>
      <c r="F112" s="129">
        <f t="shared" si="73"/>
        <v>2.487645562910255E-2</v>
      </c>
      <c r="G112" s="128">
        <v>5598.2074876124552</v>
      </c>
      <c r="H112" s="129">
        <f t="shared" si="74"/>
        <v>9.4801079207227192E-4</v>
      </c>
      <c r="I112" s="128">
        <v>80607.615286053813</v>
      </c>
      <c r="J112" s="129">
        <f t="shared" si="75"/>
        <v>1.3650242400532999E-2</v>
      </c>
      <c r="K112" s="128">
        <v>329025.35143045417</v>
      </c>
      <c r="L112" s="129">
        <f t="shared" si="76"/>
        <v>5.5717760499525738E-2</v>
      </c>
      <c r="M112" s="128">
        <v>3870.5493527384187</v>
      </c>
      <c r="N112" s="129">
        <f t="shared" si="77"/>
        <v>6.5544597369135286E-4</v>
      </c>
      <c r="O112" s="128">
        <v>1423097.5367426779</v>
      </c>
      <c r="P112" s="129">
        <f t="shared" si="78"/>
        <v>0.24098996437498951</v>
      </c>
      <c r="Q112" s="128">
        <v>578538.01182191982</v>
      </c>
      <c r="R112" s="129">
        <f t="shared" si="79"/>
        <v>9.797069509210439E-2</v>
      </c>
      <c r="S112" s="128">
        <v>137619.54943159156</v>
      </c>
      <c r="T112" s="129">
        <f t="shared" si="80"/>
        <v>2.3304748591394819E-2</v>
      </c>
      <c r="U112" s="128">
        <v>9244.9559538357371</v>
      </c>
      <c r="V112" s="129">
        <f t="shared" si="81"/>
        <v>1.5655579104315984E-3</v>
      </c>
      <c r="W112" s="128">
        <v>4920.730517178421</v>
      </c>
      <c r="X112" s="129">
        <f t="shared" si="82"/>
        <v>8.3328559105515069E-4</v>
      </c>
      <c r="Y112" s="128">
        <v>5403.049231814528</v>
      </c>
      <c r="Z112" s="129">
        <f t="shared" si="83"/>
        <v>9.1496233270955171E-4</v>
      </c>
      <c r="AA112" s="128">
        <v>582.30431868345136</v>
      </c>
      <c r="AB112" s="129">
        <f t="shared" si="84"/>
        <v>9.8608488449869082E-5</v>
      </c>
      <c r="AC112" s="128">
        <v>3141631.4868192496</v>
      </c>
      <c r="AD112" s="129">
        <f t="shared" si="85"/>
        <v>0.53200967645607988</v>
      </c>
      <c r="AE112" s="128">
        <v>30937.782410606291</v>
      </c>
      <c r="AF112" s="129">
        <f t="shared" si="86"/>
        <v>5.239061194665896E-3</v>
      </c>
      <c r="AG112" s="128">
        <v>1805.3257228950267</v>
      </c>
      <c r="AH112" s="129">
        <f t="shared" si="87"/>
        <v>3.0571719113613535E-4</v>
      </c>
      <c r="AI112" s="128">
        <v>639.68674086539511</v>
      </c>
      <c r="AJ112" s="129">
        <f t="shared" si="88"/>
        <v>1.0832573376885784E-4</v>
      </c>
      <c r="AK112" s="128">
        <v>4791.9741392440237</v>
      </c>
      <c r="AL112" s="129">
        <f t="shared" si="89"/>
        <v>8.11481748289401E-4</v>
      </c>
    </row>
    <row r="113" spans="1:42" ht="15.75" thickBot="1" x14ac:dyDescent="0.3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  <c r="AE113" s="67"/>
      <c r="AF113" s="67"/>
      <c r="AG113" s="67"/>
      <c r="AH113" s="67"/>
      <c r="AI113" s="67"/>
      <c r="AJ113" s="67"/>
      <c r="AK113" s="67"/>
      <c r="AL113" s="67"/>
      <c r="AM113" s="67"/>
      <c r="AN113" s="67"/>
      <c r="AO113" s="67"/>
      <c r="AP113" s="67"/>
    </row>
    <row r="114" spans="1:42" x14ac:dyDescent="0.25">
      <c r="A114" s="122" t="s">
        <v>34</v>
      </c>
    </row>
    <row r="115" spans="1:42" x14ac:dyDescent="0.25">
      <c r="A115" s="122" t="s">
        <v>36</v>
      </c>
      <c r="B115" s="117" t="s">
        <v>148</v>
      </c>
      <c r="C115" s="125">
        <v>-1396575.4296485272</v>
      </c>
      <c r="D115" s="126">
        <f>IF(C115 =0,0,C115 / C115 )</f>
        <v>1</v>
      </c>
      <c r="E115" s="125">
        <v>-34750.046018491455</v>
      </c>
      <c r="F115" s="126">
        <f>IF(C115 =0,0,E115 / C115 )</f>
        <v>2.4882326640414201E-2</v>
      </c>
      <c r="G115" s="125">
        <v>-1324.2810447641914</v>
      </c>
      <c r="H115" s="126">
        <f>IF(C115 =0,0,G115 / C115 )</f>
        <v>9.4823452901320916E-4</v>
      </c>
      <c r="I115" s="125">
        <v>-19068.092281890629</v>
      </c>
      <c r="J115" s="126">
        <f>IF(C115 =0,0,I115 / C115 )</f>
        <v>1.365346394980574E-2</v>
      </c>
      <c r="K115" s="125">
        <v>-77802.668309843619</v>
      </c>
      <c r="L115" s="126">
        <f>IF(C115 =0,0,K115 / C115 )</f>
        <v>5.5709606984439095E-2</v>
      </c>
      <c r="M115" s="125">
        <v>-915.5957781125087</v>
      </c>
      <c r="N115" s="126">
        <f>IF(C115 =0,0,M115 / C115 )</f>
        <v>6.5560066336190273E-4</v>
      </c>
      <c r="O115" s="125">
        <v>-336611.71836576075</v>
      </c>
      <c r="P115" s="126">
        <f>IF(C115 =0,0,O115 / C115 )</f>
        <v>0.24102652189038942</v>
      </c>
      <c r="Q115" s="125">
        <v>-136854.20501208218</v>
      </c>
      <c r="R115" s="126">
        <f>IF(C115 =0,0,Q115 / C115 )</f>
        <v>9.799270566182304E-2</v>
      </c>
      <c r="S115" s="125">
        <v>-32554.520550464771</v>
      </c>
      <c r="T115" s="126">
        <f>IF(C115 =0,0,S115 / C115 )</f>
        <v>2.3310248669244946E-2</v>
      </c>
      <c r="U115" s="125">
        <v>-2186.9357211992028</v>
      </c>
      <c r="V115" s="126">
        <f>IF(C115 =0,0,U115 / C115 )</f>
        <v>1.5659273926576123E-3</v>
      </c>
      <c r="W115" s="125">
        <v>-1164.0208342958779</v>
      </c>
      <c r="X115" s="126">
        <f>IF(C115 =0,0,W115 / C115 )</f>
        <v>8.3348225207486594E-4</v>
      </c>
      <c r="Y115" s="125">
        <v>-1276.1174835719962</v>
      </c>
      <c r="Z115" s="126">
        <f>IF(C115 =0,0,Y115 / C115 )</f>
        <v>9.1374762614372619E-4</v>
      </c>
      <c r="AA115" s="125">
        <v>-137.74669360204405</v>
      </c>
      <c r="AB115" s="126">
        <f>IF(C115 =0,0,AA115 / C115 )</f>
        <v>9.8631760718223736E-5</v>
      </c>
      <c r="AC115" s="125">
        <v>-742907.47173017135</v>
      </c>
      <c r="AD115" s="126">
        <f>IF(C115 =0,0,AC115 / C115 )</f>
        <v>0.53194940707007654</v>
      </c>
      <c r="AE115" s="125">
        <v>-7310.0682428367545</v>
      </c>
      <c r="AF115" s="126">
        <f>IF(C115 =0,0,AE115 / C115 )</f>
        <v>5.2342810045544492E-3</v>
      </c>
      <c r="AG115" s="125">
        <v>-427.0578823213134</v>
      </c>
      <c r="AH115" s="126">
        <f>IF(C115 =0,0,AG115 / C115 )</f>
        <v>3.0578934245520134E-4</v>
      </c>
      <c r="AI115" s="125">
        <v>-151.32076247433113</v>
      </c>
      <c r="AJ115" s="126">
        <f>IF(C115 =0,0,AI115 / C115 )</f>
        <v>1.0835129937264732E-4</v>
      </c>
      <c r="AK115" s="125">
        <v>-1133.5629366441176</v>
      </c>
      <c r="AL115" s="126">
        <f>IF(C115 =0,0,AK115 / C115 )</f>
        <v>8.1167326345516378E-4</v>
      </c>
    </row>
    <row r="116" spans="1:42" x14ac:dyDescent="0.25">
      <c r="A116" s="122" t="s">
        <v>38</v>
      </c>
      <c r="B116" s="117" t="s">
        <v>149</v>
      </c>
      <c r="C116" s="125">
        <v>-19984.386214060694</v>
      </c>
      <c r="D116" s="126">
        <f>IF(C116 =0,0,C116 / C116 )</f>
        <v>1</v>
      </c>
      <c r="E116" s="125">
        <v>-497.25802548644856</v>
      </c>
      <c r="F116" s="126">
        <f>IF(C116 =0,0,E116 / C116 )</f>
        <v>2.4882326640414194E-2</v>
      </c>
      <c r="G116" s="125">
        <v>-18.949885049307913</v>
      </c>
      <c r="H116" s="126">
        <f>IF(C116 =0,0,G116 / C116 )</f>
        <v>9.4823452901320916E-4</v>
      </c>
      <c r="I116" s="125">
        <v>-272.85609673267248</v>
      </c>
      <c r="J116" s="126">
        <f>IF(C116 =0,0,I116 / C116 )</f>
        <v>1.3653463949805739E-2</v>
      </c>
      <c r="K116" s="125">
        <v>-1113.3223018105639</v>
      </c>
      <c r="L116" s="126">
        <f>IF(C116 =0,0,K116 / C116 )</f>
        <v>5.5709606984439088E-2</v>
      </c>
      <c r="M116" s="125">
        <v>-13.101776858818651</v>
      </c>
      <c r="N116" s="126">
        <f>IF(C116 =0,0,M116 / C116 )</f>
        <v>6.5560066336190252E-4</v>
      </c>
      <c r="O116" s="125">
        <v>-4816.7671012892943</v>
      </c>
      <c r="P116" s="126">
        <f>IF(C116 =0,0,O116 / C116 )</f>
        <v>0.24102652189038931</v>
      </c>
      <c r="Q116" s="125">
        <v>-1958.324076106644</v>
      </c>
      <c r="R116" s="126">
        <f>IF(C116 =0,0,Q116 / C116 )</f>
        <v>9.7992705661823054E-2</v>
      </c>
      <c r="S116" s="125">
        <v>-465.84101215198518</v>
      </c>
      <c r="T116" s="126">
        <f>IF(C116 =0,0,S116 / C116 )</f>
        <v>2.3310248669244939E-2</v>
      </c>
      <c r="U116" s="125">
        <v>-31.294097798046796</v>
      </c>
      <c r="V116" s="126">
        <f>IF(C116 =0,0,U116 / C116 )</f>
        <v>1.5659273926576123E-3</v>
      </c>
      <c r="W116" s="125">
        <v>-16.656631228029209</v>
      </c>
      <c r="X116" s="126">
        <f>IF(C116 =0,0,W116 / C116 )</f>
        <v>8.3348225207486584E-4</v>
      </c>
      <c r="Y116" s="125">
        <v>-18.260685463037369</v>
      </c>
      <c r="Z116" s="126">
        <f>IF(C116 =0,0,Y116 / C116 )</f>
        <v>9.137476261437263E-4</v>
      </c>
      <c r="AA116" s="125">
        <v>-1.9710951991658039</v>
      </c>
      <c r="AB116" s="126">
        <f>IF(C116 =0,0,AA116 / C116 )</f>
        <v>9.863176071822375E-5</v>
      </c>
      <c r="AC116" s="125">
        <v>-10630.682397228997</v>
      </c>
      <c r="AD116" s="126">
        <f>IF(C116 =0,0,AC116 / C116 )</f>
        <v>0.53194940707007643</v>
      </c>
      <c r="AE116" s="125">
        <v>-104.6038931479377</v>
      </c>
      <c r="AF116" s="126">
        <f>IF(C116 =0,0,AE116 / C116 )</f>
        <v>5.2342810045544492E-3</v>
      </c>
      <c r="AG116" s="125">
        <v>-6.1110123197684079</v>
      </c>
      <c r="AH116" s="126">
        <f>IF(C116 =0,0,AG116 / C116 )</f>
        <v>3.0578934245520124E-4</v>
      </c>
      <c r="AI116" s="125">
        <v>-2.1653342134582956</v>
      </c>
      <c r="AJ116" s="126">
        <f>IF(C116 =0,0,AI116 / C116 )</f>
        <v>1.0835129937264728E-4</v>
      </c>
      <c r="AK116" s="125">
        <v>-16.220791976515031</v>
      </c>
      <c r="AL116" s="126">
        <f>IF(C116 =0,0,AK116 / C116 )</f>
        <v>8.1167326345516389E-4</v>
      </c>
    </row>
    <row r="117" spans="1:42" x14ac:dyDescent="0.25">
      <c r="A117" s="122" t="s">
        <v>40</v>
      </c>
      <c r="B117" s="117" t="s">
        <v>151</v>
      </c>
      <c r="C117" s="125">
        <v>-131488.73677823492</v>
      </c>
      <c r="D117" s="126">
        <f>IF(C117 =0,0,C117 / C117 )</f>
        <v>1</v>
      </c>
      <c r="E117" s="125">
        <v>-3264.5957237766606</v>
      </c>
      <c r="F117" s="126">
        <f>IF(C117 =0,0,E117 / C117 )</f>
        <v>2.4827949554969357E-2</v>
      </c>
      <c r="G117" s="125">
        <v>-124.40968376027915</v>
      </c>
      <c r="H117" s="126">
        <f>IF(C117 =0,0,G117 / C117 )</f>
        <v>9.4616228590061607E-4</v>
      </c>
      <c r="I117" s="125">
        <v>-1791.3533838462879</v>
      </c>
      <c r="J117" s="126">
        <f>IF(C117 =0,0,I117 / C117 )</f>
        <v>1.3623626081886636E-2</v>
      </c>
      <c r="K117" s="125">
        <v>-7335.1155559662448</v>
      </c>
      <c r="L117" s="126">
        <f>IF(C117 =0,0,K117 / C117 )</f>
        <v>5.578512453380275E-2</v>
      </c>
      <c r="M117" s="125">
        <v>-86.015715212103771</v>
      </c>
      <c r="N117" s="126">
        <f>IF(C117 =0,0,M117 / C117 )</f>
        <v>6.541679334647148E-4</v>
      </c>
      <c r="O117" s="125">
        <v>-31647.751552752765</v>
      </c>
      <c r="P117" s="126">
        <f>IF(C117 =0,0,O117 / C117 )</f>
        <v>0.24068792756089019</v>
      </c>
      <c r="Q117" s="125">
        <v>-12858.131646778174</v>
      </c>
      <c r="R117" s="126">
        <f>IF(C117 =0,0,Q117 / C117 )</f>
        <v>9.7788844594836485E-2</v>
      </c>
      <c r="S117" s="125">
        <v>-3058.336916218575</v>
      </c>
      <c r="T117" s="126">
        <f>IF(C117 =0,0,S117 / C117 )</f>
        <v>2.3259307155537413E-2</v>
      </c>
      <c r="U117" s="125">
        <v>-205.45184313719307</v>
      </c>
      <c r="V117" s="126">
        <f>IF(C117 =0,0,U117 / C117 )</f>
        <v>1.5625052622089007E-3</v>
      </c>
      <c r="W117" s="125">
        <v>-109.35402606394101</v>
      </c>
      <c r="X117" s="126">
        <f>IF(C117 =0,0,W117 / C117 )</f>
        <v>8.316607851239329E-4</v>
      </c>
      <c r="Y117" s="125">
        <v>-121.62684386249025</v>
      </c>
      <c r="Z117" s="126">
        <f>IF(C117 =0,0,Y117 / C117 )</f>
        <v>9.2499819256475593E-4</v>
      </c>
      <c r="AA117" s="125">
        <v>-12.940623637111621</v>
      </c>
      <c r="AB117" s="126">
        <f>IF(C117 =0,0,AA117 / C117 )</f>
        <v>9.8416213846033832E-5</v>
      </c>
      <c r="AC117" s="125">
        <v>-70018.754259021764</v>
      </c>
      <c r="AD117" s="126">
        <f>IF(C117 =0,0,AC117 / C117 )</f>
        <v>0.53250761985122241</v>
      </c>
      <c r="AE117" s="125">
        <v>-694.07052175418244</v>
      </c>
      <c r="AF117" s="126">
        <f>IF(C117 =0,0,AE117 / C117 )</f>
        <v>5.2785549451644792E-3</v>
      </c>
      <c r="AG117" s="125">
        <v>-40.119985328635231</v>
      </c>
      <c r="AH117" s="126">
        <f>IF(C117 =0,0,AG117 / C117 )</f>
        <v>3.0512107965795151E-4</v>
      </c>
      <c r="AI117" s="125">
        <v>-14.215840572684527</v>
      </c>
      <c r="AJ117" s="126">
        <f>IF(C117 =0,0,AI117 / C117 )</f>
        <v>1.0811451171411397E-4</v>
      </c>
      <c r="AK117" s="125">
        <v>-106.49265654586173</v>
      </c>
      <c r="AL117" s="126">
        <f>IF(C117 =0,0,AK117 / C117 )</f>
        <v>8.0989945720954908E-4</v>
      </c>
    </row>
    <row r="118" spans="1:42" ht="15.75" thickBot="1" x14ac:dyDescent="0.3">
      <c r="A118" s="122" t="s">
        <v>42</v>
      </c>
      <c r="B118" s="117" t="s">
        <v>152</v>
      </c>
      <c r="C118" s="125">
        <v>-94877.108440654149</v>
      </c>
      <c r="D118" s="126">
        <f>IF(C118 =0,0,C118 / C118 )</f>
        <v>1</v>
      </c>
      <c r="E118" s="125">
        <v>-2355.6040622859186</v>
      </c>
      <c r="F118" s="126">
        <f>IF(C118 =0,0,E118 / C118 )</f>
        <v>2.4827949554969357E-2</v>
      </c>
      <c r="G118" s="125">
        <v>-89.769141801849941</v>
      </c>
      <c r="H118" s="126">
        <f>IF(C118 =0,0,G118 / C118 )</f>
        <v>9.4616228590061586E-4</v>
      </c>
      <c r="I118" s="125">
        <v>-1292.5702491260824</v>
      </c>
      <c r="J118" s="126">
        <f>IF(C118 =0,0,I118 / C118 )</f>
        <v>1.3623626081886634E-2</v>
      </c>
      <c r="K118" s="125">
        <v>-5292.7313097689985</v>
      </c>
      <c r="L118" s="126">
        <f>IF(C118 =0,0,K118 / C118 )</f>
        <v>5.5785124533802737E-2</v>
      </c>
      <c r="M118" s="125">
        <v>-62.065561961730353</v>
      </c>
      <c r="N118" s="126">
        <f>IF(C118 =0,0,M118 / C118 )</f>
        <v>6.5416793346471458E-4</v>
      </c>
      <c r="O118" s="125">
        <v>-22835.774603550886</v>
      </c>
      <c r="P118" s="126">
        <f>IF(C118 =0,0,O118 / C118 )</f>
        <v>0.24068792756089016</v>
      </c>
      <c r="Q118" s="125">
        <v>-9277.9228129105759</v>
      </c>
      <c r="R118" s="126">
        <f>IF(C118 =0,0,Q118 / C118 )</f>
        <v>9.7788844594836472E-2</v>
      </c>
      <c r="S118" s="125">
        <v>-2206.7758072504057</v>
      </c>
      <c r="T118" s="126">
        <f>IF(C118 =0,0,S118 / C118 )</f>
        <v>2.3259307155537409E-2</v>
      </c>
      <c r="U118" s="125">
        <v>-148.24598120168662</v>
      </c>
      <c r="V118" s="126">
        <f>IF(C118 =0,0,U118 / C118 )</f>
        <v>1.5625052622089007E-3</v>
      </c>
      <c r="W118" s="125">
        <v>-78.905570496042955</v>
      </c>
      <c r="X118" s="126">
        <f>IF(C118 =0,0,W118 / C118 )</f>
        <v>8.316607851239329E-4</v>
      </c>
      <c r="Y118" s="125">
        <v>-87.761153823375423</v>
      </c>
      <c r="Z118" s="126">
        <f>IF(C118 =0,0,Y118 / C118 )</f>
        <v>9.2499819256475582E-4</v>
      </c>
      <c r="AA118" s="125">
        <v>-9.337445793388758</v>
      </c>
      <c r="AB118" s="126">
        <f>IF(C118 =0,0,AA118 / C118 )</f>
        <v>9.8416213846033804E-5</v>
      </c>
      <c r="AC118" s="125">
        <v>-50522.783194099044</v>
      </c>
      <c r="AD118" s="126">
        <f>IF(C118 =0,0,AC118 / C118 )</f>
        <v>0.53250761985122219</v>
      </c>
      <c r="AE118" s="125">
        <v>-500.81402994232133</v>
      </c>
      <c r="AF118" s="126">
        <f>IF(C118 =0,0,AE118 / C118 )</f>
        <v>5.2785549451644775E-3</v>
      </c>
      <c r="AG118" s="125">
        <v>-28.949005762236929</v>
      </c>
      <c r="AH118" s="126">
        <f>IF(C118 =0,0,AG118 / C118 )</f>
        <v>3.051210796579514E-4</v>
      </c>
      <c r="AI118" s="125">
        <v>-10.257592251908363</v>
      </c>
      <c r="AJ118" s="126">
        <f>IF(C118 =0,0,AI118 / C118 )</f>
        <v>1.0811451171411396E-4</v>
      </c>
      <c r="AK118" s="125">
        <v>-76.84091862769732</v>
      </c>
      <c r="AL118" s="126">
        <f>IF(C118 =0,0,AK118 / C118 )</f>
        <v>8.0989945720954908E-4</v>
      </c>
    </row>
    <row r="119" spans="1:42" x14ac:dyDescent="0.25">
      <c r="A119" s="122" t="s">
        <v>44</v>
      </c>
      <c r="B119" s="127" t="s">
        <v>39</v>
      </c>
      <c r="C119" s="128">
        <v>-1642925.6610814764</v>
      </c>
      <c r="D119" s="129">
        <f>IF(C119 =0,0,C119 / C119 )</f>
        <v>1</v>
      </c>
      <c r="E119" s="128">
        <v>-40867.503830040478</v>
      </c>
      <c r="F119" s="129">
        <f>IF(C119 =0,0,E119 / C119 )</f>
        <v>2.4874834448162998E-2</v>
      </c>
      <c r="G119" s="128">
        <v>-1557.4097553756283</v>
      </c>
      <c r="H119" s="129">
        <f>IF(C119 =0,0,G119 / C119 )</f>
        <v>9.4794901088247885E-4</v>
      </c>
      <c r="I119" s="128">
        <v>-22424.872011595671</v>
      </c>
      <c r="J119" s="129">
        <f>IF(C119 =0,0,I119 / C119 )</f>
        <v>1.3649352823933749E-2</v>
      </c>
      <c r="K119" s="128">
        <v>-91543.837477389432</v>
      </c>
      <c r="L119" s="129">
        <f>IF(C119 =0,0,K119 / C119 )</f>
        <v>5.5720011955458504E-2</v>
      </c>
      <c r="M119" s="128">
        <v>-1076.7788321451617</v>
      </c>
      <c r="N119" s="129">
        <f>IF(C119 =0,0,M119 / C119 )</f>
        <v>6.5540325874291754E-4</v>
      </c>
      <c r="O119" s="128">
        <v>-395912.01162335358</v>
      </c>
      <c r="P119" s="129">
        <f>IF(C119 =0,0,O119 / C119 )</f>
        <v>0.24097986963253076</v>
      </c>
      <c r="Q119" s="128">
        <v>-160948.58354787758</v>
      </c>
      <c r="R119" s="129">
        <f>IF(C119 =0,0,Q119 / C119 )</f>
        <v>9.7964617243808325E-2</v>
      </c>
      <c r="S119" s="128">
        <v>-38285.47428608573</v>
      </c>
      <c r="T119" s="129">
        <f>IF(C119 =0,0,S119 / C119 )</f>
        <v>2.330322983748628E-2</v>
      </c>
      <c r="U119" s="128">
        <v>-2571.9276433361288</v>
      </c>
      <c r="V119" s="129">
        <f>IF(C119 =0,0,U119 / C119 )</f>
        <v>1.5654558841348459E-3</v>
      </c>
      <c r="W119" s="128">
        <v>-1368.9370620838911</v>
      </c>
      <c r="X119" s="129">
        <f>IF(C119 =0,0,W119 / C119 )</f>
        <v>8.3323128642520021E-4</v>
      </c>
      <c r="Y119" s="128">
        <v>-1503.766166720899</v>
      </c>
      <c r="Z119" s="129">
        <f>IF(C119 =0,0,Y119 / C119 )</f>
        <v>9.1529775347901391E-4</v>
      </c>
      <c r="AA119" s="128">
        <v>-161.99585823171023</v>
      </c>
      <c r="AB119" s="129">
        <f>IF(C119 =0,0,AA119 / C119 )</f>
        <v>9.8602062204734462E-5</v>
      </c>
      <c r="AC119" s="128">
        <v>-874079.69158052094</v>
      </c>
      <c r="AD119" s="129">
        <f>IF(C119 =0,0,AC119 / C119 )</f>
        <v>0.53202631883243401</v>
      </c>
      <c r="AE119" s="128">
        <v>-8609.5566876811936</v>
      </c>
      <c r="AF119" s="129">
        <f>IF(C119 =0,0,AE119 / C119 )</f>
        <v>5.2403811636941898E-3</v>
      </c>
      <c r="AG119" s="128">
        <v>-502.2378857319539</v>
      </c>
      <c r="AH119" s="129">
        <f>IF(C119 =0,0,AG119 / C119 )</f>
        <v>3.056972677639897E-4</v>
      </c>
      <c r="AI119" s="128">
        <v>-177.95952951238232</v>
      </c>
      <c r="AJ119" s="129">
        <f>IF(C119 =0,0,AI119 / C119 )</f>
        <v>1.0831867425774957E-4</v>
      </c>
      <c r="AK119" s="128">
        <v>-1333.1173037941919</v>
      </c>
      <c r="AL119" s="129">
        <f>IF(C119 =0,0,AK119 / C119 )</f>
        <v>8.1142886460039269E-4</v>
      </c>
    </row>
    <row r="120" spans="1:42" ht="15.75" thickBot="1" x14ac:dyDescent="0.3">
      <c r="A120" s="122" t="s">
        <v>46</v>
      </c>
    </row>
    <row r="121" spans="1:42" x14ac:dyDescent="0.25">
      <c r="A121" s="122" t="s">
        <v>48</v>
      </c>
      <c r="B121" s="130" t="s">
        <v>41</v>
      </c>
      <c r="C121" s="128">
        <v>4262289.2736295974</v>
      </c>
      <c r="D121" s="129">
        <f>IF(C121 =0,0,C121 / C121 )</f>
        <v>1</v>
      </c>
      <c r="E121" s="128">
        <v>106033.31347361325</v>
      </c>
      <c r="F121" s="129">
        <f>IF(C121 =0,0,E121 / C121 )</f>
        <v>2.487708052328402E-2</v>
      </c>
      <c r="G121" s="128">
        <v>4040.797732236827</v>
      </c>
      <c r="H121" s="129">
        <f>IF(C121 =0,0,G121 / C121 )</f>
        <v>9.4803460601252038E-4</v>
      </c>
      <c r="I121" s="128">
        <v>58182.743274458117</v>
      </c>
      <c r="J121" s="129">
        <f>IF(C121 =0,0,I121 / C121 )</f>
        <v>1.3650585293313982E-2</v>
      </c>
      <c r="K121" s="128">
        <v>237481.51395306474</v>
      </c>
      <c r="L121" s="129">
        <f>IF(C121 =0,0,K121 / C121 )</f>
        <v>5.5716892661964931E-2</v>
      </c>
      <c r="M121" s="128">
        <v>2793.7705205932562</v>
      </c>
      <c r="N121" s="129">
        <f>IF(C121 =0,0,M121 / C121 )</f>
        <v>6.554624384313999E-4</v>
      </c>
      <c r="O121" s="128">
        <v>1027185.5251193241</v>
      </c>
      <c r="P121" s="129">
        <f>IF(C121 =0,0,O121 / C121 )</f>
        <v>0.24099385545566537</v>
      </c>
      <c r="Q121" s="128">
        <v>417589.42827404221</v>
      </c>
      <c r="R121" s="129">
        <f>IF(C121 =0,0,Q121 / C121 )</f>
        <v>9.7973037836176599E-2</v>
      </c>
      <c r="S121" s="128">
        <v>99334.075145505849</v>
      </c>
      <c r="T121" s="129">
        <f>IF(C121 =0,0,S121 / C121 )</f>
        <v>2.3305334004446128E-2</v>
      </c>
      <c r="U121" s="128">
        <v>6673.0283104996079</v>
      </c>
      <c r="V121" s="129">
        <f>IF(C121 =0,0,U121 / C121 )</f>
        <v>1.5655972370962801E-3</v>
      </c>
      <c r="W121" s="128">
        <v>3551.7934550945297</v>
      </c>
      <c r="X121" s="129">
        <f>IF(C121 =0,0,W121 / C121 )</f>
        <v>8.3330652310934362E-4</v>
      </c>
      <c r="Y121" s="128">
        <v>3899.2830650936294</v>
      </c>
      <c r="Z121" s="129">
        <f>IF(C121 =0,0,Y121 / C121 )</f>
        <v>9.148330427073885E-4</v>
      </c>
      <c r="AA121" s="128">
        <v>420.3084604517411</v>
      </c>
      <c r="AB121" s="129">
        <f>IF(C121 =0,0,AA121 / C121 )</f>
        <v>9.8610965485649213E-5</v>
      </c>
      <c r="AC121" s="128">
        <v>2267551.7952387286</v>
      </c>
      <c r="AD121" s="129">
        <f>IF(C121 =0,0,AC121 / C121 )</f>
        <v>0.53200326154957822</v>
      </c>
      <c r="AE121" s="128">
        <v>22328.225722925101</v>
      </c>
      <c r="AF121" s="129">
        <f>IF(C121 =0,0,AE121 / C121 )</f>
        <v>5.2385524044714273E-3</v>
      </c>
      <c r="AG121" s="128">
        <v>1303.0878371630731</v>
      </c>
      <c r="AH121" s="129">
        <f>IF(C121 =0,0,AG121 / C121 )</f>
        <v>3.0572487072267972E-4</v>
      </c>
      <c r="AI121" s="128">
        <v>461.72721135301271</v>
      </c>
      <c r="AJ121" s="129">
        <f>IF(C121 =0,0,AI121 / C121 )</f>
        <v>1.0832845490090916E-4</v>
      </c>
      <c r="AK121" s="128">
        <v>3458.8568354498316</v>
      </c>
      <c r="AL121" s="129">
        <f>IF(C121 =0,0,AK121 / C121 )</f>
        <v>8.1150213263315313E-4</v>
      </c>
    </row>
    <row r="122" spans="1:42" x14ac:dyDescent="0.25">
      <c r="A122" s="122" t="s">
        <v>50</v>
      </c>
    </row>
    <row r="123" spans="1:42" x14ac:dyDescent="0.25">
      <c r="A123" s="122" t="s">
        <v>52</v>
      </c>
      <c r="B123" s="127" t="s">
        <v>43</v>
      </c>
      <c r="C123" s="125">
        <v>32396.860571147652</v>
      </c>
      <c r="D123" s="126">
        <f>IF(C123 =0,0,C123 / C123 )</f>
        <v>1</v>
      </c>
      <c r="E123" s="125">
        <v>805.57642626584425</v>
      </c>
      <c r="F123" s="126">
        <f>IF(C123 =0,0,E123 / C123 )</f>
        <v>2.4865879349534357E-2</v>
      </c>
      <c r="G123" s="125">
        <v>30.699515932872643</v>
      </c>
      <c r="H123" s="126">
        <f>IF(C123 =0,0,G123 / C123 )</f>
        <v>9.4760774320871543E-4</v>
      </c>
      <c r="I123" s="125">
        <v>442.03698688568278</v>
      </c>
      <c r="J123" s="126">
        <f>IF(C123 =0,0,I123 / C123 )</f>
        <v>1.3644438970094432E-2</v>
      </c>
      <c r="K123" s="125">
        <v>1805.5563657605933</v>
      </c>
      <c r="L123" s="126">
        <f>IF(C123 =0,0,K123 / C123 )</f>
        <v>5.5732448574619148E-2</v>
      </c>
      <c r="M123" s="125">
        <v>21.225363973431339</v>
      </c>
      <c r="N123" s="126">
        <f>IF(C123 =0,0,M123 / C123 )</f>
        <v>6.5516730940078972E-4</v>
      </c>
      <c r="O123" s="125">
        <v>7805.1847407288351</v>
      </c>
      <c r="P123" s="126">
        <f>IF(C123 =0,0,O123 / C123 )</f>
        <v>0.24092410817361917</v>
      </c>
      <c r="Q123" s="125">
        <v>3172.6583894854825</v>
      </c>
      <c r="R123" s="126">
        <f>IF(C123 =0,0,Q123 / C123 )</f>
        <v>9.793104435282915E-2</v>
      </c>
      <c r="S123" s="125">
        <v>754.67970056460558</v>
      </c>
      <c r="T123" s="126">
        <f>IF(C123 =0,0,S123 / C123 )</f>
        <v>2.3294840526514364E-2</v>
      </c>
      <c r="U123" s="125">
        <v>50.697597977835734</v>
      </c>
      <c r="V123" s="126">
        <f>IF(C123 =0,0,U123 / C123 )</f>
        <v>1.5648923100587886E-3</v>
      </c>
      <c r="W123" s="125">
        <v>26.984359770115983</v>
      </c>
      <c r="X123" s="126">
        <f>IF(C123 =0,0,W123 / C123 )</f>
        <v>8.3293131786195374E-4</v>
      </c>
      <c r="Y123" s="125">
        <v>29.712798644333251</v>
      </c>
      <c r="Z123" s="126">
        <f>IF(C123 =0,0,Y123 / C123 )</f>
        <v>9.1715055472983698E-4</v>
      </c>
      <c r="AA123" s="125">
        <v>3.1932472579409859</v>
      </c>
      <c r="AB123" s="126">
        <f>IF(C123 =0,0,AA123 / C123 )</f>
        <v>9.8566564835139074E-5</v>
      </c>
      <c r="AC123" s="125">
        <v>17238.960693962657</v>
      </c>
      <c r="AD123" s="126">
        <f>IF(C123 =0,0,AC123 / C123 )</f>
        <v>0.53211824818962605</v>
      </c>
      <c r="AE123" s="125">
        <v>170.00811185541411</v>
      </c>
      <c r="AF123" s="126">
        <f>IF(C123 =0,0,AE123 / C123 )</f>
        <v>5.2476724243713229E-3</v>
      </c>
      <c r="AG123" s="125">
        <v>9.9000663903005037</v>
      </c>
      <c r="AH123" s="126">
        <f>IF(C123 =0,0,AG123 / C123 )</f>
        <v>3.0558721480307302E-4</v>
      </c>
      <c r="AI123" s="125">
        <v>3.5079216582627768</v>
      </c>
      <c r="AJ123" s="126">
        <f>IF(C123 =0,0,AI123 / C123 )</f>
        <v>1.0827967884600829E-4</v>
      </c>
      <c r="AK123" s="125">
        <v>26.278284033444457</v>
      </c>
      <c r="AL123" s="126">
        <f>IF(C123 =0,0,AK123 / C123 )</f>
        <v>8.1113674504768702E-4</v>
      </c>
    </row>
    <row r="124" spans="1:42" x14ac:dyDescent="0.25">
      <c r="A124" s="122" t="s">
        <v>54</v>
      </c>
    </row>
    <row r="125" spans="1:42" x14ac:dyDescent="0.25">
      <c r="A125" s="122" t="s">
        <v>56</v>
      </c>
      <c r="B125" s="117" t="s">
        <v>153</v>
      </c>
      <c r="C125" s="125">
        <v>60483.762914150604</v>
      </c>
      <c r="D125" s="126">
        <f>IF(C125 =0,0,C125 / C125 )</f>
        <v>1</v>
      </c>
      <c r="E125" s="125">
        <v>1504.9767452712661</v>
      </c>
      <c r="F125" s="126">
        <f>IF(C125 =0,0,E125 / C125 )</f>
        <v>2.4882326640414201E-2</v>
      </c>
      <c r="G125" s="125">
        <v>57.352792439846219</v>
      </c>
      <c r="H125" s="126">
        <f>IF(C125 =0,0,G125 / C125 )</f>
        <v>9.4823452901320938E-4</v>
      </c>
      <c r="I125" s="125">
        <v>825.81287649695275</v>
      </c>
      <c r="J125" s="126">
        <f>IF(C125 =0,0,I125 / C125 )</f>
        <v>1.3653463949805742E-2</v>
      </c>
      <c r="K125" s="125">
        <v>3369.526660887323</v>
      </c>
      <c r="L125" s="126">
        <f>IF(C125 =0,0,K125 / C125 )</f>
        <v>5.5709606984439101E-2</v>
      </c>
      <c r="M125" s="125">
        <v>39.653195089141192</v>
      </c>
      <c r="N125" s="126">
        <f>IF(C125 =0,0,M125 / C125 )</f>
        <v>6.5560066336190284E-4</v>
      </c>
      <c r="O125" s="125">
        <v>14578.191006040644</v>
      </c>
      <c r="P125" s="126">
        <f>IF(C125 =0,0,O125 / C125 )</f>
        <v>0.24102652189038942</v>
      </c>
      <c r="Q125" s="125">
        <v>5926.9675765658503</v>
      </c>
      <c r="R125" s="126">
        <f>IF(C125 =0,0,Q125 / C125 )</f>
        <v>9.7992705661823068E-2</v>
      </c>
      <c r="S125" s="125">
        <v>1409.8915539805059</v>
      </c>
      <c r="T125" s="126">
        <f>IF(C125 =0,0,S125 / C125 )</f>
        <v>2.3310248669244946E-2</v>
      </c>
      <c r="U125" s="125">
        <v>94.713181158277067</v>
      </c>
      <c r="V125" s="126">
        <f>IF(C125 =0,0,U125 / C125 )</f>
        <v>1.5659273926576127E-3</v>
      </c>
      <c r="W125" s="125">
        <v>50.41214292764851</v>
      </c>
      <c r="X125" s="126">
        <f>IF(C125 =0,0,W125 / C125 )</f>
        <v>8.3348225207486605E-4</v>
      </c>
      <c r="Y125" s="125">
        <v>55.266894783045061</v>
      </c>
      <c r="Z125" s="126">
        <f>IF(C125 =0,0,Y125 / C125 )</f>
        <v>9.137476261437263E-4</v>
      </c>
      <c r="AA125" s="125">
        <v>5.9656200310862788</v>
      </c>
      <c r="AB125" s="126">
        <f>IF(C125 =0,0,AA125 / C125 )</f>
        <v>9.8631760718223763E-5</v>
      </c>
      <c r="AC125" s="125">
        <v>32174.301819549502</v>
      </c>
      <c r="AD125" s="126">
        <f>IF(C125 =0,0,AC125 / C125 )</f>
        <v>0.53194940707007665</v>
      </c>
      <c r="AE125" s="125">
        <v>316.58901130551334</v>
      </c>
      <c r="AF125" s="126">
        <f>IF(C125 =0,0,AE125 / C125 )</f>
        <v>5.2342810045544492E-3</v>
      </c>
      <c r="AG125" s="125">
        <v>18.495290090734404</v>
      </c>
      <c r="AH125" s="126">
        <f>IF(C125 =0,0,AG125 / C125 )</f>
        <v>3.0578934245520129E-4</v>
      </c>
      <c r="AI125" s="125">
        <v>6.5534943026953547</v>
      </c>
      <c r="AJ125" s="126">
        <f>IF(C125 =0,0,AI125 / C125 )</f>
        <v>1.0835129937264731E-4</v>
      </c>
      <c r="AK125" s="125">
        <v>49.093053230577034</v>
      </c>
      <c r="AL125" s="126">
        <f>IF(C125 =0,0,AK125 / C125 )</f>
        <v>8.1167326345516389E-4</v>
      </c>
    </row>
    <row r="126" spans="1:42" ht="15.75" thickBot="1" x14ac:dyDescent="0.3">
      <c r="A126" s="122" t="s">
        <v>58</v>
      </c>
      <c r="B126" s="117" t="s">
        <v>156</v>
      </c>
      <c r="C126" s="125">
        <v>53885.123395304334</v>
      </c>
      <c r="D126" s="126">
        <f>IF(C126 =0,0,C126 / C126 )</f>
        <v>1</v>
      </c>
      <c r="E126" s="125">
        <v>1337.8571254219153</v>
      </c>
      <c r="F126" s="126">
        <f>IF(C126 =0,0,E126 / C126 )</f>
        <v>2.4827949554969361E-2</v>
      </c>
      <c r="G126" s="125">
        <v>50.984071527737903</v>
      </c>
      <c r="H126" s="126">
        <f>IF(C126 =0,0,G126 / C126 )</f>
        <v>9.4616228590061586E-4</v>
      </c>
      <c r="I126" s="125">
        <v>734.11077251394795</v>
      </c>
      <c r="J126" s="126">
        <f>IF(C126 =0,0,I126 / C126 )</f>
        <v>1.3623626081886638E-2</v>
      </c>
      <c r="K126" s="125">
        <v>3005.9883191263802</v>
      </c>
      <c r="L126" s="126">
        <f>IF(C126 =0,0,K126 / C126 )</f>
        <v>5.578512453380275E-2</v>
      </c>
      <c r="M126" s="125">
        <v>35.24991981599738</v>
      </c>
      <c r="N126" s="126">
        <f>IF(C126 =0,0,M126 / C126 )</f>
        <v>6.5416793346471458E-4</v>
      </c>
      <c r="O126" s="125">
        <v>12969.498676378638</v>
      </c>
      <c r="P126" s="126">
        <f>IF(C126 =0,0,O126 / C126 )</f>
        <v>0.24068792756089019</v>
      </c>
      <c r="Q126" s="125">
        <v>5269.3639576770011</v>
      </c>
      <c r="R126" s="126">
        <f>IF(C126 =0,0,Q126 / C126 )</f>
        <v>9.7788844594836444E-2</v>
      </c>
      <c r="S126" s="125">
        <v>1253.3306361654186</v>
      </c>
      <c r="T126" s="126">
        <f>IF(C126 =0,0,S126 / C126 )</f>
        <v>2.3259307155537413E-2</v>
      </c>
      <c r="U126" s="125">
        <v>84.195788859938972</v>
      </c>
      <c r="V126" s="126">
        <f>IF(C126 =0,0,U126 / C126 )</f>
        <v>1.5625052622089007E-3</v>
      </c>
      <c r="W126" s="125">
        <v>44.814144029438815</v>
      </c>
      <c r="X126" s="126">
        <f>IF(C126 =0,0,W126 / C126 )</f>
        <v>8.3166078512393301E-4</v>
      </c>
      <c r="Y126" s="125">
        <v>49.843641746785359</v>
      </c>
      <c r="Z126" s="126">
        <f>IF(C126 =0,0,Y126 / C126 )</f>
        <v>9.2499819256475603E-4</v>
      </c>
      <c r="AA126" s="125">
        <v>5.3031698271921917</v>
      </c>
      <c r="AB126" s="126">
        <f>IF(C126 =0,0,AA126 / C126 )</f>
        <v>9.8416213846033832E-5</v>
      </c>
      <c r="AC126" s="125">
        <v>28694.238804622924</v>
      </c>
      <c r="AD126" s="126">
        <f>IF(C126 =0,0,AC126 / C126 )</f>
        <v>0.5325076198512223</v>
      </c>
      <c r="AE126" s="125">
        <v>284.43558456908175</v>
      </c>
      <c r="AF126" s="126">
        <f>IF(C126 =0,0,AE126 / C126 )</f>
        <v>5.2785549451644775E-3</v>
      </c>
      <c r="AG126" s="125">
        <v>16.441487027877191</v>
      </c>
      <c r="AH126" s="126">
        <f>IF(C126 =0,0,AG126 / C126 )</f>
        <v>3.0512107965795135E-4</v>
      </c>
      <c r="AI126" s="125">
        <v>5.8257638045381066</v>
      </c>
      <c r="AJ126" s="126">
        <f>IF(C126 =0,0,AI126 / C126 )</f>
        <v>1.0811451171411396E-4</v>
      </c>
      <c r="AK126" s="125">
        <v>43.641532189526565</v>
      </c>
      <c r="AL126" s="126">
        <f>IF(C126 =0,0,AK126 / C126 )</f>
        <v>8.0989945720954929E-4</v>
      </c>
    </row>
    <row r="127" spans="1:42" x14ac:dyDescent="0.25">
      <c r="A127" s="122" t="s">
        <v>59</v>
      </c>
      <c r="B127" s="127" t="s">
        <v>45</v>
      </c>
      <c r="C127" s="128">
        <v>114368.88630945493</v>
      </c>
      <c r="D127" s="129">
        <f>IF(C127 =0,0,C127 / C127 )</f>
        <v>1</v>
      </c>
      <c r="E127" s="128">
        <v>2842.8338706931813</v>
      </c>
      <c r="F127" s="129">
        <f>IF(C127 =0,0,E127 / C127 )</f>
        <v>2.4856706770765877E-2</v>
      </c>
      <c r="G127" s="128">
        <v>108.33686396758412</v>
      </c>
      <c r="H127" s="129">
        <f>IF(C127 =0,0,G127 / C127 )</f>
        <v>9.4725818763724253E-4</v>
      </c>
      <c r="I127" s="128">
        <v>1559.9236490109006</v>
      </c>
      <c r="J127" s="129">
        <f>IF(C127 =0,0,I127 / C127 )</f>
        <v>1.3639405780258445E-2</v>
      </c>
      <c r="K127" s="128">
        <v>6375.5149800137033</v>
      </c>
      <c r="L127" s="129">
        <f>IF(C127 =0,0,K127 / C127 )</f>
        <v>5.574518722481113E-2</v>
      </c>
      <c r="M127" s="128">
        <v>74.90311490513858</v>
      </c>
      <c r="N127" s="129">
        <f>IF(C127 =0,0,M127 / C127 )</f>
        <v>6.5492562988213961E-4</v>
      </c>
      <c r="O127" s="128">
        <v>27547.689682419281</v>
      </c>
      <c r="P127" s="129">
        <f>IF(C127 =0,0,O127 / C127 )</f>
        <v>0.24086699251299695</v>
      </c>
      <c r="Q127" s="128">
        <v>11196.331534242854</v>
      </c>
      <c r="R127" s="129">
        <f>IF(C127 =0,0,Q127 / C127 )</f>
        <v>9.7896656123311818E-2</v>
      </c>
      <c r="S127" s="128">
        <v>2663.2221901459247</v>
      </c>
      <c r="T127" s="129">
        <f>IF(C127 =0,0,S127 / C127 )</f>
        <v>2.3286247475907747E-2</v>
      </c>
      <c r="U127" s="128">
        <v>178.90897001821602</v>
      </c>
      <c r="V127" s="129">
        <f>IF(C127 =0,0,U127 / C127 )</f>
        <v>1.5643150492357775E-3</v>
      </c>
      <c r="W127" s="128">
        <v>95.226286957087311</v>
      </c>
      <c r="X127" s="129">
        <f>IF(C127 =0,0,W127 / C127 )</f>
        <v>8.3262406437558279E-4</v>
      </c>
      <c r="Y127" s="128">
        <v>105.11053652983041</v>
      </c>
      <c r="Z127" s="129">
        <f>IF(C127 =0,0,Y127 / C127 )</f>
        <v>9.1904835241139249E-4</v>
      </c>
      <c r="AA127" s="128">
        <v>11.26878985827847</v>
      </c>
      <c r="AB127" s="129">
        <f>IF(C127 =0,0,AA127 / C127 )</f>
        <v>9.8530205389845384E-5</v>
      </c>
      <c r="AC127" s="128">
        <v>60868.540624172427</v>
      </c>
      <c r="AD127" s="129">
        <f>IF(C127 =0,0,AC127 / C127 )</f>
        <v>0.53221241010843345</v>
      </c>
      <c r="AE127" s="128">
        <v>601.02459587459521</v>
      </c>
      <c r="AF127" s="129">
        <f>IF(C127 =0,0,AE127 / C127 )</f>
        <v>5.2551407578488264E-3</v>
      </c>
      <c r="AG127" s="128">
        <v>34.936777118611595</v>
      </c>
      <c r="AH127" s="129">
        <f>IF(C127 =0,0,AG127 / C127 )</f>
        <v>3.0547448913755275E-4</v>
      </c>
      <c r="AI127" s="128">
        <v>12.379258107233461</v>
      </c>
      <c r="AJ127" s="129">
        <f>IF(C127 =0,0,AI127 / C127 )</f>
        <v>1.082397364064396E-4</v>
      </c>
      <c r="AK127" s="128">
        <v>92.734585420103599</v>
      </c>
      <c r="AL127" s="129">
        <f>IF(C127 =0,0,AK127 / C127 )</f>
        <v>8.1083753118995955E-4</v>
      </c>
    </row>
    <row r="128" spans="1:42" x14ac:dyDescent="0.25">
      <c r="A128" s="122" t="s">
        <v>60</v>
      </c>
    </row>
    <row r="129" spans="1:38" x14ac:dyDescent="0.25">
      <c r="A129" s="122" t="s">
        <v>61</v>
      </c>
      <c r="B129" s="127" t="s">
        <v>47</v>
      </c>
      <c r="C129" s="125">
        <v>630074.74349233333</v>
      </c>
      <c r="D129" s="126">
        <f>IF(C129 =0,0,C129 / C129 )</f>
        <v>1</v>
      </c>
      <c r="E129" s="125">
        <v>15677.725575451423</v>
      </c>
      <c r="F129" s="126">
        <f>IF(C129 =0,0,E129 / C129 )</f>
        <v>2.488232664041419E-2</v>
      </c>
      <c r="G129" s="125">
        <v>597.45862763857087</v>
      </c>
      <c r="H129" s="126">
        <f>IF(C129 =0,0,G129 / C129 )</f>
        <v>9.4823452901320851E-4</v>
      </c>
      <c r="I129" s="125">
        <v>8602.7027959556672</v>
      </c>
      <c r="J129" s="126">
        <f>IF(C129 =0,0,I129 / C129 )</f>
        <v>1.3653463949805732E-2</v>
      </c>
      <c r="K129" s="125">
        <v>35101.216330779149</v>
      </c>
      <c r="L129" s="126">
        <f>IF(C129 =0,0,K129 / C129 )</f>
        <v>5.5709606984439074E-2</v>
      </c>
      <c r="M129" s="125">
        <v>413.07741980115429</v>
      </c>
      <c r="N129" s="126">
        <f>IF(C129 =0,0,M129 / C129 )</f>
        <v>6.5560066336190252E-4</v>
      </c>
      <c r="O129" s="125">
        <v>151864.72395493634</v>
      </c>
      <c r="P129" s="126">
        <f>IF(C129 =0,0,O129 / C129 )</f>
        <v>0.24102652189038937</v>
      </c>
      <c r="Q129" s="125">
        <v>61742.728883992881</v>
      </c>
      <c r="R129" s="126">
        <f>IF(C129 =0,0,Q129 / C129 )</f>
        <v>9.7992705661823054E-2</v>
      </c>
      <c r="S129" s="125">
        <v>14687.198951017011</v>
      </c>
      <c r="T129" s="126">
        <f>IF(C129 =0,0,S129 / C129 )</f>
        <v>2.3310248669244943E-2</v>
      </c>
      <c r="U129" s="125">
        <v>986.65130025636324</v>
      </c>
      <c r="V129" s="126">
        <f>IF(C129 =0,0,U129 / C129 )</f>
        <v>1.5659273926576121E-3</v>
      </c>
      <c r="W129" s="125">
        <v>525.1561161814833</v>
      </c>
      <c r="X129" s="126">
        <f>IF(C129 =0,0,W129 / C129 )</f>
        <v>8.3348225207486562E-4</v>
      </c>
      <c r="Y129" s="125">
        <v>575.72930115923668</v>
      </c>
      <c r="Z129" s="126">
        <f>IF(C129 =0,0,Y129 / C129 )</f>
        <v>9.1374762614372608E-4</v>
      </c>
      <c r="AA129" s="125">
        <v>62.145381334732015</v>
      </c>
      <c r="AB129" s="126">
        <f>IF(C129 =0,0,AA129 / C129 )</f>
        <v>9.8631760718223722E-5</v>
      </c>
      <c r="AC129" s="125">
        <v>335167.88621057721</v>
      </c>
      <c r="AD129" s="126">
        <f>IF(C129 =0,0,AC129 / C129 )</f>
        <v>0.53194940707007643</v>
      </c>
      <c r="AE129" s="125">
        <v>3297.9882613114355</v>
      </c>
      <c r="AF129" s="126">
        <f>IF(C129 =0,0,AE129 / C129 )</f>
        <v>5.2342810045544466E-3</v>
      </c>
      <c r="AG129" s="125">
        <v>192.67014151015019</v>
      </c>
      <c r="AH129" s="126">
        <f>IF(C129 =0,0,AG129 / C129 )</f>
        <v>3.0578934245520124E-4</v>
      </c>
      <c r="AI129" s="125">
        <v>68.269417159281758</v>
      </c>
      <c r="AJ129" s="126">
        <f>IF(C129 =0,0,AI129 / C129 )</f>
        <v>1.0835129937264728E-4</v>
      </c>
      <c r="AK129" s="125">
        <v>511.41482327109719</v>
      </c>
      <c r="AL129" s="126">
        <f>IF(C129 =0,0,AK129 / C129 )</f>
        <v>8.1167326345516345E-4</v>
      </c>
    </row>
    <row r="130" spans="1:38" ht="15.75" thickBot="1" x14ac:dyDescent="0.3">
      <c r="A130" s="122" t="s">
        <v>63</v>
      </c>
    </row>
    <row r="131" spans="1:38" x14ac:dyDescent="0.25">
      <c r="A131" s="122" t="s">
        <v>64</v>
      </c>
      <c r="B131" s="130" t="s">
        <v>49</v>
      </c>
      <c r="C131" s="128">
        <v>5039129.7640025327</v>
      </c>
      <c r="D131" s="129">
        <f>IF(C131 =0,0,C131 / C131 )</f>
        <v>1</v>
      </c>
      <c r="E131" s="128">
        <v>125359.4493460237</v>
      </c>
      <c r="F131" s="129">
        <f>IF(C131 =0,0,E131 / C131 )</f>
        <v>2.4877202060073936E-2</v>
      </c>
      <c r="G131" s="128">
        <v>4777.292739775854</v>
      </c>
      <c r="H131" s="129">
        <f>IF(C131 =0,0,G131 / C131 )</f>
        <v>9.4803923762846228E-4</v>
      </c>
      <c r="I131" s="128">
        <v>68787.406706310372</v>
      </c>
      <c r="J131" s="129">
        <f>IF(C131 =0,0,I131 / C131 )</f>
        <v>1.3650651983145834E-2</v>
      </c>
      <c r="K131" s="128">
        <v>280763.80162961816</v>
      </c>
      <c r="L131" s="129">
        <f>IF(C131 =0,0,K131 / C131 )</f>
        <v>5.5716723874681517E-2</v>
      </c>
      <c r="M131" s="128">
        <v>3302.9764192729808</v>
      </c>
      <c r="N131" s="129">
        <f>IF(C131 =0,0,M131 / C131 )</f>
        <v>6.5546564068821639E-4</v>
      </c>
      <c r="O131" s="128">
        <v>1214403.1234974086</v>
      </c>
      <c r="P131" s="129">
        <f>IF(C131 =0,0,O131 / C131 )</f>
        <v>0.24099461223892352</v>
      </c>
      <c r="Q131" s="128">
        <v>493701.14708176337</v>
      </c>
      <c r="R131" s="129">
        <f>IF(C131 =0,0,Q131 / C131 )</f>
        <v>9.7973493480672191E-2</v>
      </c>
      <c r="S131" s="128">
        <v>117439.17598723338</v>
      </c>
      <c r="T131" s="129">
        <f>IF(C131 =0,0,S131 / C131 )</f>
        <v>2.330544786248024E-2</v>
      </c>
      <c r="U131" s="128">
        <v>7889.2861787520224</v>
      </c>
      <c r="V131" s="129">
        <f>IF(C131 =0,0,U131 / C131 )</f>
        <v>1.5656048858098143E-3</v>
      </c>
      <c r="W131" s="128">
        <v>4199.160218003216</v>
      </c>
      <c r="X131" s="129">
        <f>IF(C131 =0,0,W131 / C131 )</f>
        <v>8.3331059422209902E-4</v>
      </c>
      <c r="Y131" s="128">
        <v>4609.8357014270296</v>
      </c>
      <c r="Z131" s="129">
        <f>IF(C131 =0,0,Y131 / C131 )</f>
        <v>9.1480789686302526E-4</v>
      </c>
      <c r="AA131" s="128">
        <v>496.91587890269255</v>
      </c>
      <c r="AB131" s="129">
        <f>IF(C131 =0,0,AA131 / C131 )</f>
        <v>9.8611447248779917E-5</v>
      </c>
      <c r="AC131" s="128">
        <v>2680827.1827674406</v>
      </c>
      <c r="AD131" s="129">
        <f>IF(C131 =0,0,AC131 / C131 )</f>
        <v>0.53200201390290947</v>
      </c>
      <c r="AE131" s="128">
        <v>26397.246691966546</v>
      </c>
      <c r="AF131" s="129">
        <f>IF(C131 =0,0,AE131 / C131 )</f>
        <v>5.2384534489541435E-3</v>
      </c>
      <c r="AG131" s="128">
        <v>1540.5948221821352</v>
      </c>
      <c r="AH131" s="129">
        <f>IF(C131 =0,0,AG131 / C131 )</f>
        <v>3.0572636433923769E-4</v>
      </c>
      <c r="AI131" s="128">
        <v>545.88380827779065</v>
      </c>
      <c r="AJ131" s="129">
        <f>IF(C131 =0,0,AI131 / C131 )</f>
        <v>1.0832898413876137E-4</v>
      </c>
      <c r="AK131" s="128">
        <v>4089.2845281744767</v>
      </c>
      <c r="AL131" s="129">
        <f>IF(C131 =0,0,AK131 / C131 )</f>
        <v>8.1150609722072272E-4</v>
      </c>
    </row>
    <row r="132" spans="1:38" x14ac:dyDescent="0.25">
      <c r="A132" s="122" t="s">
        <v>65</v>
      </c>
    </row>
    <row r="133" spans="1:38" x14ac:dyDescent="0.25">
      <c r="A133" s="122" t="s">
        <v>67</v>
      </c>
      <c r="B133" s="117" t="s">
        <v>157</v>
      </c>
      <c r="C133" s="125">
        <v>685925.10845778242</v>
      </c>
      <c r="D133" s="126">
        <f>IF(C133 =0,0,C133 / C133 )</f>
        <v>1</v>
      </c>
      <c r="E133" s="125">
        <v>17078.157993174456</v>
      </c>
      <c r="F133" s="126">
        <f>IF(C133 =0,0,E133 / C133 )</f>
        <v>2.4897992189807101E-2</v>
      </c>
      <c r="G133" s="125">
        <v>650.82736574835758</v>
      </c>
      <c r="H133" s="126">
        <f>IF(C133 =0,0,G133 / C133 )</f>
        <v>9.4883152362167089E-4</v>
      </c>
      <c r="I133" s="125">
        <v>9371.1499675503255</v>
      </c>
      <c r="J133" s="126">
        <f>IF(C133 =0,0,I133 / C133 )</f>
        <v>1.3662059971270325E-2</v>
      </c>
      <c r="K133" s="125">
        <v>38197.695276377737</v>
      </c>
      <c r="L133" s="126">
        <f>IF(C133 =0,0,K133 / C133 )</f>
        <v>5.5687851057472613E-2</v>
      </c>
      <c r="M133" s="125">
        <v>449.97607623794852</v>
      </c>
      <c r="N133" s="126">
        <f>IF(C133 =0,0,M133 / C133 )</f>
        <v>6.560134199630976E-4</v>
      </c>
      <c r="O133" s="125">
        <v>165393.05240708619</v>
      </c>
      <c r="P133" s="126">
        <f>IF(C133 =0,0,O133 / C133 )</f>
        <v>0.24112406787229579</v>
      </c>
      <c r="Q133" s="125">
        <v>67255.942011458974</v>
      </c>
      <c r="R133" s="126">
        <f>IF(C133 =0,0,Q133 / C133 )</f>
        <v>9.8051436202234415E-2</v>
      </c>
      <c r="S133" s="125">
        <v>15999.151340894181</v>
      </c>
      <c r="T133" s="126">
        <f>IF(C133 =0,0,S133 / C133 )</f>
        <v>2.3324924461310782E-2</v>
      </c>
      <c r="U133" s="125">
        <v>1074.7851599299345</v>
      </c>
      <c r="V133" s="126">
        <f>IF(C133 =0,0,U133 / C133 )</f>
        <v>1.5669132776702922E-3</v>
      </c>
      <c r="W133" s="125">
        <v>572.06634215314159</v>
      </c>
      <c r="X133" s="126">
        <f>IF(C133 =0,0,W133 / C133 )</f>
        <v>8.3400700032597124E-4</v>
      </c>
      <c r="Y133" s="125">
        <v>624.53922800193106</v>
      </c>
      <c r="Z133" s="126">
        <f>IF(C133 =0,0,Y133 / C133 )</f>
        <v>9.1050643911567855E-4</v>
      </c>
      <c r="AA133" s="125">
        <v>67.696595138932864</v>
      </c>
      <c r="AB133" s="126">
        <f>IF(C133 =0,0,AA133 / C133 )</f>
        <v>9.8693857834042948E-5</v>
      </c>
      <c r="AC133" s="125">
        <v>364767.14694931323</v>
      </c>
      <c r="AD133" s="126">
        <f>IF(C133 =0,0,AC133 / C133 )</f>
        <v>0.53178859098691833</v>
      </c>
      <c r="AE133" s="125">
        <v>3581.5758429774796</v>
      </c>
      <c r="AF133" s="126">
        <f>IF(C133 =0,0,AE133 / C133 )</f>
        <v>5.2215260803474724E-3</v>
      </c>
      <c r="AG133" s="125">
        <v>209.88064253592341</v>
      </c>
      <c r="AH133" s="126">
        <f>IF(C133 =0,0,AG133 / C133 )</f>
        <v>3.059818629585E-4</v>
      </c>
      <c r="AI133" s="125">
        <v>74.367668112125216</v>
      </c>
      <c r="AJ133" s="126">
        <f>IF(C133 =0,0,AI133 / C133 )</f>
        <v>1.0841951576802853E-4</v>
      </c>
      <c r="AK133" s="125">
        <v>557.09759109134711</v>
      </c>
      <c r="AL133" s="126">
        <f>IF(C133 =0,0,AK133 / C133 )</f>
        <v>8.1218428108560128E-4</v>
      </c>
    </row>
    <row r="134" spans="1:38" x14ac:dyDescent="0.25">
      <c r="A134" s="122" t="s">
        <v>69</v>
      </c>
      <c r="B134" s="117" t="s">
        <v>158</v>
      </c>
      <c r="C134" s="125">
        <v>251147.98184333465</v>
      </c>
      <c r="D134" s="126">
        <f>IF(C134 =0,0,C134 / C134 )</f>
        <v>1</v>
      </c>
      <c r="E134" s="125">
        <v>6241.7995640491017</v>
      </c>
      <c r="F134" s="126">
        <f>IF(C134 =0,0,E134 / C134 )</f>
        <v>2.4853074741977094E-2</v>
      </c>
      <c r="G134" s="125">
        <v>237.86722018984113</v>
      </c>
      <c r="H134" s="126">
        <f>IF(C134 =0,0,G134 / C134 )</f>
        <v>9.4711977553624933E-4</v>
      </c>
      <c r="I134" s="125">
        <v>3425.0087044206957</v>
      </c>
      <c r="J134" s="126">
        <f>IF(C134 =0,0,I134 / C134 )</f>
        <v>1.3637412808505887E-2</v>
      </c>
      <c r="K134" s="125">
        <v>14001.558077397221</v>
      </c>
      <c r="L134" s="126">
        <f>IF(C134 =0,0,K134 / C134 )</f>
        <v>5.5750231296428858E-2</v>
      </c>
      <c r="M134" s="125">
        <v>164.45921612957764</v>
      </c>
      <c r="N134" s="126">
        <f>IF(C134 =0,0,M134 / C134 )</f>
        <v>6.5482993302397633E-4</v>
      </c>
      <c r="O134" s="125">
        <v>60487.579135636006</v>
      </c>
      <c r="P134" s="126">
        <f>IF(C134 =0,0,O134 / C134 )</f>
        <v>0.24084437665665964</v>
      </c>
      <c r="Q134" s="125">
        <v>24583.12784108819</v>
      </c>
      <c r="R134" s="126">
        <f>IF(C134 =0,0,Q134 / C134 )</f>
        <v>9.7883039555631671E-2</v>
      </c>
      <c r="S134" s="125">
        <v>5847.4395133632579</v>
      </c>
      <c r="T134" s="126">
        <f>IF(C134 =0,0,S134 / C134 )</f>
        <v>2.3282844920533237E-2</v>
      </c>
      <c r="U134" s="125">
        <v>392.81716127572423</v>
      </c>
      <c r="V134" s="126">
        <f>IF(C134 =0,0,U134 / C134 )</f>
        <v>1.5640864736104563E-3</v>
      </c>
      <c r="W134" s="125">
        <v>209.08129825744302</v>
      </c>
      <c r="X134" s="126">
        <f>IF(C134 =0,0,W134 / C134 )</f>
        <v>8.3250240245954794E-4</v>
      </c>
      <c r="Y134" s="125">
        <v>231.0058674022018</v>
      </c>
      <c r="Z134" s="126">
        <f>IF(C134 =0,0,Y134 / C134 )</f>
        <v>9.1979981565729865E-4</v>
      </c>
      <c r="AA134" s="125">
        <v>24.742046431159469</v>
      </c>
      <c r="AB134" s="126">
        <f>IF(C134 =0,0,AA134 / C134 )</f>
        <v>9.8515808287854306E-5</v>
      </c>
      <c r="AC134" s="125">
        <v>133673.43674132359</v>
      </c>
      <c r="AD134" s="126">
        <f>IF(C134 =0,0,AC134 / C134 )</f>
        <v>0.53224969502127506</v>
      </c>
      <c r="AE134" s="125">
        <v>1320.5606918791959</v>
      </c>
      <c r="AF134" s="126">
        <f>IF(C134 =0,0,AE134 / C134 )</f>
        <v>5.2580979635462799E-3</v>
      </c>
      <c r="AG134" s="125">
        <v>76.708091329676563</v>
      </c>
      <c r="AH134" s="126">
        <f>IF(C134 =0,0,AG134 / C134 )</f>
        <v>3.0542985361326467E-4</v>
      </c>
      <c r="AI134" s="125">
        <v>27.180219236004916</v>
      </c>
      <c r="AJ134" s="126">
        <f>IF(C134 =0,0,AI134 / C134 )</f>
        <v>1.0822392056074676E-4</v>
      </c>
      <c r="AK134" s="125">
        <v>203.61045392579976</v>
      </c>
      <c r="AL134" s="126">
        <f>IF(C134 =0,0,AK134 / C134 )</f>
        <v>8.1071905269305066E-4</v>
      </c>
    </row>
    <row r="135" spans="1:38" ht="15.75" thickBot="1" x14ac:dyDescent="0.3">
      <c r="A135" s="122" t="s">
        <v>71</v>
      </c>
      <c r="B135" s="117" t="s">
        <v>159</v>
      </c>
      <c r="C135" s="125">
        <v>403544.36842843198</v>
      </c>
      <c r="D135" s="126">
        <f>IF(C135 =0,0,C135 / C135 )</f>
        <v>1</v>
      </c>
      <c r="E135" s="125">
        <v>10016.059615611024</v>
      </c>
      <c r="F135" s="126">
        <f>IF(C135 =0,0,E135 / C135 )</f>
        <v>2.4820219037172263E-2</v>
      </c>
      <c r="G135" s="125">
        <v>381.6995777537565</v>
      </c>
      <c r="H135" s="126">
        <f>IF(C135 =0,0,G135 / C135 )</f>
        <v>9.4586768547967083E-4</v>
      </c>
      <c r="I135" s="125">
        <v>5496.0257879877172</v>
      </c>
      <c r="J135" s="126">
        <f>IF(C135 =0,0,I135 / C135 )</f>
        <v>1.3619384181698547E-2</v>
      </c>
      <c r="K135" s="125">
        <v>22516.105280516589</v>
      </c>
      <c r="L135" s="126">
        <f>IF(C135 =0,0,K135 / C135 )</f>
        <v>5.5795860485437027E-2</v>
      </c>
      <c r="M135" s="125">
        <v>263.9035900124187</v>
      </c>
      <c r="N135" s="126">
        <f>IF(C135 =0,0,M135 / C135 )</f>
        <v>6.539642494335084E-4</v>
      </c>
      <c r="O135" s="125">
        <v>97108.832599510992</v>
      </c>
      <c r="P135" s="126">
        <f>IF(C135 =0,0,O135 / C135 )</f>
        <v>0.24063979130149379</v>
      </c>
      <c r="Q135" s="125">
        <v>39450.442046212222</v>
      </c>
      <c r="R135" s="126">
        <f>IF(C135 =0,0,Q135 / C135 )</f>
        <v>9.7759862688329646E-2</v>
      </c>
      <c r="S135" s="125">
        <v>9383.2399075839949</v>
      </c>
      <c r="T135" s="126">
        <f>IF(C135 =0,0,S135 / C135 )</f>
        <v>2.3252065055761269E-2</v>
      </c>
      <c r="U135" s="125">
        <v>630.3438719875229</v>
      </c>
      <c r="V135" s="126">
        <f>IF(C135 =0,0,U135 / C135 )</f>
        <v>1.5620187550685978E-3</v>
      </c>
      <c r="W135" s="125">
        <v>335.50752893727895</v>
      </c>
      <c r="X135" s="126">
        <f>IF(C135 =0,0,W135 / C135 )</f>
        <v>8.3140183629345024E-4</v>
      </c>
      <c r="Y135" s="125">
        <v>373.923255072941</v>
      </c>
      <c r="Z135" s="126">
        <f>IF(C135 =0,0,Y135 / C135 )</f>
        <v>9.2659762922513871E-4</v>
      </c>
      <c r="AA135" s="125">
        <v>39.702942961203966</v>
      </c>
      <c r="AB135" s="126">
        <f>IF(C135 =0,0,AA135 / C135 )</f>
        <v>9.8385570627149577E-5</v>
      </c>
      <c r="AC135" s="125">
        <v>214922.47573702584</v>
      </c>
      <c r="AD135" s="126">
        <f>IF(C135 =0,0,AC135 / C135 )</f>
        <v>0.53258697816555467</v>
      </c>
      <c r="AE135" s="125">
        <v>2132.6711122661545</v>
      </c>
      <c r="AF135" s="126">
        <f>IF(C135 =0,0,AE135 / C135 )</f>
        <v>5.284849149479286E-3</v>
      </c>
      <c r="AG135" s="125">
        <v>123.09155522760256</v>
      </c>
      <c r="AH135" s="126">
        <f>IF(C135 =0,0,AG135 / C135 )</f>
        <v>3.0502607608420303E-4</v>
      </c>
      <c r="AI135" s="125">
        <v>43.615417867823936</v>
      </c>
      <c r="AJ135" s="126">
        <f>IF(C135 =0,0,AI135 / C135 )</f>
        <v>1.0808084879905607E-4</v>
      </c>
      <c r="AK135" s="125">
        <v>326.72860189689817</v>
      </c>
      <c r="AL135" s="126">
        <f>IF(C135 =0,0,AK135 / C135 )</f>
        <v>8.0964728406275111E-4</v>
      </c>
    </row>
    <row r="136" spans="1:38" x14ac:dyDescent="0.25">
      <c r="A136" s="122" t="s">
        <v>73</v>
      </c>
      <c r="B136" s="127" t="s">
        <v>51</v>
      </c>
      <c r="C136" s="128">
        <v>1340617.4587295488</v>
      </c>
      <c r="D136" s="129">
        <f>IF(C136 =0,0,C136 / C136 )</f>
        <v>1</v>
      </c>
      <c r="E136" s="128">
        <v>33336.017172834589</v>
      </c>
      <c r="F136" s="129">
        <f>IF(C136 =0,0,E136 / C136 )</f>
        <v>2.4866166672501668E-2</v>
      </c>
      <c r="G136" s="128">
        <v>1270.3941636919551</v>
      </c>
      <c r="H136" s="129">
        <f>IF(C136 =0,0,G136 / C136 )</f>
        <v>9.4761869272973545E-4</v>
      </c>
      <c r="I136" s="128">
        <v>18292.184459958738</v>
      </c>
      <c r="J136" s="129">
        <f>IF(C136 =0,0,I136 / C136 )</f>
        <v>1.3644596630341911E-2</v>
      </c>
      <c r="K136" s="128">
        <v>74715.358634291551</v>
      </c>
      <c r="L136" s="129">
        <f>IF(C136 =0,0,K136 / C136 )</f>
        <v>5.5732049547599055E-2</v>
      </c>
      <c r="M136" s="128">
        <v>878.33888237994495</v>
      </c>
      <c r="N136" s="129">
        <f>IF(C136 =0,0,M136 / C136 )</f>
        <v>6.5517487979927739E-4</v>
      </c>
      <c r="O136" s="128">
        <v>322989.46414223325</v>
      </c>
      <c r="P136" s="129">
        <f>IF(C136 =0,0,O136 / C136 )</f>
        <v>0.24092589727148403</v>
      </c>
      <c r="Q136" s="128">
        <v>131289.5118987594</v>
      </c>
      <c r="R136" s="129">
        <f>IF(C136 =0,0,Q136 / C136 )</f>
        <v>9.7932121533891844E-2</v>
      </c>
      <c r="S136" s="128">
        <v>31229.83076184144</v>
      </c>
      <c r="T136" s="129">
        <f>IF(C136 =0,0,S136 / C136 )</f>
        <v>2.3295109696271403E-2</v>
      </c>
      <c r="U136" s="128">
        <v>2097.9461931931824</v>
      </c>
      <c r="V136" s="129">
        <f>IF(C136 =0,0,U136 / C136 )</f>
        <v>1.5649103922466625E-3</v>
      </c>
      <c r="W136" s="128">
        <v>1116.6551693478636</v>
      </c>
      <c r="X136" s="129">
        <f>IF(C136 =0,0,W136 / C136 )</f>
        <v>8.3294094230734132E-4</v>
      </c>
      <c r="Y136" s="128">
        <v>1229.468350477074</v>
      </c>
      <c r="Z136" s="129">
        <f>IF(C136 =0,0,Y136 / C136 )</f>
        <v>9.1709110788561069E-4</v>
      </c>
      <c r="AA136" s="128">
        <v>132.1415845312963</v>
      </c>
      <c r="AB136" s="129">
        <f>IF(C136 =0,0,AA136 / C136 )</f>
        <v>9.8567703762803262E-5</v>
      </c>
      <c r="AC136" s="128">
        <v>713363.05942766264</v>
      </c>
      <c r="AD136" s="129">
        <f>IF(C136 =0,0,AC136 / C136 )</f>
        <v>0.53211529865028695</v>
      </c>
      <c r="AE136" s="128">
        <v>7034.8076471228305</v>
      </c>
      <c r="AF136" s="129">
        <f>IF(C136 =0,0,AE136 / C136 )</f>
        <v>5.2474384853897433E-3</v>
      </c>
      <c r="AG136" s="128">
        <v>409.68028909320259</v>
      </c>
      <c r="AH136" s="129">
        <f>IF(C136 =0,0,AG136 / C136 )</f>
        <v>3.0559074583546056E-4</v>
      </c>
      <c r="AI136" s="128">
        <v>145.16330521595404</v>
      </c>
      <c r="AJ136" s="129">
        <f>IF(C136 =0,0,AI136 / C136 )</f>
        <v>1.0828093000781869E-4</v>
      </c>
      <c r="AK136" s="128">
        <v>1087.436646914045</v>
      </c>
      <c r="AL136" s="129">
        <f>IF(C136 =0,0,AK136 / C136 )</f>
        <v>8.1114611765877389E-4</v>
      </c>
    </row>
    <row r="137" spans="1:38" x14ac:dyDescent="0.25">
      <c r="A137" s="122" t="s">
        <v>75</v>
      </c>
    </row>
    <row r="138" spans="1:38" x14ac:dyDescent="0.25">
      <c r="A138" s="122" t="s">
        <v>77</v>
      </c>
      <c r="B138" s="117" t="s">
        <v>160</v>
      </c>
      <c r="C138" s="125">
        <v>-107807.08229234387</v>
      </c>
      <c r="D138" s="126">
        <f>IF(C138 =0,0,C138 / C138 )</f>
        <v>1</v>
      </c>
      <c r="E138" s="125">
        <v>-2662.4877858071736</v>
      </c>
      <c r="F138" s="126">
        <f>IF(C138 =0,0,E138 / C138 )</f>
        <v>2.4696779925712314E-2</v>
      </c>
      <c r="G138" s="125">
        <v>-101.4640989190174</v>
      </c>
      <c r="H138" s="126">
        <f>IF(C138 =0,0,G138 / C138 )</f>
        <v>9.4116357442894155E-4</v>
      </c>
      <c r="I138" s="125">
        <v>-1460.9639012323175</v>
      </c>
      <c r="J138" s="126">
        <f>IF(C138 =0,0,I138 / C138 )</f>
        <v>1.3551650505396071E-2</v>
      </c>
      <c r="K138" s="125">
        <v>-6033.6702026897501</v>
      </c>
      <c r="L138" s="126">
        <f>IF(C138 =0,0,K138 / C138 )</f>
        <v>5.5967289665887224E-2</v>
      </c>
      <c r="M138" s="125">
        <v>-70.151348135308083</v>
      </c>
      <c r="N138" s="126">
        <f>IF(C138 =0,0,M138 / C138 )</f>
        <v>6.5071187016337625E-4</v>
      </c>
      <c r="O138" s="125">
        <v>-25859.810176679828</v>
      </c>
      <c r="P138" s="126">
        <f>IF(C138 =0,0,O138 / C138 )</f>
        <v>0.23987116269926465</v>
      </c>
      <c r="Q138" s="125">
        <v>-10489.314993990274</v>
      </c>
      <c r="R138" s="126">
        <f>IF(C138 =0,0,Q138 / C138 )</f>
        <v>9.729708634119294E-2</v>
      </c>
      <c r="S138" s="125">
        <v>-2494.2704620390546</v>
      </c>
      <c r="T138" s="126">
        <f>IF(C138 =0,0,S138 / C138 )</f>
        <v>2.3136424889742054E-2</v>
      </c>
      <c r="U138" s="125">
        <v>-167.55919238034591</v>
      </c>
      <c r="V138" s="126">
        <f>IF(C138 =0,0,U138 / C138 )</f>
        <v>1.5542503221260581E-3</v>
      </c>
      <c r="W138" s="125">
        <v>-89.185241714174623</v>
      </c>
      <c r="X138" s="126">
        <f>IF(C138 =0,0,W138 / C138 )</f>
        <v>8.2726700155309079E-4</v>
      </c>
      <c r="Y138" s="125">
        <v>-102.64711860499382</v>
      </c>
      <c r="Z138" s="126">
        <f>IF(C138 =0,0,Y138 / C138 )</f>
        <v>9.5213706207763224E-4</v>
      </c>
      <c r="AA138" s="125">
        <v>-10.553910894264957</v>
      </c>
      <c r="AB138" s="126">
        <f>IF(C138 =0,0,AA138 / C138 )</f>
        <v>9.789626683009178E-5</v>
      </c>
      <c r="AC138" s="125">
        <v>-57553.258635239239</v>
      </c>
      <c r="AD138" s="126">
        <f>IF(C138 =0,0,AC138 / C138 )</f>
        <v>0.5338541532843849</v>
      </c>
      <c r="AE138" s="125">
        <v>-580.57925237673123</v>
      </c>
      <c r="AF138" s="126">
        <f>IF(C138 =0,0,AE138 / C138 )</f>
        <v>5.3853535410814304E-3</v>
      </c>
      <c r="AG138" s="125">
        <v>-32.720428482544342</v>
      </c>
      <c r="AH138" s="126">
        <f>IF(C138 =0,0,AG138 / C138 )</f>
        <v>3.0350908109928553E-4</v>
      </c>
      <c r="AI138" s="125">
        <v>-11.593932324939846</v>
      </c>
      <c r="AJ138" s="126">
        <f>IF(C138 =0,0,AI138 / C138 )</f>
        <v>1.0754332719533411E-4</v>
      </c>
      <c r="AK138" s="125">
        <v>-86.851610833915501</v>
      </c>
      <c r="AL138" s="126">
        <f>IF(C138 =0,0,AK138 / C138 )</f>
        <v>8.0562064186467128E-4</v>
      </c>
    </row>
    <row r="139" spans="1:38" x14ac:dyDescent="0.25">
      <c r="A139" s="122" t="s">
        <v>79</v>
      </c>
      <c r="B139" s="117" t="s">
        <v>161</v>
      </c>
      <c r="C139" s="125">
        <v>-652190.36539149645</v>
      </c>
      <c r="D139" s="126">
        <f>IF(C139 =0,0,C139 / C139 )</f>
        <v>1</v>
      </c>
      <c r="E139" s="125">
        <v>-16046.751786280445</v>
      </c>
      <c r="F139" s="126">
        <f>IF(C139 =0,0,E139 / C139 )</f>
        <v>2.4604398712096753E-2</v>
      </c>
      <c r="G139" s="125">
        <v>-611.52175767765027</v>
      </c>
      <c r="H139" s="126">
        <f>IF(C139 =0,0,G139 / C139 )</f>
        <v>9.3764304124696227E-4</v>
      </c>
      <c r="I139" s="125">
        <v>-8805.195357800907</v>
      </c>
      <c r="J139" s="126">
        <f>IF(C139 =0,0,I139 / C139 )</f>
        <v>1.350095896083244E-2</v>
      </c>
      <c r="K139" s="125">
        <v>-36585.0009957</v>
      </c>
      <c r="L139" s="126">
        <f>IF(C139 =0,0,K139 / C139 )</f>
        <v>5.6095586407104887E-2</v>
      </c>
      <c r="M139" s="125">
        <v>-422.80053903006456</v>
      </c>
      <c r="N139" s="126">
        <f>IF(C139 =0,0,M139 / C139 )</f>
        <v>6.4827780578491996E-4</v>
      </c>
      <c r="O139" s="125">
        <v>-156066.49669577857</v>
      </c>
      <c r="P139" s="126">
        <f>IF(C139 =0,0,O139 / C139 )</f>
        <v>0.23929592489777898</v>
      </c>
      <c r="Q139" s="125">
        <v>-63230.343005024115</v>
      </c>
      <c r="R139" s="126">
        <f>IF(C139 =0,0,Q139 / C139 )</f>
        <v>9.6950746837647997E-2</v>
      </c>
      <c r="S139" s="125">
        <v>-15032.909899362254</v>
      </c>
      <c r="T139" s="126">
        <f>IF(C139 =0,0,S139 / C139 )</f>
        <v>2.3049880367886619E-2</v>
      </c>
      <c r="U139" s="125">
        <v>-1009.8753443940701</v>
      </c>
      <c r="V139" s="126">
        <f>IF(C139 =0,0,U139 / C139 )</f>
        <v>1.5484364657669587E-3</v>
      </c>
      <c r="W139" s="125">
        <v>-537.5173716911213</v>
      </c>
      <c r="X139" s="126">
        <f>IF(C139 =0,0,W139 / C139 )</f>
        <v>8.2417251191446337E-4</v>
      </c>
      <c r="Y139" s="125">
        <v>-633.44031362630767</v>
      </c>
      <c r="Z139" s="126">
        <f>IF(C139 =0,0,Y139 / C139 )</f>
        <v>9.7125064588475865E-4</v>
      </c>
      <c r="AA139" s="125">
        <v>-63.608174804620951</v>
      </c>
      <c r="AB139" s="126">
        <f>IF(C139 =0,0,AA139 / C139 )</f>
        <v>9.7530074315707311E-5</v>
      </c>
      <c r="AC139" s="125">
        <v>-348793.0384125156</v>
      </c>
      <c r="AD139" s="126">
        <f>IF(C139 =0,0,AC139 / C139 )</f>
        <v>0.53480250080533209</v>
      </c>
      <c r="AE139" s="125">
        <v>-3561.3314859896163</v>
      </c>
      <c r="AF139" s="126">
        <f>IF(C139 =0,0,AE139 / C139 )</f>
        <v>5.4605705250672055E-3</v>
      </c>
      <c r="AG139" s="125">
        <v>-197.20525930636376</v>
      </c>
      <c r="AH139" s="126">
        <f>IF(C139 =0,0,AG139 / C139 )</f>
        <v>3.0237376964007356E-4</v>
      </c>
      <c r="AI139" s="125">
        <v>-69.876359710262733</v>
      </c>
      <c r="AJ139" s="126">
        <f>IF(C139 =0,0,AI139 / C139 )</f>
        <v>1.0714104871561142E-4</v>
      </c>
      <c r="AK139" s="125">
        <v>-523.45263280445454</v>
      </c>
      <c r="AL139" s="126">
        <f>IF(C139 =0,0,AK139 / C139 )</f>
        <v>8.0260712298354283E-4</v>
      </c>
    </row>
    <row r="140" spans="1:38" ht="15.75" thickBot="1" x14ac:dyDescent="0.3">
      <c r="A140" s="122" t="s">
        <v>80</v>
      </c>
      <c r="B140" s="117" t="s">
        <v>162</v>
      </c>
      <c r="C140" s="125">
        <v>-135196.47621321751</v>
      </c>
      <c r="D140" s="126">
        <f>IF(C140 =0,0,C140 / C140 )</f>
        <v>1</v>
      </c>
      <c r="E140" s="125">
        <v>-3314.9975860823783</v>
      </c>
      <c r="F140" s="126">
        <f>IF(C140 =0,0,E140 / C140 )</f>
        <v>2.4519851988259789E-2</v>
      </c>
      <c r="G140" s="125">
        <v>-126.33043606192382</v>
      </c>
      <c r="H140" s="126">
        <f>IF(C140 =0,0,G140 / C140 )</f>
        <v>9.3442107072886195E-4</v>
      </c>
      <c r="I140" s="125">
        <v>-1819.0099619444338</v>
      </c>
      <c r="J140" s="126">
        <f>IF(C140 =0,0,I140 / C140 )</f>
        <v>1.3454566368103297E-2</v>
      </c>
      <c r="K140" s="125">
        <v>-7599.7998963260316</v>
      </c>
      <c r="L140" s="126">
        <f>IF(C140 =0,0,K140 / C140 )</f>
        <v>5.6213002802975684E-2</v>
      </c>
      <c r="M140" s="125">
        <v>-87.343705750923945</v>
      </c>
      <c r="N140" s="126">
        <f>IF(C140 =0,0,M140 / C140 )</f>
        <v>6.4605016489612302E-4</v>
      </c>
      <c r="O140" s="125">
        <v>-32280.791074951525</v>
      </c>
      <c r="P140" s="126">
        <f>IF(C140 =0,0,O140 / C140 )</f>
        <v>0.23876947076669139</v>
      </c>
      <c r="Q140" s="125">
        <v>-13064.54640858986</v>
      </c>
      <c r="R140" s="126">
        <f>IF(C140 =0,0,Q140 / C140 )</f>
        <v>9.6633779034194997E-2</v>
      </c>
      <c r="S140" s="125">
        <v>-3105.5543633937536</v>
      </c>
      <c r="T140" s="126">
        <f>IF(C140 =0,0,S140 / C140 )</f>
        <v>2.2970675348786485E-2</v>
      </c>
      <c r="U140" s="125">
        <v>-208.62379960115527</v>
      </c>
      <c r="V140" s="126">
        <f>IF(C140 =0,0,U140 / C140 )</f>
        <v>1.5431156598500096E-3</v>
      </c>
      <c r="W140" s="125">
        <v>-111.04233513207716</v>
      </c>
      <c r="X140" s="126">
        <f>IF(C140 =0,0,W140 / C140 )</f>
        <v>8.2134045385142275E-4</v>
      </c>
      <c r="Y140" s="125">
        <v>-133.6746075151778</v>
      </c>
      <c r="Z140" s="126">
        <f>IF(C140 =0,0,Y140 / C140 )</f>
        <v>9.887432813290224E-4</v>
      </c>
      <c r="AA140" s="125">
        <v>-13.14041300948551</v>
      </c>
      <c r="AB140" s="126">
        <f>IF(C140 =0,0,AA140 / C140 )</f>
        <v>9.7194937157695202E-5</v>
      </c>
      <c r="AC140" s="125">
        <v>-72420.753557760792</v>
      </c>
      <c r="AD140" s="126">
        <f>IF(C140 =0,0,AC140 / C140 )</f>
        <v>0.53567042267837273</v>
      </c>
      <c r="AE140" s="125">
        <v>-747.55656509398352</v>
      </c>
      <c r="AF140" s="126">
        <f>IF(C140 =0,0,AE140 / C140 )</f>
        <v>5.5294086505258966E-3</v>
      </c>
      <c r="AG140" s="125">
        <v>-40.739394942362836</v>
      </c>
      <c r="AH140" s="126">
        <f>IF(C140 =0,0,AG140 / C140 )</f>
        <v>3.0133473950987445E-4</v>
      </c>
      <c r="AI140" s="125">
        <v>-14.435317929064684</v>
      </c>
      <c r="AJ140" s="126">
        <f>IF(C140 =0,0,AI140 / C140 )</f>
        <v>1.0677288590198782E-4</v>
      </c>
      <c r="AK140" s="125">
        <v>-108.13678913254087</v>
      </c>
      <c r="AL140" s="126">
        <f>IF(C140 =0,0,AK140 / C140 )</f>
        <v>7.9984916886442379E-4</v>
      </c>
    </row>
    <row r="141" spans="1:38" x14ac:dyDescent="0.25">
      <c r="A141" s="122" t="s">
        <v>82</v>
      </c>
      <c r="B141" s="127" t="s">
        <v>53</v>
      </c>
      <c r="C141" s="128">
        <v>-895193.92389705766</v>
      </c>
      <c r="D141" s="129">
        <f>IF(C141 =0,0,C141 / C141 )</f>
        <v>1</v>
      </c>
      <c r="E141" s="128">
        <v>-22024.237158169999</v>
      </c>
      <c r="F141" s="129">
        <f>IF(C141 =0,0,E141 / C141 )</f>
        <v>2.460275541448231E-2</v>
      </c>
      <c r="G141" s="128">
        <v>-839.31629265859169</v>
      </c>
      <c r="H141" s="129">
        <f>IF(C141 =0,0,G141 / C141 )</f>
        <v>9.3758041721818972E-4</v>
      </c>
      <c r="I141" s="128">
        <v>-12085.169220977656</v>
      </c>
      <c r="J141" s="129">
        <f>IF(C141 =0,0,I141 / C141 )</f>
        <v>1.3500057248341402E-2</v>
      </c>
      <c r="K141" s="128">
        <v>-50218.471094715758</v>
      </c>
      <c r="L141" s="129">
        <f>IF(C141 =0,0,K141 / C141 )</f>
        <v>5.6097868578127888E-2</v>
      </c>
      <c r="M141" s="128">
        <v>-580.29559291629641</v>
      </c>
      <c r="N141" s="129">
        <f>IF(C141 =0,0,M141 / C141 )</f>
        <v>6.4823450810533789E-4</v>
      </c>
      <c r="O141" s="128">
        <v>-214207.09794741002</v>
      </c>
      <c r="P141" s="129">
        <f>IF(C141 =0,0,O141 / C141 )</f>
        <v>0.23928569243957765</v>
      </c>
      <c r="Q141" s="128">
        <v>-86784.204407604237</v>
      </c>
      <c r="R141" s="129">
        <f>IF(C141 =0,0,Q141 / C141 )</f>
        <v>9.6944586073379052E-2</v>
      </c>
      <c r="S141" s="128">
        <v>-20632.734724795067</v>
      </c>
      <c r="T141" s="129">
        <f>IF(C141 =0,0,S141 / C141 )</f>
        <v>2.3048340894645882E-2</v>
      </c>
      <c r="U141" s="128">
        <v>-1386.0583363755713</v>
      </c>
      <c r="V141" s="129">
        <f>IF(C141 =0,0,U141 / C141 )</f>
        <v>1.5483330475944566E-3</v>
      </c>
      <c r="W141" s="128">
        <v>-737.74494853737315</v>
      </c>
      <c r="X141" s="129">
        <f>IF(C141 =0,0,W141 / C141 )</f>
        <v>8.2411746644318125E-4</v>
      </c>
      <c r="Y141" s="128">
        <v>-869.76203974647933</v>
      </c>
      <c r="Z141" s="129">
        <f>IF(C141 =0,0,Y141 / C141 )</f>
        <v>9.7159064257287917E-4</v>
      </c>
      <c r="AA141" s="128">
        <v>-87.302498708371417</v>
      </c>
      <c r="AB141" s="129">
        <f>IF(C141 =0,0,AA141 / C141 )</f>
        <v>9.7523560401657419E-5</v>
      </c>
      <c r="AC141" s="128">
        <v>-478767.0506055156</v>
      </c>
      <c r="AD141" s="129">
        <f>IF(C141 =0,0,AC141 / C141 )</f>
        <v>0.53481937022236892</v>
      </c>
      <c r="AE141" s="128">
        <v>-4889.4673034603329</v>
      </c>
      <c r="AF141" s="129">
        <f>IF(C141 =0,0,AE141 / C141 )</f>
        <v>5.461908501540047E-3</v>
      </c>
      <c r="AG141" s="128">
        <v>-270.66508273127101</v>
      </c>
      <c r="AH141" s="129">
        <f>IF(C141 =0,0,AG141 / C141 )</f>
        <v>3.0235357446683922E-4</v>
      </c>
      <c r="AI141" s="128">
        <v>-95.905609964267228</v>
      </c>
      <c r="AJ141" s="129">
        <f>IF(C141 =0,0,AI141 / C141 )</f>
        <v>1.071338928963685E-4</v>
      </c>
      <c r="AK141" s="128">
        <v>-718.44103277091119</v>
      </c>
      <c r="AL141" s="129">
        <f>IF(C141 =0,0,AK141 / C141 )</f>
        <v>8.0255351783813935E-4</v>
      </c>
    </row>
    <row r="142" spans="1:38" ht="15.75" thickBot="1" x14ac:dyDescent="0.3">
      <c r="A142" s="122" t="s">
        <v>84</v>
      </c>
    </row>
    <row r="143" spans="1:38" x14ac:dyDescent="0.25">
      <c r="A143" s="122" t="s">
        <v>86</v>
      </c>
      <c r="B143" s="130" t="s">
        <v>55</v>
      </c>
      <c r="C143" s="128">
        <v>445423.53483249096</v>
      </c>
      <c r="D143" s="129">
        <f>IF(C143 =0,0,C143 / C143 )</f>
        <v>1</v>
      </c>
      <c r="E143" s="128">
        <v>11311.780014664577</v>
      </c>
      <c r="F143" s="129">
        <f>IF(C143 =0,0,E143 / C143 )</f>
        <v>2.5395559798874486E-2</v>
      </c>
      <c r="G143" s="128">
        <v>431.07787103336352</v>
      </c>
      <c r="H143" s="129">
        <f>IF(C143 =0,0,G143 / C143 )</f>
        <v>9.6779320651630503E-4</v>
      </c>
      <c r="I143" s="128">
        <v>6207.0152389810819</v>
      </c>
      <c r="J143" s="129">
        <f>IF(C143 =0,0,I143 / C143 )</f>
        <v>1.3935085943124524E-2</v>
      </c>
      <c r="K143" s="128">
        <v>24496.887539575746</v>
      </c>
      <c r="L143" s="129">
        <f>IF(C143 =0,0,K143 / C143 )</f>
        <v>5.499684148658246E-2</v>
      </c>
      <c r="M143" s="128">
        <v>298.04328946364819</v>
      </c>
      <c r="N143" s="129">
        <f>IF(C143 =0,0,M143 / C143 )</f>
        <v>6.6912335374405487E-4</v>
      </c>
      <c r="O143" s="128">
        <v>108782.36619482323</v>
      </c>
      <c r="P143" s="129">
        <f>IF(C143 =0,0,O143 / C143 )</f>
        <v>0.24422231356888827</v>
      </c>
      <c r="Q143" s="128">
        <v>44505.307491155087</v>
      </c>
      <c r="R143" s="129">
        <f>IF(C143 =0,0,Q143 / C143 )</f>
        <v>9.9916829737997703E-2</v>
      </c>
      <c r="S143" s="128">
        <v>10597.096037046378</v>
      </c>
      <c r="T143" s="129">
        <f>IF(C143 =0,0,S143 / C143 )</f>
        <v>2.379105549739664E-2</v>
      </c>
      <c r="U143" s="128">
        <v>711.88785681761067</v>
      </c>
      <c r="V143" s="129">
        <f>IF(C143 =0,0,U143 / C143 )</f>
        <v>1.5982268585905057E-3</v>
      </c>
      <c r="W143" s="128">
        <v>378.91022081049005</v>
      </c>
      <c r="X143" s="129">
        <f>IF(C143 =0,0,W143 / C143 )</f>
        <v>8.5067400166222835E-4</v>
      </c>
      <c r="Y143" s="128">
        <v>359.70631073059491</v>
      </c>
      <c r="Z143" s="129">
        <f>IF(C143 =0,0,Y143 / C143 )</f>
        <v>8.0756018171753883E-4</v>
      </c>
      <c r="AA143" s="128">
        <v>44.839085822924865</v>
      </c>
      <c r="AB143" s="129">
        <f>IF(C143 =0,0,AA143 / C143 )</f>
        <v>1.0066618020035102E-4</v>
      </c>
      <c r="AC143" s="128">
        <v>234596.00882214692</v>
      </c>
      <c r="AD143" s="129">
        <f>IF(C143 =0,0,AC143 / C143 )</f>
        <v>0.52668076667832719</v>
      </c>
      <c r="AE143" s="128">
        <v>2145.3403436625013</v>
      </c>
      <c r="AF143" s="129">
        <f>IF(C143 =0,0,AE143 / C143 )</f>
        <v>4.8164054565937846E-3</v>
      </c>
      <c r="AG143" s="128">
        <v>139.01520636193155</v>
      </c>
      <c r="AH143" s="129">
        <f>IF(C143 =0,0,AG143 / C143 )</f>
        <v>3.1209667988066808E-4</v>
      </c>
      <c r="AI143" s="128">
        <v>49.257695251686783</v>
      </c>
      <c r="AJ143" s="129">
        <f>IF(C143 =0,0,AI143 / C143 )</f>
        <v>1.1058619807822003E-4</v>
      </c>
      <c r="AK143" s="128">
        <v>368.99561414313433</v>
      </c>
      <c r="AL143" s="129">
        <f>IF(C143 =0,0,AK143 / C143 )</f>
        <v>8.2841517182494944E-4</v>
      </c>
    </row>
    <row r="144" spans="1:38" ht="15.75" thickBot="1" x14ac:dyDescent="0.3">
      <c r="A144" s="122" t="s">
        <v>87</v>
      </c>
    </row>
    <row r="145" spans="1:42" ht="15.75" thickBot="1" x14ac:dyDescent="0.3">
      <c r="A145" s="122" t="s">
        <v>89</v>
      </c>
      <c r="B145" s="131" t="s">
        <v>57</v>
      </c>
      <c r="C145" s="132">
        <v>5484553.2988350252</v>
      </c>
      <c r="D145" s="133">
        <f>IF(C145 =0,0,C145 / C145 )</f>
        <v>1</v>
      </c>
      <c r="E145" s="132">
        <v>136671.22936068824</v>
      </c>
      <c r="F145" s="133">
        <f>IF(C145 =0,0,E145 / C145 )</f>
        <v>2.4919300062179833E-2</v>
      </c>
      <c r="G145" s="132">
        <v>5208.3706108092183</v>
      </c>
      <c r="H145" s="133">
        <f>IF(C145 =0,0,G145 / C145 )</f>
        <v>9.4964354014310138E-4</v>
      </c>
      <c r="I145" s="132">
        <v>74994.421945291426</v>
      </c>
      <c r="J145" s="133">
        <f>IF(C145 =0,0,I145 / C145 )</f>
        <v>1.3673752055836708E-2</v>
      </c>
      <c r="K145" s="132">
        <v>305260.68916919391</v>
      </c>
      <c r="L145" s="133">
        <f>IF(C145 =0,0,K145 / C145 )</f>
        <v>5.5658259212110199E-2</v>
      </c>
      <c r="M145" s="132">
        <v>3601.0197087366273</v>
      </c>
      <c r="N145" s="133">
        <f>IF(C145 =0,0,M145 / C145 )</f>
        <v>6.5657484074437206E-4</v>
      </c>
      <c r="O145" s="132">
        <v>1323185.4896922319</v>
      </c>
      <c r="P145" s="133">
        <f>IF(C145 =0,0,O145 / C145 )</f>
        <v>0.2412567473769085</v>
      </c>
      <c r="Q145" s="132">
        <v>538206.45457291894</v>
      </c>
      <c r="R145" s="133">
        <f>IF(C145 =0,0,Q145 / C145 )</f>
        <v>9.8131319954031529E-2</v>
      </c>
      <c r="S145" s="132">
        <v>128036.27202427981</v>
      </c>
      <c r="T145" s="133">
        <f>IF(C145 =0,0,S145 / C145 )</f>
        <v>2.334488609153931E-2</v>
      </c>
      <c r="U145" s="132">
        <v>8601.1740355696293</v>
      </c>
      <c r="V145" s="133">
        <f>IF(C145 =0,0,U145 / C145 )</f>
        <v>1.5682542527933143E-3</v>
      </c>
      <c r="W145" s="132">
        <v>4578.0704388137056</v>
      </c>
      <c r="X145" s="133">
        <f>IF(C145 =0,0,W145 / C145 )</f>
        <v>8.3472074923333027E-4</v>
      </c>
      <c r="Y145" s="132">
        <v>4969.5420121576262</v>
      </c>
      <c r="Z145" s="133">
        <f>IF(C145 =0,0,Y145 / C145 )</f>
        <v>9.0609786091662328E-4</v>
      </c>
      <c r="AA145" s="132">
        <v>541.75496472561781</v>
      </c>
      <c r="AB145" s="133">
        <f>IF(C145 =0,0,AA145 / C145 )</f>
        <v>9.8778320714048318E-5</v>
      </c>
      <c r="AC145" s="132">
        <v>2915423.1915895883</v>
      </c>
      <c r="AD145" s="133">
        <f>IF(C145 =0,0,AC145 / C145 )</f>
        <v>0.53156985313805849</v>
      </c>
      <c r="AE145" s="132">
        <v>28542.587035629036</v>
      </c>
      <c r="AF145" s="133">
        <f>IF(C145 =0,0,AE145 / C145 )</f>
        <v>5.2041771645635702E-3</v>
      </c>
      <c r="AG145" s="132">
        <v>1679.6100285440666</v>
      </c>
      <c r="AH145" s="133">
        <f>IF(C145 =0,0,AG145 / C145 )</f>
        <v>3.0624372433409166E-4</v>
      </c>
      <c r="AI145" s="132">
        <v>595.1415035294774</v>
      </c>
      <c r="AJ145" s="133">
        <f>IF(C145 =0,0,AI145 / C145 )</f>
        <v>1.0851230193275567E-4</v>
      </c>
      <c r="AK145" s="132">
        <v>4458.2801423176124</v>
      </c>
      <c r="AL145" s="133">
        <f>IF(C145 =0,0,AK145 / C145 )</f>
        <v>8.1287935396025712E-4</v>
      </c>
    </row>
    <row r="146" spans="1:42" ht="16.5" thickTop="1" thickBot="1" x14ac:dyDescent="0.3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67"/>
      <c r="AC146" s="67"/>
      <c r="AD146" s="67"/>
      <c r="AE146" s="67"/>
      <c r="AF146" s="67"/>
      <c r="AG146" s="67"/>
      <c r="AH146" s="67"/>
      <c r="AI146" s="67"/>
      <c r="AJ146" s="67"/>
      <c r="AK146" s="67"/>
      <c r="AL146" s="67"/>
      <c r="AM146" s="67"/>
      <c r="AN146" s="67"/>
      <c r="AO146" s="67"/>
      <c r="AP146" s="67"/>
    </row>
    <row r="147" spans="1:42" x14ac:dyDescent="0.25">
      <c r="A147" s="122" t="s">
        <v>34</v>
      </c>
    </row>
    <row r="148" spans="1:42" x14ac:dyDescent="0.25">
      <c r="A148" s="122" t="s">
        <v>36</v>
      </c>
      <c r="B148" s="124" t="s">
        <v>165</v>
      </c>
      <c r="C148" s="125"/>
      <c r="D148" s="116"/>
      <c r="E148" s="125"/>
      <c r="F148" s="116"/>
      <c r="G148" s="125"/>
      <c r="H148" s="116"/>
      <c r="I148" s="125"/>
      <c r="J148" s="116"/>
      <c r="K148" s="125"/>
      <c r="L148" s="116"/>
      <c r="M148" s="125"/>
      <c r="N148" s="116"/>
      <c r="O148" s="125"/>
      <c r="P148" s="116"/>
      <c r="Q148" s="125"/>
      <c r="R148" s="116"/>
      <c r="S148" s="125"/>
      <c r="T148" s="116"/>
      <c r="U148" s="125"/>
      <c r="V148" s="116"/>
      <c r="W148" s="125"/>
      <c r="X148" s="116"/>
      <c r="Y148" s="125"/>
      <c r="Z148" s="116"/>
      <c r="AA148" s="125"/>
      <c r="AB148" s="116"/>
      <c r="AC148" s="125"/>
      <c r="AD148" s="116"/>
      <c r="AE148" s="125"/>
      <c r="AF148" s="116"/>
      <c r="AG148" s="125"/>
      <c r="AH148" s="116"/>
      <c r="AI148" s="125"/>
      <c r="AJ148" s="116"/>
      <c r="AK148" s="125"/>
      <c r="AL148" s="116"/>
    </row>
    <row r="149" spans="1:42" x14ac:dyDescent="0.25">
      <c r="A149" s="122" t="s">
        <v>38</v>
      </c>
      <c r="B149" s="117" t="s">
        <v>144</v>
      </c>
      <c r="C149" s="125">
        <v>10565.338679785496</v>
      </c>
      <c r="D149" s="126">
        <f>IF(C149 =0,0,C149 / C149 )</f>
        <v>1</v>
      </c>
      <c r="E149" s="125">
        <v>0</v>
      </c>
      <c r="F149" s="126">
        <f>IF(C149 =0,0,E149 / C149 )</f>
        <v>0</v>
      </c>
      <c r="G149" s="125">
        <v>0</v>
      </c>
      <c r="H149" s="126">
        <f>IF(C149 =0,0,G149 / C149 )</f>
        <v>0</v>
      </c>
      <c r="I149" s="125">
        <v>4726.5988830619326</v>
      </c>
      <c r="J149" s="126">
        <f>IF(C149 =0,0,I149 / C149 )</f>
        <v>0.44736842105263158</v>
      </c>
      <c r="K149" s="125">
        <v>0</v>
      </c>
      <c r="L149" s="126">
        <f>IF(C149 =0,0,K149 / C149 )</f>
        <v>0</v>
      </c>
      <c r="M149" s="125">
        <v>0</v>
      </c>
      <c r="N149" s="126">
        <f>IF(C149 =0,0,M149 / C149 )</f>
        <v>0</v>
      </c>
      <c r="O149" s="125">
        <v>0</v>
      </c>
      <c r="P149" s="126">
        <f>IF(C149 =0,0,O149 / C149 )</f>
        <v>0</v>
      </c>
      <c r="Q149" s="125">
        <v>0</v>
      </c>
      <c r="R149" s="126">
        <f>IF(C149 =0,0,Q149 / C149 )</f>
        <v>0</v>
      </c>
      <c r="S149" s="125">
        <v>0</v>
      </c>
      <c r="T149" s="126">
        <f>IF(C149 =0,0,S149 / C149 )</f>
        <v>0</v>
      </c>
      <c r="U149" s="125">
        <v>1946.2465989078541</v>
      </c>
      <c r="V149" s="126">
        <f>IF(C149 =0,0,U149 / C149 )</f>
        <v>0.18421052631578944</v>
      </c>
      <c r="W149" s="125">
        <v>0</v>
      </c>
      <c r="X149" s="126">
        <f>IF(C149 =0,0,W149 / C149 )</f>
        <v>0</v>
      </c>
      <c r="Y149" s="125">
        <v>0</v>
      </c>
      <c r="Z149" s="126">
        <f>IF(C149 =0,0,Y149 / C149 )</f>
        <v>0</v>
      </c>
      <c r="AA149" s="125">
        <v>0</v>
      </c>
      <c r="AB149" s="126">
        <f>IF(C149 =0,0,AA149 / C149 )</f>
        <v>0</v>
      </c>
      <c r="AC149" s="125">
        <v>0</v>
      </c>
      <c r="AD149" s="126">
        <f>IF(C149 =0,0,AC149 / C149 )</f>
        <v>0</v>
      </c>
      <c r="AE149" s="125">
        <v>0</v>
      </c>
      <c r="AF149" s="126">
        <f>IF(C149 =0,0,AE149 / C149 )</f>
        <v>0</v>
      </c>
      <c r="AG149" s="125">
        <v>0</v>
      </c>
      <c r="AH149" s="126">
        <f>IF(C149 =0,0,AG149 / C149 )</f>
        <v>0</v>
      </c>
      <c r="AI149" s="125">
        <v>0</v>
      </c>
      <c r="AJ149" s="126">
        <f>IF(C149 =0,0,AI149 / C149 )</f>
        <v>0</v>
      </c>
      <c r="AK149" s="125">
        <v>3892.4931978157083</v>
      </c>
      <c r="AL149" s="126">
        <f>IF(C149 =0,0,AK149 / C149 )</f>
        <v>0.36842105263157887</v>
      </c>
    </row>
    <row r="150" spans="1:42" x14ac:dyDescent="0.25">
      <c r="A150" s="122" t="s">
        <v>40</v>
      </c>
      <c r="B150" s="117" t="s">
        <v>145</v>
      </c>
      <c r="C150" s="125">
        <v>2210333.5901713888</v>
      </c>
      <c r="D150" s="126">
        <f>IF(C150 =0,0,C150 / C150 )</f>
        <v>1</v>
      </c>
      <c r="E150" s="125">
        <v>5136.2765140597839</v>
      </c>
      <c r="F150" s="126">
        <f>IF(C150 =0,0,E150 / C150 )</f>
        <v>2.3237562587380841E-3</v>
      </c>
      <c r="G150" s="125">
        <v>472.0521628159446</v>
      </c>
      <c r="H150" s="126">
        <f>IF(C150 =0,0,G150 / C150 )</f>
        <v>2.1356602682735405E-4</v>
      </c>
      <c r="I150" s="125">
        <v>633.32090388744393</v>
      </c>
      <c r="J150" s="126">
        <f>IF(C150 =0,0,I150 / C150 )</f>
        <v>2.8652729465977864E-4</v>
      </c>
      <c r="K150" s="125">
        <v>207439.17254618776</v>
      </c>
      <c r="L150" s="126">
        <f>IF(C150 =0,0,K150 / C150 )</f>
        <v>9.3849712762182194E-2</v>
      </c>
      <c r="M150" s="125">
        <v>4035.7129079902106</v>
      </c>
      <c r="N150" s="126">
        <f>IF(C150 =0,0,M150 / C150 )</f>
        <v>1.8258388353394577E-3</v>
      </c>
      <c r="O150" s="125">
        <v>109996.29614080608</v>
      </c>
      <c r="P150" s="126">
        <f>IF(C150 =0,0,O150 / C150 )</f>
        <v>4.9764567950250888E-2</v>
      </c>
      <c r="Q150" s="125">
        <v>11446.677507079974</v>
      </c>
      <c r="R150" s="126">
        <f>IF(C150 =0,0,Q150 / C150 )</f>
        <v>5.1787103801794916E-3</v>
      </c>
      <c r="S150" s="125">
        <v>3186.553461204001</v>
      </c>
      <c r="T150" s="126">
        <f>IF(C150 =0,0,S150 / C150 )</f>
        <v>1.4416617814494311E-3</v>
      </c>
      <c r="U150" s="125">
        <v>208.50016771556568</v>
      </c>
      <c r="V150" s="126">
        <f>IF(C150 =0,0,U150 / C150 )</f>
        <v>9.4329728617750685E-5</v>
      </c>
      <c r="W150" s="125">
        <v>1394.7242350200663</v>
      </c>
      <c r="X150" s="126">
        <f>IF(C150 =0,0,W150 / C150 )</f>
        <v>6.3100169188123304E-4</v>
      </c>
      <c r="Y150" s="125">
        <v>0</v>
      </c>
      <c r="Z150" s="126">
        <f>IF(C150 =0,0,Y150 / C150 )</f>
        <v>0</v>
      </c>
      <c r="AA150" s="125">
        <v>1677.0003498161198</v>
      </c>
      <c r="AB150" s="126">
        <f>IF(C150 =0,0,AA150 / C150 )</f>
        <v>7.5870916375391352E-4</v>
      </c>
      <c r="AC150" s="125">
        <v>1864194.725241872</v>
      </c>
      <c r="AD150" s="126">
        <f>IF(C150 =0,0,AC150 / C150 )</f>
        <v>0.84339971736905228</v>
      </c>
      <c r="AE150" s="125">
        <v>0</v>
      </c>
      <c r="AF150" s="126">
        <f>IF(C150 =0,0,AE150 / C150 )</f>
        <v>0</v>
      </c>
      <c r="AG150" s="125">
        <v>0</v>
      </c>
      <c r="AH150" s="126">
        <f>IF(C150 =0,0,AG150 / C150 )</f>
        <v>0</v>
      </c>
      <c r="AI150" s="125">
        <v>195.14009389048002</v>
      </c>
      <c r="AJ150" s="126">
        <f>IF(C150 =0,0,AI150 / C150 )</f>
        <v>8.8285358716079097E-5</v>
      </c>
      <c r="AK150" s="125">
        <v>317.43793904309541</v>
      </c>
      <c r="AL150" s="126">
        <f>IF(C150 =0,0,AK150 / C150 )</f>
        <v>1.4361539835192088E-4</v>
      </c>
    </row>
    <row r="151" spans="1:42" x14ac:dyDescent="0.25">
      <c r="A151" s="122" t="s">
        <v>42</v>
      </c>
      <c r="B151" s="117" t="s">
        <v>146</v>
      </c>
      <c r="C151" s="125">
        <v>210838.25684967329</v>
      </c>
      <c r="D151" s="126">
        <f>IF(C151 =0,0,C151 / C151 )</f>
        <v>1</v>
      </c>
      <c r="E151" s="125">
        <v>207.42552024158141</v>
      </c>
      <c r="F151" s="126">
        <f>IF(C151 =0,0,E151 / C151 )</f>
        <v>9.8381348499515845E-4</v>
      </c>
      <c r="G151" s="125">
        <v>24.848204758505087</v>
      </c>
      <c r="H151" s="126">
        <f>IF(C151 =0,0,G151 / C151 )</f>
        <v>1.1785434545791062E-4</v>
      </c>
      <c r="I151" s="125">
        <v>45.869144682543542</v>
      </c>
      <c r="J151" s="126">
        <f>IF(C151 =0,0,I151 / C151 )</f>
        <v>2.175560800393452E-4</v>
      </c>
      <c r="K151" s="125">
        <v>20741.605577838429</v>
      </c>
      <c r="L151" s="126">
        <f>IF(C151 =0,0,K151 / C151 )</f>
        <v>9.8376859530891966E-2</v>
      </c>
      <c r="M151" s="125">
        <v>418.81192790060339</v>
      </c>
      <c r="N151" s="126">
        <f>IF(C151 =0,0,M151 / C151 )</f>
        <v>1.986413349068876E-3</v>
      </c>
      <c r="O151" s="125">
        <v>8577.0695862070534</v>
      </c>
      <c r="P151" s="126">
        <f>IF(C151 =0,0,O151 / C151 )</f>
        <v>4.0680802973639005E-2</v>
      </c>
      <c r="Q151" s="125">
        <v>712.06493250358915</v>
      </c>
      <c r="R151" s="126">
        <f>IF(C151 =0,0,Q151 / C151 )</f>
        <v>3.3773042100764864E-3</v>
      </c>
      <c r="S151" s="125">
        <v>141.75944939530339</v>
      </c>
      <c r="T151" s="126">
        <f>IF(C151 =0,0,S151 / C151 )</f>
        <v>6.7236113366454754E-4</v>
      </c>
      <c r="U151" s="125">
        <v>17.032199473652621</v>
      </c>
      <c r="V151" s="126">
        <f>IF(C151 =0,0,U151 / C151 )</f>
        <v>8.0783249340732796E-5</v>
      </c>
      <c r="W151" s="125">
        <v>43.751361986798948</v>
      </c>
      <c r="X151" s="126">
        <f>IF(C151 =0,0,W151 / C151 )</f>
        <v>2.0751149549672794E-4</v>
      </c>
      <c r="Y151" s="125">
        <v>153.7083098739426</v>
      </c>
      <c r="Z151" s="126">
        <f>IF(C151 =0,0,Y151 / C151 )</f>
        <v>7.2903424725018434E-4</v>
      </c>
      <c r="AA151" s="125">
        <v>57.28366318409622</v>
      </c>
      <c r="AB151" s="126">
        <f>IF(C151 =0,0,AA151 / C151 )</f>
        <v>2.7169482445939215E-4</v>
      </c>
      <c r="AC151" s="125">
        <v>179376.65374342917</v>
      </c>
      <c r="AD151" s="126">
        <f>IF(C151 =0,0,AC151 / C151 )</f>
        <v>0.85077848974687698</v>
      </c>
      <c r="AE151" s="125">
        <v>258.78377477913943</v>
      </c>
      <c r="AF151" s="126">
        <f>IF(C151 =0,0,AE151 / C151 )</f>
        <v>1.227404260715602E-3</v>
      </c>
      <c r="AG151" s="125">
        <v>26.004158203053507</v>
      </c>
      <c r="AH151" s="126">
        <f>IF(C151 =0,0,AG151 / C151 )</f>
        <v>1.2333700055960125E-4</v>
      </c>
      <c r="AI151" s="125">
        <v>5.3183244555071854</v>
      </c>
      <c r="AJ151" s="126">
        <f>IF(C151 =0,0,AI151 / C151 )</f>
        <v>2.522466527172593E-5</v>
      </c>
      <c r="AK151" s="125">
        <v>30.266970760333969</v>
      </c>
      <c r="AL151" s="126">
        <f>IF(C151 =0,0,AK151 / C151 )</f>
        <v>1.4355540219588412E-4</v>
      </c>
    </row>
    <row r="152" spans="1:42" ht="15.75" thickBot="1" x14ac:dyDescent="0.3">
      <c r="A152" s="122" t="s">
        <v>44</v>
      </c>
      <c r="B152" s="117" t="s">
        <v>147</v>
      </c>
      <c r="C152" s="125">
        <v>167025.14163648261</v>
      </c>
      <c r="D152" s="126">
        <f>IF(C152 =0,0,C152 / C152 )</f>
        <v>1</v>
      </c>
      <c r="E152" s="125">
        <v>164.32158667519795</v>
      </c>
      <c r="F152" s="126">
        <f>IF(C152 =0,0,E152 / C152 )</f>
        <v>9.8381348499515867E-4</v>
      </c>
      <c r="G152" s="125">
        <v>19.684638742582475</v>
      </c>
      <c r="H152" s="126">
        <f>IF(C152 =0,0,G152 / C152 )</f>
        <v>1.1785434545791064E-4</v>
      </c>
      <c r="I152" s="125">
        <v>36.337335082449577</v>
      </c>
      <c r="J152" s="126">
        <f>IF(C152 =0,0,I152 / C152 )</f>
        <v>2.1755608003934518E-4</v>
      </c>
      <c r="K152" s="125">
        <v>16431.408896899586</v>
      </c>
      <c r="L152" s="126">
        <f>IF(C152 =0,0,K152 / C152 )</f>
        <v>9.8376859530891966E-2</v>
      </c>
      <c r="M152" s="125">
        <v>331.78097097682888</v>
      </c>
      <c r="N152" s="126">
        <f>IF(C152 =0,0,M152 / C152 )</f>
        <v>1.9864133490688765E-3</v>
      </c>
      <c r="O152" s="125">
        <v>6794.7168785578997</v>
      </c>
      <c r="P152" s="126">
        <f>IF(C152 =0,0,O152 / C152 )</f>
        <v>4.0680802973639019E-2</v>
      </c>
      <c r="Q152" s="125">
        <v>564.09471403751445</v>
      </c>
      <c r="R152" s="126">
        <f>IF(C152 =0,0,Q152 / C152 )</f>
        <v>3.3773042100764881E-3</v>
      </c>
      <c r="S152" s="125">
        <v>112.30121358118707</v>
      </c>
      <c r="T152" s="126">
        <f>IF(C152 =0,0,S152 / C152 )</f>
        <v>6.7236113366454754E-4</v>
      </c>
      <c r="U152" s="125">
        <v>13.492833662991188</v>
      </c>
      <c r="V152" s="126">
        <f>IF(C152 =0,0,U152 / C152 )</f>
        <v>8.078324934073281E-5</v>
      </c>
      <c r="W152" s="125">
        <v>34.659636926539314</v>
      </c>
      <c r="X152" s="126">
        <f>IF(C152 =0,0,W152 / C152 )</f>
        <v>2.0751149549672797E-4</v>
      </c>
      <c r="Y152" s="125">
        <v>121.76704840480858</v>
      </c>
      <c r="Z152" s="126">
        <f>IF(C152 =0,0,Y152 / C152 )</f>
        <v>7.2903424725018467E-4</v>
      </c>
      <c r="AA152" s="125">
        <v>45.379866537229269</v>
      </c>
      <c r="AB152" s="126">
        <f>IF(C152 =0,0,AA152 / C152 )</f>
        <v>2.7169482445939225E-4</v>
      </c>
      <c r="AC152" s="125">
        <v>142101.39775124489</v>
      </c>
      <c r="AD152" s="126">
        <f>IF(C152 =0,0,AC152 / C152 )</f>
        <v>0.85077848974687698</v>
      </c>
      <c r="AE152" s="125">
        <v>205.00737049124567</v>
      </c>
      <c r="AF152" s="126">
        <f>IF(C152 =0,0,AE152 / C152 )</f>
        <v>1.227404260715602E-3</v>
      </c>
      <c r="AG152" s="125">
        <v>20.600379987486338</v>
      </c>
      <c r="AH152" s="126">
        <f>IF(C152 =0,0,AG152 / C152 )</f>
        <v>1.2333700055960128E-4</v>
      </c>
      <c r="AI152" s="125">
        <v>4.2131532897428885</v>
      </c>
      <c r="AJ152" s="126">
        <f>IF(C152 =0,0,AI152 / C152 )</f>
        <v>2.5224665271725933E-5</v>
      </c>
      <c r="AK152" s="125">
        <v>23.977361384449775</v>
      </c>
      <c r="AL152" s="126">
        <f>IF(C152 =0,0,AK152 / C152 )</f>
        <v>1.4355540219588414E-4</v>
      </c>
    </row>
    <row r="153" spans="1:42" x14ac:dyDescent="0.25">
      <c r="A153" s="122" t="s">
        <v>46</v>
      </c>
      <c r="B153" s="127" t="s">
        <v>37</v>
      </c>
      <c r="C153" s="128">
        <v>2598762.3273373297</v>
      </c>
      <c r="D153" s="129">
        <f>IF(C153 =0,0,C153 / C153 )</f>
        <v>1</v>
      </c>
      <c r="E153" s="128">
        <v>5508.0236209765635</v>
      </c>
      <c r="F153" s="129">
        <f>IF(C153 =0,0,E153 / C153 )</f>
        <v>2.1194795549541613E-3</v>
      </c>
      <c r="G153" s="128">
        <v>516.58500631703214</v>
      </c>
      <c r="H153" s="129">
        <f>IF(C153 =0,0,G153 / C153 )</f>
        <v>1.9878116628168949E-4</v>
      </c>
      <c r="I153" s="128">
        <v>5442.126266714371</v>
      </c>
      <c r="J153" s="129">
        <f>IF(C153 =0,0,I153 / C153 )</f>
        <v>2.0941223479602803E-3</v>
      </c>
      <c r="K153" s="128">
        <v>244612.18702092575</v>
      </c>
      <c r="L153" s="129">
        <f>IF(C153 =0,0,K153 / C153 )</f>
        <v>9.4126417197817919E-2</v>
      </c>
      <c r="M153" s="128">
        <v>4786.3058068676419</v>
      </c>
      <c r="N153" s="129">
        <f>IF(C153 =0,0,M153 / C153 )</f>
        <v>1.8417635797312989E-3</v>
      </c>
      <c r="O153" s="128">
        <v>125368.08260557103</v>
      </c>
      <c r="P153" s="129">
        <f>IF(C153 =0,0,O153 / C153 )</f>
        <v>4.8241457591861478E-2</v>
      </c>
      <c r="Q153" s="128">
        <v>12722.83715362108</v>
      </c>
      <c r="R153" s="129">
        <f>IF(C153 =0,0,Q153 / C153 )</f>
        <v>4.8957294092595201E-3</v>
      </c>
      <c r="S153" s="128">
        <v>3440.6141241804917</v>
      </c>
      <c r="T153" s="129">
        <f>IF(C153 =0,0,S153 / C153 )</f>
        <v>1.3239433587240417E-3</v>
      </c>
      <c r="U153" s="128">
        <v>2185.271799760063</v>
      </c>
      <c r="V153" s="129">
        <f>IF(C153 =0,0,U153 / C153 )</f>
        <v>8.4088944062809862E-4</v>
      </c>
      <c r="W153" s="128">
        <v>1473.1352339334048</v>
      </c>
      <c r="X153" s="129">
        <f>IF(C153 =0,0,W153 / C153 )</f>
        <v>5.6686031594230745E-4</v>
      </c>
      <c r="Y153" s="128">
        <v>275.47535827875112</v>
      </c>
      <c r="Z153" s="129">
        <f>IF(C153 =0,0,Y153 / C153 )</f>
        <v>1.060025210389289E-4</v>
      </c>
      <c r="AA153" s="128">
        <v>1779.6638795374449</v>
      </c>
      <c r="AB153" s="129">
        <f>IF(C153 =0,0,AA153 / C153 )</f>
        <v>6.8481209721124202E-4</v>
      </c>
      <c r="AC153" s="128">
        <v>2185672.7767365458</v>
      </c>
      <c r="AD153" s="129">
        <f>IF(C153 =0,0,AC153 / C153 )</f>
        <v>0.84104373599103543</v>
      </c>
      <c r="AE153" s="128">
        <v>463.79114527038513</v>
      </c>
      <c r="AF153" s="129">
        <f>IF(C153 =0,0,AE153 / C153 )</f>
        <v>1.7846616460135531E-4</v>
      </c>
      <c r="AG153" s="128">
        <v>46.604538190539856</v>
      </c>
      <c r="AH153" s="129">
        <f>IF(C153 =0,0,AG153 / C153 )</f>
        <v>1.7933359161124394E-5</v>
      </c>
      <c r="AI153" s="128">
        <v>204.67157163573012</v>
      </c>
      <c r="AJ153" s="129">
        <f>IF(C153 =0,0,AI153 / C153 )</f>
        <v>7.8757325932700783E-5</v>
      </c>
      <c r="AK153" s="128">
        <v>4264.1754690035878</v>
      </c>
      <c r="AL153" s="129">
        <f>IF(C153 =0,0,AK153 / C153 )</f>
        <v>1.6408485778584556E-3</v>
      </c>
    </row>
    <row r="154" spans="1:42" x14ac:dyDescent="0.25">
      <c r="A154" s="122" t="s">
        <v>48</v>
      </c>
    </row>
    <row r="155" spans="1:42" x14ac:dyDescent="0.25">
      <c r="A155" s="122" t="s">
        <v>50</v>
      </c>
      <c r="B155" s="117" t="s">
        <v>149</v>
      </c>
      <c r="C155" s="125">
        <v>-3685.1465204295628</v>
      </c>
      <c r="D155" s="126">
        <f>IF(C155 =0,0,C155 / C155 )</f>
        <v>1</v>
      </c>
      <c r="E155" s="125">
        <v>0</v>
      </c>
      <c r="F155" s="126">
        <f>IF(C155 =0,0,E155 / C155 )</f>
        <v>0</v>
      </c>
      <c r="G155" s="125">
        <v>0</v>
      </c>
      <c r="H155" s="126">
        <f>IF(C155 =0,0,G155 / C155 )</f>
        <v>0</v>
      </c>
      <c r="I155" s="125">
        <v>-1648.6181801921728</v>
      </c>
      <c r="J155" s="126">
        <f>IF(C155 =0,0,I155 / C155 )</f>
        <v>0.44736842105263158</v>
      </c>
      <c r="K155" s="125">
        <v>0</v>
      </c>
      <c r="L155" s="126">
        <f>IF(C155 =0,0,K155 / C155 )</f>
        <v>0</v>
      </c>
      <c r="M155" s="125">
        <v>0</v>
      </c>
      <c r="N155" s="126">
        <f>IF(C155 =0,0,M155 / C155 )</f>
        <v>0</v>
      </c>
      <c r="O155" s="125">
        <v>0</v>
      </c>
      <c r="P155" s="126">
        <f>IF(C155 =0,0,O155 / C155 )</f>
        <v>0</v>
      </c>
      <c r="Q155" s="125">
        <v>0</v>
      </c>
      <c r="R155" s="126">
        <f>IF(C155 =0,0,Q155 / C155 )</f>
        <v>0</v>
      </c>
      <c r="S155" s="125">
        <v>0</v>
      </c>
      <c r="T155" s="126">
        <f>IF(C155 =0,0,S155 / C155 )</f>
        <v>0</v>
      </c>
      <c r="U155" s="125">
        <v>-678.84278007912997</v>
      </c>
      <c r="V155" s="126">
        <f>IF(C155 =0,0,U155 / C155 )</f>
        <v>0.18421052631578946</v>
      </c>
      <c r="W155" s="125">
        <v>0</v>
      </c>
      <c r="X155" s="126">
        <f>IF(C155 =0,0,W155 / C155 )</f>
        <v>0</v>
      </c>
      <c r="Y155" s="125">
        <v>0</v>
      </c>
      <c r="Z155" s="126">
        <f>IF(C155 =0,0,Y155 / C155 )</f>
        <v>0</v>
      </c>
      <c r="AA155" s="125">
        <v>0</v>
      </c>
      <c r="AB155" s="126">
        <f>IF(C155 =0,0,AA155 / C155 )</f>
        <v>0</v>
      </c>
      <c r="AC155" s="125">
        <v>0</v>
      </c>
      <c r="AD155" s="126">
        <f>IF(C155 =0,0,AC155 / C155 )</f>
        <v>0</v>
      </c>
      <c r="AE155" s="125">
        <v>0</v>
      </c>
      <c r="AF155" s="126">
        <f>IF(C155 =0,0,AE155 / C155 )</f>
        <v>0</v>
      </c>
      <c r="AG155" s="125">
        <v>0</v>
      </c>
      <c r="AH155" s="126">
        <f>IF(C155 =0,0,AG155 / C155 )</f>
        <v>0</v>
      </c>
      <c r="AI155" s="125">
        <v>0</v>
      </c>
      <c r="AJ155" s="126">
        <f>IF(C155 =0,0,AI155 / C155 )</f>
        <v>0</v>
      </c>
      <c r="AK155" s="125">
        <v>-1357.6855601582599</v>
      </c>
      <c r="AL155" s="126">
        <f>IF(C155 =0,0,AK155 / C155 )</f>
        <v>0.36842105263157893</v>
      </c>
    </row>
    <row r="156" spans="1:42" x14ac:dyDescent="0.25">
      <c r="A156" s="122" t="s">
        <v>52</v>
      </c>
      <c r="B156" s="117" t="s">
        <v>150</v>
      </c>
      <c r="C156" s="125">
        <v>-745485.01497208164</v>
      </c>
      <c r="D156" s="126">
        <f>IF(C156 =0,0,C156 / C156 )</f>
        <v>1</v>
      </c>
      <c r="E156" s="125">
        <v>-1716.0268311197947</v>
      </c>
      <c r="F156" s="126">
        <f>IF(C156 =0,0,E156 / C156 )</f>
        <v>2.3018931254896648E-3</v>
      </c>
      <c r="G156" s="125">
        <v>-157.45429712345324</v>
      </c>
      <c r="H156" s="126">
        <f>IF(C156 =0,0,G156 / C156 )</f>
        <v>2.1121054610245908E-4</v>
      </c>
      <c r="I156" s="125">
        <v>-211.03011174835336</v>
      </c>
      <c r="J156" s="126">
        <f>IF(C156 =0,0,I156 / C156 )</f>
        <v>2.8307760385533223E-4</v>
      </c>
      <c r="K156" s="125">
        <v>-69907.15825661525</v>
      </c>
      <c r="L156" s="126">
        <f>IF(C156 =0,0,K156 / C156 )</f>
        <v>9.3774062325361784E-2</v>
      </c>
      <c r="M156" s="125">
        <v>-1364.6130916056786</v>
      </c>
      <c r="N156" s="126">
        <f>IF(C156 =0,0,M156 / C156 )</f>
        <v>1.8305037179812168E-3</v>
      </c>
      <c r="O156" s="125">
        <v>-36855.097091634481</v>
      </c>
      <c r="P156" s="126">
        <f>IF(C156 =0,0,O156 / C156 )</f>
        <v>4.9437743685585289E-2</v>
      </c>
      <c r="Q156" s="125">
        <v>-3824.9225856772546</v>
      </c>
      <c r="R156" s="126">
        <f>IF(C156 =0,0,Q156 / C156 )</f>
        <v>5.1307839981471629E-3</v>
      </c>
      <c r="S156" s="125">
        <v>-1064.7946769175232</v>
      </c>
      <c r="T156" s="126">
        <f>IF(C156 =0,0,S156 / C156 )</f>
        <v>1.4283247222043756E-3</v>
      </c>
      <c r="U156" s="125">
        <v>-69.47475351356168</v>
      </c>
      <c r="V156" s="126">
        <f>IF(C156 =0,0,U156 / C156 )</f>
        <v>9.3194030890296982E-5</v>
      </c>
      <c r="W156" s="125">
        <v>-466.61803903107324</v>
      </c>
      <c r="X156" s="126">
        <f>IF(C156 =0,0,W156 / C156 )</f>
        <v>6.2592544405275273E-4</v>
      </c>
      <c r="Y156" s="125">
        <v>0</v>
      </c>
      <c r="Z156" s="126">
        <f>IF(C156 =0,0,Y156 / C156 )</f>
        <v>0</v>
      </c>
      <c r="AA156" s="125">
        <v>-562.9058365407534</v>
      </c>
      <c r="AB156" s="126">
        <f>IF(C156 =0,0,AA156 / C156 )</f>
        <v>7.5508672238278887E-4</v>
      </c>
      <c r="AC156" s="125">
        <v>-629113.7046561304</v>
      </c>
      <c r="AD156" s="126">
        <f>IF(C156 =0,0,AC156 / C156 )</f>
        <v>0.84389852514968478</v>
      </c>
      <c r="AE156" s="125">
        <v>0</v>
      </c>
      <c r="AF156" s="126">
        <f>IF(C156 =0,0,AE156 / C156 )</f>
        <v>0</v>
      </c>
      <c r="AG156" s="125">
        <v>0</v>
      </c>
      <c r="AH156" s="126">
        <f>IF(C156 =0,0,AG156 / C156 )</f>
        <v>0</v>
      </c>
      <c r="AI156" s="125">
        <v>-65.440620534797503</v>
      </c>
      <c r="AJ156" s="126">
        <f>IF(C156 =0,0,AI156 / C156 )</f>
        <v>8.7782610274531479E-5</v>
      </c>
      <c r="AK156" s="125">
        <v>-105.77412388923283</v>
      </c>
      <c r="AL156" s="126">
        <f>IF(C156 =0,0,AK156 / C156 )</f>
        <v>1.4188631798748371E-4</v>
      </c>
    </row>
    <row r="157" spans="1:42" x14ac:dyDescent="0.25">
      <c r="A157" s="122" t="s">
        <v>54</v>
      </c>
      <c r="B157" s="117" t="s">
        <v>151</v>
      </c>
      <c r="C157" s="125">
        <v>-77927.488358601389</v>
      </c>
      <c r="D157" s="126">
        <f>IF(C157 =0,0,C157 / C157 )</f>
        <v>1</v>
      </c>
      <c r="E157" s="125">
        <v>-76.666113898995263</v>
      </c>
      <c r="F157" s="126">
        <f>IF(C157 =0,0,E157 / C157 )</f>
        <v>9.8381348499515823E-4</v>
      </c>
      <c r="G157" s="125">
        <v>-9.184093133681916</v>
      </c>
      <c r="H157" s="126">
        <f>IF(C157 =0,0,G157 / C157 )</f>
        <v>1.1785434545791061E-4</v>
      </c>
      <c r="I157" s="125">
        <v>-16.953598894609023</v>
      </c>
      <c r="J157" s="126">
        <f>IF(C157 =0,0,I157 / C157 )</f>
        <v>2.1755608003934518E-4</v>
      </c>
      <c r="K157" s="125">
        <v>-7666.2615758493457</v>
      </c>
      <c r="L157" s="126">
        <f>IF(C157 =0,0,K157 / C157 )</f>
        <v>9.8376859530891939E-2</v>
      </c>
      <c r="M157" s="125">
        <v>-154.79620313493521</v>
      </c>
      <c r="N157" s="126">
        <f>IF(C157 =0,0,M157 / C157 )</f>
        <v>1.9864133490688756E-3</v>
      </c>
      <c r="O157" s="125">
        <v>-3170.1528001468096</v>
      </c>
      <c r="P157" s="126">
        <f>IF(C157 =0,0,O157 / C157 )</f>
        <v>4.0680802973638998E-2</v>
      </c>
      <c r="Q157" s="125">
        <v>-263.18483451419081</v>
      </c>
      <c r="R157" s="126">
        <f>IF(C157 =0,0,Q157 / C157 )</f>
        <v>3.377304210076486E-3</v>
      </c>
      <c r="S157" s="125">
        <v>-52.395414416420046</v>
      </c>
      <c r="T157" s="126">
        <f>IF(C157 =0,0,S157 / C157 )</f>
        <v>6.7236113366454732E-4</v>
      </c>
      <c r="U157" s="125">
        <v>-6.2952357225699469</v>
      </c>
      <c r="V157" s="126">
        <f>IF(C157 =0,0,U157 / C157 )</f>
        <v>8.0783249340732783E-5</v>
      </c>
      <c r="W157" s="125">
        <v>-16.170849649597233</v>
      </c>
      <c r="X157" s="126">
        <f>IF(C157 =0,0,W157 / C157 )</f>
        <v>2.0751149549672797E-4</v>
      </c>
      <c r="Y157" s="125">
        <v>-56.811807815610464</v>
      </c>
      <c r="Z157" s="126">
        <f>IF(C157 =0,0,Y157 / C157 )</f>
        <v>7.2903424725018434E-4</v>
      </c>
      <c r="AA157" s="125">
        <v>-21.172495270151533</v>
      </c>
      <c r="AB157" s="126">
        <f>IF(C157 =0,0,AA157 / C157 )</f>
        <v>2.716948244593922E-4</v>
      </c>
      <c r="AC157" s="125">
        <v>-66299.030855498204</v>
      </c>
      <c r="AD157" s="126">
        <f>IF(C157 =0,0,AC157 / C157 )</f>
        <v>0.85077848974687664</v>
      </c>
      <c r="AE157" s="125">
        <v>-95.648531238212797</v>
      </c>
      <c r="AF157" s="126">
        <f>IF(C157 =0,0,AE157 / C157 )</f>
        <v>1.2274042607156018E-3</v>
      </c>
      <c r="AG157" s="125">
        <v>-9.6113426752931392</v>
      </c>
      <c r="AH157" s="126">
        <f>IF(C157 =0,0,AG157 / C157 )</f>
        <v>1.2333700055960125E-4</v>
      </c>
      <c r="AI157" s="125">
        <v>-1.965694809312039</v>
      </c>
      <c r="AJ157" s="126">
        <f>IF(C157 =0,0,AI157 / C157 )</f>
        <v>2.5224665271725927E-5</v>
      </c>
      <c r="AK157" s="125">
        <v>-11.186911933434102</v>
      </c>
      <c r="AL157" s="126">
        <f>IF(C157 =0,0,AK157 / C157 )</f>
        <v>1.4355540219588414E-4</v>
      </c>
    </row>
    <row r="158" spans="1:42" ht="15.75" thickBot="1" x14ac:dyDescent="0.3">
      <c r="A158" s="122" t="s">
        <v>56</v>
      </c>
      <c r="B158" s="117" t="s">
        <v>152</v>
      </c>
      <c r="C158" s="125">
        <v>-56229.415116950688</v>
      </c>
      <c r="D158" s="126">
        <f>IF(C158 =0,0,C158 / C158 )</f>
        <v>1</v>
      </c>
      <c r="E158" s="125">
        <v>-55.319256845446716</v>
      </c>
      <c r="F158" s="126">
        <f>IF(C158 =0,0,E158 / C158 )</f>
        <v>9.8381348499515867E-4</v>
      </c>
      <c r="G158" s="125">
        <v>-6.626880914089373</v>
      </c>
      <c r="H158" s="126">
        <f>IF(C158 =0,0,G158 / C158 )</f>
        <v>1.178543454579107E-4</v>
      </c>
      <c r="I158" s="125">
        <v>-12.233051135748896</v>
      </c>
      <c r="J158" s="126">
        <f>IF(C158 =0,0,I158 / C158 )</f>
        <v>2.1755608003934528E-4</v>
      </c>
      <c r="K158" s="125">
        <v>-5531.6732724644717</v>
      </c>
      <c r="L158" s="126">
        <f>IF(C158 =0,0,K158 / C158 )</f>
        <v>9.837685953089198E-2</v>
      </c>
      <c r="M158" s="125">
        <v>-111.69486079864616</v>
      </c>
      <c r="N158" s="126">
        <f>IF(C158 =0,0,M158 / C158 )</f>
        <v>1.9864133490688769E-3</v>
      </c>
      <c r="O158" s="125">
        <v>-2287.4577576956308</v>
      </c>
      <c r="P158" s="126">
        <f>IF(C158 =0,0,O158 / C158 )</f>
        <v>4.0680802973639026E-2</v>
      </c>
      <c r="Q158" s="125">
        <v>-189.90384040461603</v>
      </c>
      <c r="R158" s="126">
        <f>IF(C158 =0,0,Q158 / C158 )</f>
        <v>3.3773042100764873E-3</v>
      </c>
      <c r="S158" s="125">
        <v>-37.806473293327436</v>
      </c>
      <c r="T158" s="126">
        <f>IF(C158 =0,0,S158 / C158 )</f>
        <v>6.7236113366454797E-4</v>
      </c>
      <c r="U158" s="125">
        <v>-4.5423948616761978</v>
      </c>
      <c r="V158" s="126">
        <f>IF(C158 =0,0,U158 / C158 )</f>
        <v>8.078324934073281E-5</v>
      </c>
      <c r="W158" s="125">
        <v>-11.668250021824768</v>
      </c>
      <c r="X158" s="126">
        <f>IF(C158 =0,0,W158 / C158 )</f>
        <v>2.0751149549672811E-4</v>
      </c>
      <c r="Y158" s="125">
        <v>-40.993169323104304</v>
      </c>
      <c r="Z158" s="126">
        <f>IF(C158 =0,0,Y158 / C158 )</f>
        <v>7.2903424725018478E-4</v>
      </c>
      <c r="AA158" s="125">
        <v>-15.277241069654218</v>
      </c>
      <c r="AB158" s="126">
        <f>IF(C158 =0,0,AA158 / C158 )</f>
        <v>2.7169482445939231E-4</v>
      </c>
      <c r="AC158" s="125">
        <v>-47838.776872549526</v>
      </c>
      <c r="AD158" s="126">
        <f>IF(C158 =0,0,AC158 / C158 )</f>
        <v>0.85077848974687709</v>
      </c>
      <c r="AE158" s="125">
        <v>-69.016223692091586</v>
      </c>
      <c r="AF158" s="126">
        <f>IF(C158 =0,0,AE158 / C158 )</f>
        <v>1.2274042607156026E-3</v>
      </c>
      <c r="AG158" s="125">
        <v>-6.9351674037454023</v>
      </c>
      <c r="AH158" s="126">
        <f>IF(C158 =0,0,AG158 / C158 )</f>
        <v>1.2333700055960133E-4</v>
      </c>
      <c r="AI158" s="125">
        <v>-1.4183681747500076</v>
      </c>
      <c r="AJ158" s="126">
        <f>IF(C158 =0,0,AI158 / C158 )</f>
        <v>2.522466527172594E-5</v>
      </c>
      <c r="AK158" s="125">
        <v>-8.0720363023531867</v>
      </c>
      <c r="AL158" s="126">
        <f>IF(C158 =0,0,AK158 / C158 )</f>
        <v>1.435554021958842E-4</v>
      </c>
    </row>
    <row r="159" spans="1:42" x14ac:dyDescent="0.25">
      <c r="A159" s="122" t="s">
        <v>58</v>
      </c>
      <c r="B159" s="127" t="s">
        <v>39</v>
      </c>
      <c r="C159" s="128">
        <v>-883327.06496806326</v>
      </c>
      <c r="D159" s="129">
        <f>IF(C159 =0,0,C159 / C159 )</f>
        <v>1</v>
      </c>
      <c r="E159" s="128">
        <v>-1848.0122018642364</v>
      </c>
      <c r="F159" s="129">
        <f>IF(C159 =0,0,E159 / C159 )</f>
        <v>2.0921041312495633E-3</v>
      </c>
      <c r="G159" s="128">
        <v>-173.26527117122453</v>
      </c>
      <c r="H159" s="129">
        <f>IF(C159 =0,0,G159 / C159 )</f>
        <v>1.9615075552733001E-4</v>
      </c>
      <c r="I159" s="128">
        <v>-1888.8349419708841</v>
      </c>
      <c r="J159" s="129">
        <f>IF(C159 =0,0,I159 / C159 )</f>
        <v>2.1383188819638116E-3</v>
      </c>
      <c r="K159" s="128">
        <v>-83105.093104929081</v>
      </c>
      <c r="L159" s="129">
        <f>IF(C159 =0,0,K159 / C159 )</f>
        <v>9.4081905107179925E-2</v>
      </c>
      <c r="M159" s="128">
        <v>-1631.1041555392603</v>
      </c>
      <c r="N159" s="129">
        <f>IF(C159 =0,0,M159 / C159 )</f>
        <v>1.8465461098469036E-3</v>
      </c>
      <c r="O159" s="128">
        <v>-42312.707649476928</v>
      </c>
      <c r="P159" s="129">
        <f>IF(C159 =0,0,O159 / C159 )</f>
        <v>4.7901518392857965E-2</v>
      </c>
      <c r="Q159" s="128">
        <v>-4278.0112605960612</v>
      </c>
      <c r="R159" s="129">
        <f>IF(C159 =0,0,Q159 / C159 )</f>
        <v>4.8430659834369878E-3</v>
      </c>
      <c r="S159" s="128">
        <v>-1154.9965646272703</v>
      </c>
      <c r="T159" s="129">
        <f>IF(C159 =0,0,S159 / C159 )</f>
        <v>1.3075525594464031E-3</v>
      </c>
      <c r="U159" s="128">
        <v>-759.15516417693777</v>
      </c>
      <c r="V159" s="129">
        <f>IF(C159 =0,0,U159 / C159 )</f>
        <v>8.5942703929759595E-4</v>
      </c>
      <c r="W159" s="128">
        <v>-494.45713870249512</v>
      </c>
      <c r="X159" s="129">
        <f>IF(C159 =0,0,W159 / C159 )</f>
        <v>5.5976677078310993E-4</v>
      </c>
      <c r="Y159" s="128">
        <v>-97.804977138714776</v>
      </c>
      <c r="Z159" s="129">
        <f>IF(C159 =0,0,Y159 / C159 )</f>
        <v>1.1072340135106233E-4</v>
      </c>
      <c r="AA159" s="128">
        <v>-599.35557288055918</v>
      </c>
      <c r="AB159" s="129">
        <f>IF(C159 =0,0,AA159 / C159 )</f>
        <v>6.7852055784368938E-4</v>
      </c>
      <c r="AC159" s="128">
        <v>-743251.51238417812</v>
      </c>
      <c r="AD159" s="129">
        <f>IF(C159 =0,0,AC159 / C159 )</f>
        <v>0.84142277742961535</v>
      </c>
      <c r="AE159" s="128">
        <v>-164.66475493030438</v>
      </c>
      <c r="AF159" s="129">
        <f>IF(C159 =0,0,AE159 / C159 )</f>
        <v>1.8641425295426429E-4</v>
      </c>
      <c r="AG159" s="128">
        <v>-16.546510079038541</v>
      </c>
      <c r="AH159" s="129">
        <f>IF(C159 =0,0,AG159 / C159 )</f>
        <v>1.8732031130096506E-5</v>
      </c>
      <c r="AI159" s="128">
        <v>-68.824683518859558</v>
      </c>
      <c r="AJ159" s="129">
        <f>IF(C159 =0,0,AI159 / C159 )</f>
        <v>7.7915288966435011E-5</v>
      </c>
      <c r="AK159" s="128">
        <v>-1482.7186322832799</v>
      </c>
      <c r="AL159" s="129">
        <f>IF(C159 =0,0,AK159 / C159 )</f>
        <v>1.6785613065494463E-3</v>
      </c>
    </row>
    <row r="160" spans="1:42" ht="15.75" thickBot="1" x14ac:dyDescent="0.3">
      <c r="A160" s="122" t="s">
        <v>59</v>
      </c>
    </row>
    <row r="161" spans="1:38" x14ac:dyDescent="0.25">
      <c r="A161" s="122" t="s">
        <v>60</v>
      </c>
      <c r="B161" s="130" t="s">
        <v>41</v>
      </c>
      <c r="C161" s="128">
        <v>1715435.2623692667</v>
      </c>
      <c r="D161" s="129">
        <f>IF(C161 =0,0,C161 / C161 )</f>
        <v>1</v>
      </c>
      <c r="E161" s="128">
        <v>3660.0114191123284</v>
      </c>
      <c r="F161" s="129">
        <f>IF(C161 =0,0,E161 / C161 )</f>
        <v>2.1335759497314506E-3</v>
      </c>
      <c r="G161" s="128">
        <v>343.31973514580761</v>
      </c>
      <c r="H161" s="129">
        <f>IF(C161 =0,0,G161 / C161 )</f>
        <v>2.0013564060216002E-4</v>
      </c>
      <c r="I161" s="128">
        <v>3553.2913247434872</v>
      </c>
      <c r="J161" s="129">
        <f>IF(C161 =0,0,I161 / C161 )</f>
        <v>2.071364278612224E-3</v>
      </c>
      <c r="K161" s="128">
        <v>161507.09391599669</v>
      </c>
      <c r="L161" s="129">
        <f>IF(C161 =0,0,K161 / C161 )</f>
        <v>9.4149337756373158E-2</v>
      </c>
      <c r="M161" s="128">
        <v>3155.2016513283825</v>
      </c>
      <c r="N161" s="129">
        <f>IF(C161 =0,0,M161 / C161 )</f>
        <v>1.8393009171156875E-3</v>
      </c>
      <c r="O161" s="128">
        <v>83055.374956094107</v>
      </c>
      <c r="P161" s="129">
        <f>IF(C161 =0,0,O161 / C161 )</f>
        <v>4.8416502084364585E-2</v>
      </c>
      <c r="Q161" s="128">
        <v>8444.8258930250158</v>
      </c>
      <c r="R161" s="129">
        <f>IF(C161 =0,0,Q161 / C161 )</f>
        <v>4.9228473252680358E-3</v>
      </c>
      <c r="S161" s="128">
        <v>2285.6175595532213</v>
      </c>
      <c r="T161" s="129">
        <f>IF(C161 =0,0,S161 / C161 )</f>
        <v>1.3323834537459895E-3</v>
      </c>
      <c r="U161" s="128">
        <v>1426.1166355831253</v>
      </c>
      <c r="V161" s="129">
        <f>IF(C161 =0,0,U161 / C161 )</f>
        <v>8.3134389671659769E-4</v>
      </c>
      <c r="W161" s="128">
        <v>978.67809523090966</v>
      </c>
      <c r="X161" s="129">
        <f>IF(C161 =0,0,W161 / C161 )</f>
        <v>5.7051298682015675E-4</v>
      </c>
      <c r="Y161" s="128">
        <v>177.67038114003637</v>
      </c>
      <c r="Z161" s="129">
        <f>IF(C161 =0,0,Y161 / C161 )</f>
        <v>1.035716036842146E-4</v>
      </c>
      <c r="AA161" s="128">
        <v>1180.3083066568861</v>
      </c>
      <c r="AB161" s="129">
        <f>IF(C161 =0,0,AA161 / C161 )</f>
        <v>6.8805179218871129E-4</v>
      </c>
      <c r="AC161" s="128">
        <v>1442421.2643523682</v>
      </c>
      <c r="AD161" s="129">
        <f>IF(C161 =0,0,AC161 / C161 )</f>
        <v>0.84084855662823077</v>
      </c>
      <c r="AE161" s="128">
        <v>299.12639034008077</v>
      </c>
      <c r="AF161" s="129">
        <f>IF(C161 =0,0,AE161 / C161 )</f>
        <v>1.7437346480038163E-4</v>
      </c>
      <c r="AG161" s="128">
        <v>30.058028111501304</v>
      </c>
      <c r="AH161" s="129">
        <f>IF(C161 =0,0,AG161 / C161 )</f>
        <v>1.7522099942137586E-5</v>
      </c>
      <c r="AI161" s="128">
        <v>135.84688811687056</v>
      </c>
      <c r="AJ161" s="129">
        <f>IF(C161 =0,0,AI161 / C161 )</f>
        <v>7.9190915038814203E-5</v>
      </c>
      <c r="AK161" s="128">
        <v>2781.4568367203078</v>
      </c>
      <c r="AL161" s="129">
        <f>IF(C161 =0,0,AK161 / C161 )</f>
        <v>1.6214292067651154E-3</v>
      </c>
    </row>
    <row r="162" spans="1:38" x14ac:dyDescent="0.25">
      <c r="A162" s="122" t="s">
        <v>61</v>
      </c>
    </row>
    <row r="163" spans="1:38" x14ac:dyDescent="0.25">
      <c r="A163" s="122" t="s">
        <v>63</v>
      </c>
      <c r="B163" s="127" t="s">
        <v>43</v>
      </c>
      <c r="C163" s="125">
        <v>5961.8270860230514</v>
      </c>
      <c r="D163" s="126">
        <f>IF(C163 =0,0,C163 / C163 )</f>
        <v>1</v>
      </c>
      <c r="E163" s="125">
        <v>5.7134215798994372</v>
      </c>
      <c r="F163" s="126">
        <f>IF(C163 =0,0,E163 / C163 )</f>
        <v>9.5833399685375353E-4</v>
      </c>
      <c r="G163" s="125">
        <v>0.68443009868630067</v>
      </c>
      <c r="H163" s="126">
        <f>IF(C163 =0,0,G163 / C163 )</f>
        <v>1.1480207138024571E-4</v>
      </c>
      <c r="I163" s="125">
        <v>70.338716266978764</v>
      </c>
      <c r="J163" s="126">
        <f>IF(C163 =0,0,I163 / C163 )</f>
        <v>1.1798181203859693E-2</v>
      </c>
      <c r="K163" s="125">
        <v>571.31608864794089</v>
      </c>
      <c r="L163" s="126">
        <f>IF(C163 =0,0,K163 / C163 )</f>
        <v>9.5829026975193271E-2</v>
      </c>
      <c r="M163" s="125">
        <v>11.535943619665144</v>
      </c>
      <c r="N163" s="126">
        <f>IF(C163 =0,0,M163 / C163 )</f>
        <v>1.9349678300315167E-3</v>
      </c>
      <c r="O163" s="125">
        <v>236.25065232600474</v>
      </c>
      <c r="P163" s="126">
        <f>IF(C163 =0,0,O163 / C163 )</f>
        <v>3.9627223151082726E-2</v>
      </c>
      <c r="Q163" s="125">
        <v>19.613435930725398</v>
      </c>
      <c r="R163" s="126">
        <f>IF(C163 =0,0,Q163 / C163 )</f>
        <v>3.2898364289543507E-3</v>
      </c>
      <c r="S163" s="125">
        <v>3.9046858669390772</v>
      </c>
      <c r="T163" s="126">
        <f>IF(C163 =0,0,S163 / C163 )</f>
        <v>6.5494785584997088E-4</v>
      </c>
      <c r="U163" s="125">
        <v>28.911903236048218</v>
      </c>
      <c r="V163" s="126">
        <f>IF(C163 =0,0,U163 / C163 )</f>
        <v>4.8495038213754111E-3</v>
      </c>
      <c r="W163" s="125">
        <v>1.2051071412728651</v>
      </c>
      <c r="X163" s="126">
        <f>IF(C163 =0,0,W163 / C163 )</f>
        <v>2.0213721798442068E-4</v>
      </c>
      <c r="Y163" s="125">
        <v>4.2338106401798745</v>
      </c>
      <c r="Z163" s="126">
        <f>IF(C163 =0,0,Y163 / C163 )</f>
        <v>7.1015320959335595E-4</v>
      </c>
      <c r="AA163" s="125">
        <v>1.577846915994366</v>
      </c>
      <c r="AB163" s="126">
        <f>IF(C163 =0,0,AA163 / C163 )</f>
        <v>2.6465828230635556E-4</v>
      </c>
      <c r="AC163" s="125">
        <v>4940.8310184505945</v>
      </c>
      <c r="AD163" s="126">
        <f>IF(C163 =0,0,AC163 / C163 )</f>
        <v>0.82874443474449522</v>
      </c>
      <c r="AE163" s="125">
        <v>7.1280563820158909</v>
      </c>
      <c r="AF163" s="126">
        <f>IF(C163 =0,0,AE163 / C163 )</f>
        <v>1.1956160886864625E-3</v>
      </c>
      <c r="AG163" s="125">
        <v>0.71627019891962818</v>
      </c>
      <c r="AH163" s="126">
        <f>IF(C163 =0,0,AG163 / C163 )</f>
        <v>1.2014273285430518E-4</v>
      </c>
      <c r="AI163" s="125">
        <v>0.14649031458430156</v>
      </c>
      <c r="AJ163" s="126">
        <f>IF(C163 =0,0,AI163 / C163 )</f>
        <v>2.4571379288697332E-5</v>
      </c>
      <c r="AK163" s="125">
        <v>57.71920840660146</v>
      </c>
      <c r="AL163" s="126">
        <f>IF(C163 =0,0,AK163 / C163 )</f>
        <v>9.6814630102102037E-3</v>
      </c>
    </row>
    <row r="164" spans="1:38" x14ac:dyDescent="0.25">
      <c r="A164" s="122" t="s">
        <v>64</v>
      </c>
    </row>
    <row r="165" spans="1:38" x14ac:dyDescent="0.25">
      <c r="A165" s="122" t="s">
        <v>65</v>
      </c>
      <c r="B165" s="117" t="s">
        <v>154</v>
      </c>
      <c r="C165" s="125">
        <v>439.21662382231483</v>
      </c>
      <c r="D165" s="126">
        <f>IF(C165 =0,0,C165 / C165 )</f>
        <v>1</v>
      </c>
      <c r="E165" s="125">
        <v>0</v>
      </c>
      <c r="F165" s="126">
        <f>IF(C165 =0,0,E165 / C165 )</f>
        <v>0</v>
      </c>
      <c r="G165" s="125">
        <v>0</v>
      </c>
      <c r="H165" s="126">
        <f>IF(C165 =0,0,G165 / C165 )</f>
        <v>0</v>
      </c>
      <c r="I165" s="125">
        <v>196.49164749945666</v>
      </c>
      <c r="J165" s="126">
        <f>IF(C165 =0,0,I165 / C165 )</f>
        <v>0.44736842105263164</v>
      </c>
      <c r="K165" s="125">
        <v>0</v>
      </c>
      <c r="L165" s="126">
        <f>IF(C165 =0,0,K165 / C165 )</f>
        <v>0</v>
      </c>
      <c r="M165" s="125">
        <v>0</v>
      </c>
      <c r="N165" s="126">
        <f>IF(C165 =0,0,M165 / C165 )</f>
        <v>0</v>
      </c>
      <c r="O165" s="125">
        <v>0</v>
      </c>
      <c r="P165" s="126">
        <f>IF(C165 =0,0,O165 / C165 )</f>
        <v>0</v>
      </c>
      <c r="Q165" s="125">
        <v>0</v>
      </c>
      <c r="R165" s="126">
        <f>IF(C165 =0,0,Q165 / C165 )</f>
        <v>0</v>
      </c>
      <c r="S165" s="125">
        <v>0</v>
      </c>
      <c r="T165" s="126">
        <f>IF(C165 =0,0,S165 / C165 )</f>
        <v>0</v>
      </c>
      <c r="U165" s="125">
        <v>80.908325440952723</v>
      </c>
      <c r="V165" s="126">
        <f>IF(C165 =0,0,U165 / C165 )</f>
        <v>0.18421052631578946</v>
      </c>
      <c r="W165" s="125">
        <v>0</v>
      </c>
      <c r="X165" s="126">
        <f>IF(C165 =0,0,W165 / C165 )</f>
        <v>0</v>
      </c>
      <c r="Y165" s="125">
        <v>0</v>
      </c>
      <c r="Z165" s="126">
        <f>IF(C165 =0,0,Y165 / C165 )</f>
        <v>0</v>
      </c>
      <c r="AA165" s="125">
        <v>0</v>
      </c>
      <c r="AB165" s="126">
        <f>IF(C165 =0,0,AA165 / C165 )</f>
        <v>0</v>
      </c>
      <c r="AC165" s="125">
        <v>0</v>
      </c>
      <c r="AD165" s="126">
        <f>IF(C165 =0,0,AC165 / C165 )</f>
        <v>0</v>
      </c>
      <c r="AE165" s="125">
        <v>0</v>
      </c>
      <c r="AF165" s="126">
        <f>IF(C165 =0,0,AE165 / C165 )</f>
        <v>0</v>
      </c>
      <c r="AG165" s="125">
        <v>0</v>
      </c>
      <c r="AH165" s="126">
        <f>IF(C165 =0,0,AG165 / C165 )</f>
        <v>0</v>
      </c>
      <c r="AI165" s="125">
        <v>0</v>
      </c>
      <c r="AJ165" s="126">
        <f>IF(C165 =0,0,AI165 / C165 )</f>
        <v>0</v>
      </c>
      <c r="AK165" s="125">
        <v>161.81665088190545</v>
      </c>
      <c r="AL165" s="126">
        <f>IF(C165 =0,0,AK165 / C165 )</f>
        <v>0.36842105263157893</v>
      </c>
    </row>
    <row r="166" spans="1:38" x14ac:dyDescent="0.25">
      <c r="A166" s="122" t="s">
        <v>67</v>
      </c>
      <c r="B166" s="117" t="s">
        <v>155</v>
      </c>
      <c r="C166" s="125">
        <v>12681.553353735393</v>
      </c>
      <c r="D166" s="126">
        <f>IF(C166 =0,0,C166 / C166 )</f>
        <v>1</v>
      </c>
      <c r="E166" s="125">
        <v>8.4201121781562787</v>
      </c>
      <c r="F166" s="126">
        <f>IF(C166 =0,0,E166 / C166 )</f>
        <v>6.6396536317659435E-4</v>
      </c>
      <c r="G166" s="125">
        <v>0.25043241941265976</v>
      </c>
      <c r="H166" s="126">
        <f>IF(C166 =0,0,G166 / C166 )</f>
        <v>1.9747771619704149E-5</v>
      </c>
      <c r="I166" s="125">
        <v>0</v>
      </c>
      <c r="J166" s="126">
        <f>IF(C166 =0,0,I166 / C166 )</f>
        <v>0</v>
      </c>
      <c r="K166" s="125">
        <v>1109.3619352480023</v>
      </c>
      <c r="L166" s="126">
        <f>IF(C166 =0,0,K166 / C166 )</f>
        <v>8.747839513849745E-2</v>
      </c>
      <c r="M166" s="125">
        <v>28.039894799223617</v>
      </c>
      <c r="N166" s="126">
        <f>IF(C166 =0,0,M166 / C166 )</f>
        <v>2.2110773039459219E-3</v>
      </c>
      <c r="O166" s="125">
        <v>290.49117425526214</v>
      </c>
      <c r="P166" s="126">
        <f>IF(C166 =0,0,O166 / C166 )</f>
        <v>2.2906592445924381E-2</v>
      </c>
      <c r="Q166" s="125">
        <v>17.680364055871571</v>
      </c>
      <c r="R166" s="126">
        <f>IF(C166 =0,0,Q166 / C166 )</f>
        <v>1.3941796846727583E-3</v>
      </c>
      <c r="S166" s="125">
        <v>5.5589175653600629</v>
      </c>
      <c r="T166" s="126">
        <f>IF(C166 =0,0,S166 / C166 )</f>
        <v>4.3834673957529542E-4</v>
      </c>
      <c r="U166" s="125">
        <v>0</v>
      </c>
      <c r="V166" s="126">
        <f>IF(C166 =0,0,U166 / C166 )</f>
        <v>0</v>
      </c>
      <c r="W166" s="125">
        <v>3.5500083046787498</v>
      </c>
      <c r="X166" s="126">
        <f>IF(C166 =0,0,W166 / C166 )</f>
        <v>2.7993481600052433E-4</v>
      </c>
      <c r="Y166" s="125">
        <v>0</v>
      </c>
      <c r="Z166" s="126">
        <f>IF(C166 =0,0,Y166 / C166 )</f>
        <v>0</v>
      </c>
      <c r="AA166" s="125">
        <v>7.6526729638253368</v>
      </c>
      <c r="AB166" s="126">
        <f>IF(C166 =0,0,AA166 / C166 )</f>
        <v>6.0344917932086115E-4</v>
      </c>
      <c r="AC166" s="125">
        <v>11209.758951211228</v>
      </c>
      <c r="AD166" s="126">
        <f>IF(C166 =0,0,AC166 / C166 )</f>
        <v>0.88394210382037752</v>
      </c>
      <c r="AE166" s="125">
        <v>0</v>
      </c>
      <c r="AF166" s="126">
        <f>IF(C166 =0,0,AE166 / C166 )</f>
        <v>0</v>
      </c>
      <c r="AG166" s="125">
        <v>0</v>
      </c>
      <c r="AH166" s="126">
        <f>IF(C166 =0,0,AG166 / C166 )</f>
        <v>0</v>
      </c>
      <c r="AI166" s="125">
        <v>0.78889073437305568</v>
      </c>
      <c r="AJ166" s="126">
        <f>IF(C166 =0,0,AI166 / C166 )</f>
        <v>6.2207736889005431E-5</v>
      </c>
      <c r="AK166" s="125">
        <v>0</v>
      </c>
      <c r="AL166" s="126">
        <f>IF(C166 =0,0,AK166 / C166 )</f>
        <v>0</v>
      </c>
    </row>
    <row r="167" spans="1:38" ht="15.75" thickBot="1" x14ac:dyDescent="0.3">
      <c r="A167" s="122" t="s">
        <v>69</v>
      </c>
      <c r="B167" s="117" t="s">
        <v>156</v>
      </c>
      <c r="C167" s="125">
        <v>31935.300535828494</v>
      </c>
      <c r="D167" s="126">
        <f>IF(C167 =0,0,C167 / C167 )</f>
        <v>1</v>
      </c>
      <c r="E167" s="125">
        <v>31.418379314521182</v>
      </c>
      <c r="F167" s="126">
        <f>IF(C167 =0,0,E167 / C167 )</f>
        <v>9.8381348499515845E-4</v>
      </c>
      <c r="G167" s="125">
        <v>3.7637139416517291</v>
      </c>
      <c r="H167" s="126">
        <f>IF(C167 =0,0,G167 / C167 )</f>
        <v>1.1785434545791061E-4</v>
      </c>
      <c r="I167" s="125">
        <v>6.9477187994532468</v>
      </c>
      <c r="J167" s="126">
        <f>IF(C167 =0,0,I167 / C167 )</f>
        <v>2.1755608003934518E-4</v>
      </c>
      <c r="K167" s="125">
        <v>3141.6945748900184</v>
      </c>
      <c r="L167" s="126">
        <f>IF(C167 =0,0,K167 / C167 )</f>
        <v>9.8376859530891952E-2</v>
      </c>
      <c r="M167" s="125">
        <v>63.436707290896145</v>
      </c>
      <c r="N167" s="126">
        <f>IF(C167 =0,0,M167 / C167 )</f>
        <v>1.986413349068876E-3</v>
      </c>
      <c r="O167" s="125">
        <v>1299.1536690019871</v>
      </c>
      <c r="P167" s="126">
        <f>IF(C167 =0,0,O167 / C167 )</f>
        <v>4.0680802973639005E-2</v>
      </c>
      <c r="Q167" s="125">
        <v>107.85522494971144</v>
      </c>
      <c r="R167" s="126">
        <f>IF(C167 =0,0,Q167 / C167 )</f>
        <v>3.3773042100764864E-3</v>
      </c>
      <c r="S167" s="125">
        <v>21.472054872187673</v>
      </c>
      <c r="T167" s="126">
        <f>IF(C167 =0,0,S167 / C167 )</f>
        <v>6.7236113366454732E-4</v>
      </c>
      <c r="U167" s="125">
        <v>2.5798373459570705</v>
      </c>
      <c r="V167" s="126">
        <f>IF(C167 =0,0,U167 / C167 )</f>
        <v>8.0783249340732783E-5</v>
      </c>
      <c r="W167" s="125">
        <v>6.626941973327229</v>
      </c>
      <c r="X167" s="126">
        <f>IF(C167 =0,0,W167 / C167 )</f>
        <v>2.0751149549672797E-4</v>
      </c>
      <c r="Y167" s="125">
        <v>23.281927786846136</v>
      </c>
      <c r="Z167" s="126">
        <f>IF(C167 =0,0,Y167 / C167 )</f>
        <v>7.2903424725018445E-4</v>
      </c>
      <c r="AA167" s="125">
        <v>8.6766558731398558</v>
      </c>
      <c r="AB167" s="126">
        <f>IF(C167 =0,0,AA167 / C167 )</f>
        <v>2.716948244593922E-4</v>
      </c>
      <c r="AC167" s="125">
        <v>27169.86675948479</v>
      </c>
      <c r="AD167" s="126">
        <f>IF(C167 =0,0,AC167 / C167 )</f>
        <v>0.85077848974687675</v>
      </c>
      <c r="AE167" s="125">
        <v>39.197523944909129</v>
      </c>
      <c r="AF167" s="126">
        <f>IF(C167 =0,0,AE167 / C167 )</f>
        <v>1.2274042607156015E-3</v>
      </c>
      <c r="AG167" s="125">
        <v>3.9388041800585132</v>
      </c>
      <c r="AH167" s="126">
        <f>IF(C167 =0,0,AG167 / C167 )</f>
        <v>1.2333700055960125E-4</v>
      </c>
      <c r="AI167" s="125">
        <v>0.80555726636824354</v>
      </c>
      <c r="AJ167" s="126">
        <f>IF(C167 =0,0,AI167 / C167 )</f>
        <v>2.522466527172593E-5</v>
      </c>
      <c r="AK167" s="125">
        <v>4.5844849126672917</v>
      </c>
      <c r="AL167" s="126">
        <f>IF(C167 =0,0,AK167 / C167 )</f>
        <v>1.4355540219588409E-4</v>
      </c>
    </row>
    <row r="168" spans="1:38" x14ac:dyDescent="0.25">
      <c r="A168" s="122" t="s">
        <v>71</v>
      </c>
      <c r="B168" s="127" t="s">
        <v>45</v>
      </c>
      <c r="C168" s="128">
        <v>45056.070513386199</v>
      </c>
      <c r="D168" s="129">
        <f>IF(C168 =0,0,C168 / C168 )</f>
        <v>1</v>
      </c>
      <c r="E168" s="128">
        <v>39.838491492677463</v>
      </c>
      <c r="F168" s="129">
        <f>IF(C168 =0,0,E168 / C168 )</f>
        <v>8.8419809004075067E-4</v>
      </c>
      <c r="G168" s="128">
        <v>4.0141463610643893</v>
      </c>
      <c r="H168" s="129">
        <f>IF(C168 =0,0,G168 / C168 )</f>
        <v>8.9092242517504553E-5</v>
      </c>
      <c r="I168" s="128">
        <v>203.4393662989099</v>
      </c>
      <c r="J168" s="129">
        <f>IF(C168 =0,0,I168 / C168 )</f>
        <v>4.5152487551808999E-3</v>
      </c>
      <c r="K168" s="128">
        <v>4251.0565101380198</v>
      </c>
      <c r="L168" s="129">
        <f>IF(C168 =0,0,K168 / C168 )</f>
        <v>9.4350360821524079E-2</v>
      </c>
      <c r="M168" s="128">
        <v>91.476602090119769</v>
      </c>
      <c r="N168" s="129">
        <f>IF(C168 =0,0,M168 / C168 )</f>
        <v>2.0302836232232455E-3</v>
      </c>
      <c r="O168" s="128">
        <v>1589.644843257249</v>
      </c>
      <c r="P168" s="129">
        <f>IF(C168 =0,0,O168 / C168 )</f>
        <v>3.5281479834886269E-2</v>
      </c>
      <c r="Q168" s="128">
        <v>125.53558900558301</v>
      </c>
      <c r="R168" s="129">
        <f>IF(C168 =0,0,Q168 / C168 )</f>
        <v>2.7862081085896352E-3</v>
      </c>
      <c r="S168" s="128">
        <v>27.030972437547735</v>
      </c>
      <c r="T168" s="129">
        <f>IF(C168 =0,0,S168 / C168 )</f>
        <v>5.9994074337922588E-4</v>
      </c>
      <c r="U168" s="128">
        <v>83.488162786909797</v>
      </c>
      <c r="V168" s="129">
        <f>IF(C168 =0,0,U168 / C168 )</f>
        <v>1.8529836675860445E-3</v>
      </c>
      <c r="W168" s="128">
        <v>10.176950278005977</v>
      </c>
      <c r="X168" s="129">
        <f>IF(C168 =0,0,W168 / C168 )</f>
        <v>2.25873010274662E-4</v>
      </c>
      <c r="Y168" s="128">
        <v>23.281927786846136</v>
      </c>
      <c r="Z168" s="129">
        <f>IF(C168 =0,0,Y168 / C168 )</f>
        <v>5.1673231867677084E-4</v>
      </c>
      <c r="AA168" s="128">
        <v>16.329328836965193</v>
      </c>
      <c r="AB168" s="129">
        <f>IF(C168 =0,0,AA168 / C168 )</f>
        <v>3.6242239171997335E-4</v>
      </c>
      <c r="AC168" s="128">
        <v>38379.625710696018</v>
      </c>
      <c r="AD168" s="129">
        <f>IF(C168 =0,0,AC168 / C168 )</f>
        <v>0.85181919491388836</v>
      </c>
      <c r="AE168" s="128">
        <v>39.197523944909129</v>
      </c>
      <c r="AF168" s="129">
        <f>IF(C168 =0,0,AE168 / C168 )</f>
        <v>8.6997209251222889E-4</v>
      </c>
      <c r="AG168" s="128">
        <v>3.9388041800585132</v>
      </c>
      <c r="AH168" s="129">
        <f>IF(C168 =0,0,AG168 / C168 )</f>
        <v>8.7420055392719857E-5</v>
      </c>
      <c r="AI168" s="128">
        <v>1.5944480007412991</v>
      </c>
      <c r="AJ168" s="129">
        <f>IF(C168 =0,0,AI168 / C168 )</f>
        <v>3.5388083838061006E-5</v>
      </c>
      <c r="AK168" s="128">
        <v>166.40113579457272</v>
      </c>
      <c r="AL168" s="129">
        <f>IF(C168 =0,0,AK168 / C168 )</f>
        <v>3.6932012467695069E-3</v>
      </c>
    </row>
    <row r="169" spans="1:38" ht="15.75" thickBot="1" x14ac:dyDescent="0.3">
      <c r="A169" s="122" t="s">
        <v>73</v>
      </c>
    </row>
    <row r="170" spans="1:38" x14ac:dyDescent="0.25">
      <c r="A170" s="122" t="s">
        <v>75</v>
      </c>
      <c r="B170" s="130" t="s">
        <v>49</v>
      </c>
      <c r="C170" s="128">
        <v>1766453.1599686763</v>
      </c>
      <c r="D170" s="129">
        <f>IF(C170 =0,0,C170 / C170 )</f>
        <v>1</v>
      </c>
      <c r="E170" s="128">
        <v>3705.563332184905</v>
      </c>
      <c r="F170" s="129">
        <f>IF(C170 =0,0,E170 / C170 )</f>
        <v>2.0977421967139022E-3</v>
      </c>
      <c r="G170" s="128">
        <v>348.01831160555832</v>
      </c>
      <c r="H170" s="129">
        <f>IF(C170 =0,0,G170 / C170 )</f>
        <v>1.9701530699615583E-4</v>
      </c>
      <c r="I170" s="128">
        <v>3827.0694073093755</v>
      </c>
      <c r="J170" s="129">
        <f>IF(C170 =0,0,I170 / C170 )</f>
        <v>2.1665275332730812E-3</v>
      </c>
      <c r="K170" s="128">
        <v>166329.46651478266</v>
      </c>
      <c r="L170" s="129">
        <f>IF(C170 =0,0,K170 / C170 )</f>
        <v>9.4160134151381691E-2</v>
      </c>
      <c r="M170" s="128">
        <v>3258.2141970381676</v>
      </c>
      <c r="N170" s="129">
        <f>IF(C170 =0,0,M170 / C170 )</f>
        <v>1.8444950994884824E-3</v>
      </c>
      <c r="O170" s="128">
        <v>84881.270451677352</v>
      </c>
      <c r="P170" s="129">
        <f>IF(C170 =0,0,O170 / C170 )</f>
        <v>4.8051809340465337E-2</v>
      </c>
      <c r="Q170" s="128">
        <v>8589.9749179613264</v>
      </c>
      <c r="R170" s="129">
        <f>IF(C170 =0,0,Q170 / C170 )</f>
        <v>4.8628376413409388E-3</v>
      </c>
      <c r="S170" s="128">
        <v>2316.5532178577082</v>
      </c>
      <c r="T170" s="129">
        <f>IF(C170 =0,0,S170 / C170 )</f>
        <v>1.3114150266507981E-3</v>
      </c>
      <c r="U170" s="128">
        <v>1538.5167016060832</v>
      </c>
      <c r="V170" s="129">
        <f>IF(C170 =0,0,U170 / C170 )</f>
        <v>8.7096376879495921E-4</v>
      </c>
      <c r="W170" s="128">
        <v>990.06015265018857</v>
      </c>
      <c r="X170" s="129">
        <f>IF(C170 =0,0,W170 / C170 )</f>
        <v>5.6047914266107394E-4</v>
      </c>
      <c r="Y170" s="128">
        <v>205.18611956706235</v>
      </c>
      <c r="Z170" s="129">
        <f>IF(C170 =0,0,Y170 / C170 )</f>
        <v>1.1615712446669168E-4</v>
      </c>
      <c r="AA170" s="128">
        <v>1198.2154824098457</v>
      </c>
      <c r="AB170" s="129">
        <f>IF(C170 =0,0,AA170 / C170 )</f>
        <v>6.7831715528256242E-4</v>
      </c>
      <c r="AC170" s="128">
        <v>1485741.7210815148</v>
      </c>
      <c r="AD170" s="129">
        <f>IF(C170 =0,0,AC170 / C170 )</f>
        <v>0.84108752768053063</v>
      </c>
      <c r="AE170" s="128">
        <v>345.45197066700581</v>
      </c>
      <c r="AF170" s="129">
        <f>IF(C170 =0,0,AE170 / C170 )</f>
        <v>1.955624856042781E-4</v>
      </c>
      <c r="AG170" s="128">
        <v>34.71310249047945</v>
      </c>
      <c r="AH170" s="129">
        <f>IF(C170 =0,0,AG170 / C170 )</f>
        <v>1.9651300853680719E-5</v>
      </c>
      <c r="AI170" s="128">
        <v>137.58782643219615</v>
      </c>
      <c r="AJ170" s="129">
        <f>IF(C170 =0,0,AI170 / C170 )</f>
        <v>7.7889314899601375E-5</v>
      </c>
      <c r="AK170" s="128">
        <v>3005.5771809214821</v>
      </c>
      <c r="AL170" s="129">
        <f>IF(C170 =0,0,AK170 / C170 )</f>
        <v>1.7014757305960939E-3</v>
      </c>
    </row>
    <row r="171" spans="1:38" x14ac:dyDescent="0.25">
      <c r="A171" s="122" t="s">
        <v>77</v>
      </c>
    </row>
    <row r="172" spans="1:38" x14ac:dyDescent="0.25">
      <c r="A172" s="122" t="s">
        <v>79</v>
      </c>
      <c r="B172" s="117" t="s">
        <v>157</v>
      </c>
      <c r="C172" s="125">
        <v>202997.31663907305</v>
      </c>
      <c r="D172" s="126">
        <f>IF(C172 =0,0,C172 / C172 )</f>
        <v>1</v>
      </c>
      <c r="E172" s="125">
        <v>191.57157920672284</v>
      </c>
      <c r="F172" s="126">
        <f>IF(C172 =0,0,E172 / C172 )</f>
        <v>9.4371483514402784E-4</v>
      </c>
      <c r="G172" s="125">
        <v>22.106815911315842</v>
      </c>
      <c r="H172" s="126">
        <f>IF(C172 =0,0,G172 / C172 )</f>
        <v>1.0890201051584101E-4</v>
      </c>
      <c r="I172" s="125">
        <v>97.775421128506594</v>
      </c>
      <c r="J172" s="126">
        <f>IF(C172 =0,0,I172 / C172 )</f>
        <v>4.8165868764832098E-4</v>
      </c>
      <c r="K172" s="125">
        <v>19689.510961973519</v>
      </c>
      <c r="L172" s="126">
        <f>IF(C172 =0,0,K172 / C172 )</f>
        <v>9.6993946954388802E-2</v>
      </c>
      <c r="M172" s="125">
        <v>407.21309910114439</v>
      </c>
      <c r="N172" s="126">
        <f>IF(C172 =0,0,M172 / C172 )</f>
        <v>2.0060023740371144E-3</v>
      </c>
      <c r="O172" s="125">
        <v>7884.9077306895497</v>
      </c>
      <c r="P172" s="126">
        <f>IF(C172 =0,0,O172 / C172 )</f>
        <v>3.8842423443009484E-2</v>
      </c>
      <c r="Q172" s="125">
        <v>640.10738290044162</v>
      </c>
      <c r="R172" s="126">
        <f>IF(C172 =0,0,Q172 / C172 )</f>
        <v>3.1532800211273009E-3</v>
      </c>
      <c r="S172" s="125">
        <v>129.93256091317002</v>
      </c>
      <c r="T172" s="126">
        <f>IF(C172 =0,0,S172 / C172 )</f>
        <v>6.4007033720642063E-4</v>
      </c>
      <c r="U172" s="125">
        <v>38.596505386641873</v>
      </c>
      <c r="V172" s="126">
        <f>IF(C172 =0,0,U172 / C172 )</f>
        <v>1.9013308168632607E-4</v>
      </c>
      <c r="W172" s="125">
        <v>42.414240965889405</v>
      </c>
      <c r="X172" s="126">
        <f>IF(C172 =0,0,W172 / C172 )</f>
        <v>2.0893990949299814E-4</v>
      </c>
      <c r="Y172" s="125">
        <v>157.55015607503665</v>
      </c>
      <c r="Z172" s="126">
        <f>IF(C172 =0,0,Y172 / C172 )</f>
        <v>7.7611940238185052E-4</v>
      </c>
      <c r="AA172" s="125">
        <v>57.868088387340691</v>
      </c>
      <c r="AB172" s="126">
        <f>IF(C172 =0,0,AA172 / C172 )</f>
        <v>2.8506824299667717E-4</v>
      </c>
      <c r="AC172" s="125">
        <v>173308.18144062351</v>
      </c>
      <c r="AD172" s="126">
        <f>IF(C172 =0,0,AC172 / C172 )</f>
        <v>0.85374616921051971</v>
      </c>
      <c r="AE172" s="125">
        <v>227.42642244721935</v>
      </c>
      <c r="AF172" s="126">
        <f>IF(C172 =0,0,AE172 / C172 )</f>
        <v>1.1203420134443501E-3</v>
      </c>
      <c r="AG172" s="125">
        <v>22.853181865514316</v>
      </c>
      <c r="AH172" s="126">
        <f>IF(C172 =0,0,AG172 / C172 )</f>
        <v>1.1257873869410311E-4</v>
      </c>
      <c r="AI172" s="125">
        <v>5.4967667927675485</v>
      </c>
      <c r="AJ172" s="126">
        <f>IF(C172 =0,0,AI172 / C172 )</f>
        <v>2.7078026861511368E-5</v>
      </c>
      <c r="AK172" s="125">
        <v>73.804284704777785</v>
      </c>
      <c r="AL172" s="126">
        <f>IF(C172 =0,0,AK172 / C172 )</f>
        <v>3.6357271084524226E-4</v>
      </c>
    </row>
    <row r="173" spans="1:38" ht="15.75" thickBot="1" x14ac:dyDescent="0.3">
      <c r="A173" s="122" t="s">
        <v>80</v>
      </c>
      <c r="B173" s="117" t="s">
        <v>158</v>
      </c>
      <c r="C173" s="125">
        <v>9227.6130443918082</v>
      </c>
      <c r="D173" s="126">
        <f>IF(C173 =0,0,C173 / C173 )</f>
        <v>1</v>
      </c>
      <c r="E173" s="125">
        <v>6.9598983243376464</v>
      </c>
      <c r="F173" s="126">
        <f>IF(C173 =0,0,E173 / C173 )</f>
        <v>7.5424687737286596E-4</v>
      </c>
      <c r="G173" s="125">
        <v>0.87125722993305987</v>
      </c>
      <c r="H173" s="126">
        <f>IF(C173 =0,0,G173 / C173 )</f>
        <v>9.4418483495314846E-5</v>
      </c>
      <c r="I173" s="125">
        <v>2.0468610032619035</v>
      </c>
      <c r="J173" s="126">
        <f>IF(C173 =0,0,I173 / C173 )</f>
        <v>2.2181911978915367E-4</v>
      </c>
      <c r="K173" s="125">
        <v>899.28656557900399</v>
      </c>
      <c r="L173" s="126">
        <f>IF(C173 =0,0,K173 / C173 )</f>
        <v>9.7456033456621391E-2</v>
      </c>
      <c r="M173" s="125">
        <v>18.754833249189904</v>
      </c>
      <c r="N173" s="126">
        <f>IF(C173 =0,0,M173 / C173 )</f>
        <v>2.0324685440281198E-3</v>
      </c>
      <c r="O173" s="125">
        <v>344.44669042557643</v>
      </c>
      <c r="P173" s="126">
        <f>IF(C173 =0,0,O173 / C173 )</f>
        <v>3.7327821265209858E-2</v>
      </c>
      <c r="Q173" s="125">
        <v>26.506262871782461</v>
      </c>
      <c r="R173" s="126">
        <f>IF(C173 =0,0,Q173 / C173 )</f>
        <v>2.8724939747979527E-3</v>
      </c>
      <c r="S173" s="125">
        <v>4.8894168322388332</v>
      </c>
      <c r="T173" s="126">
        <f>IF(C173 =0,0,S173 / C173 )</f>
        <v>5.2986799605889785E-4</v>
      </c>
      <c r="U173" s="125">
        <v>0.78681371320672033</v>
      </c>
      <c r="V173" s="126">
        <f>IF(C173 =0,0,U173 / C173 )</f>
        <v>8.5267306877905515E-5</v>
      </c>
      <c r="W173" s="125">
        <v>1.3957966428534716</v>
      </c>
      <c r="X173" s="126">
        <f>IF(C173 =0,0,W173 / C173 )</f>
        <v>1.512630228574424E-4</v>
      </c>
      <c r="Y173" s="125">
        <v>8.1581789958082833</v>
      </c>
      <c r="Z173" s="126">
        <f>IF(C173 =0,0,Y173 / C173 )</f>
        <v>8.8410501790238307E-4</v>
      </c>
      <c r="AA173" s="125">
        <v>2.0360888735652436</v>
      </c>
      <c r="AB173" s="126">
        <f>IF(C173 =0,0,AA173 / C173 )</f>
        <v>2.2065173992126826E-4</v>
      </c>
      <c r="AC173" s="125">
        <v>7896.9275342055189</v>
      </c>
      <c r="AD173" s="126">
        <f>IF(C173 =0,0,AC173 / C173 )</f>
        <v>0.85579309581094443</v>
      </c>
      <c r="AE173" s="125">
        <v>11.738631825853522</v>
      </c>
      <c r="AF173" s="126">
        <f>IF(C173 =0,0,AE173 / C173 )</f>
        <v>1.2721200780073689E-3</v>
      </c>
      <c r="AG173" s="125">
        <v>1.1795686933905114</v>
      </c>
      <c r="AH173" s="126">
        <f>IF(C173 =0,0,AG173 / C173 )</f>
        <v>1.2783031621676078E-4</v>
      </c>
      <c r="AI173" s="125">
        <v>0.17301954115106069</v>
      </c>
      <c r="AJ173" s="126">
        <f>IF(C173 =0,0,AI173 / C173 )</f>
        <v>1.8750194694847482E-5</v>
      </c>
      <c r="AK173" s="125">
        <v>1.4556263851370439</v>
      </c>
      <c r="AL173" s="126">
        <f>IF(C173 =0,0,AK173 / C173 )</f>
        <v>1.5774679520417451E-4</v>
      </c>
    </row>
    <row r="174" spans="1:38" ht="15.75" thickBot="1" x14ac:dyDescent="0.3">
      <c r="A174" s="122" t="s">
        <v>82</v>
      </c>
      <c r="B174" s="117" t="s">
        <v>159</v>
      </c>
      <c r="C174" s="125">
        <v>234175.24460729418</v>
      </c>
      <c r="D174" s="126">
        <f>IF(C174 =0,0,C174 / C174 )</f>
        <v>1</v>
      </c>
      <c r="E174" s="125">
        <v>229.21893219274469</v>
      </c>
      <c r="F174" s="126">
        <f>IF(C174 =0,0,E174 / C174 )</f>
        <v>9.7883502834443027E-4</v>
      </c>
      <c r="G174" s="125">
        <v>27.479553469358805</v>
      </c>
      <c r="H174" s="126">
        <f>IF(C174 =0,0,G174 / C174 )</f>
        <v>1.1734610767863745E-4</v>
      </c>
      <c r="I174" s="125">
        <v>50.967897684610534</v>
      </c>
      <c r="J174" s="128">
        <f>IF(C174 =0,0,I174 / C174 )</f>
        <v>2.1764852971577922E-4</v>
      </c>
      <c r="K174" s="125">
        <v>23032.748820230536</v>
      </c>
      <c r="L174" s="126">
        <f>IF(C174 =0,0,K174 / C174 )</f>
        <v>9.8356890195015534E-2</v>
      </c>
      <c r="M174" s="125">
        <v>465.40271866039052</v>
      </c>
      <c r="N174" s="126">
        <f>IF(C174 =0,0,M174 / C174 )</f>
        <v>1.9874121171128008E-3</v>
      </c>
      <c r="O174" s="125">
        <v>9509.4092013040681</v>
      </c>
      <c r="P174" s="126">
        <f>IF(C174 =0,0,O174 / C174 )</f>
        <v>4.0608089113992815E-2</v>
      </c>
      <c r="Q174" s="125">
        <v>788.31741067295354</v>
      </c>
      <c r="R174" s="126">
        <f>IF(C174 =0,0,Q174 / C174 )</f>
        <v>3.3663567299564113E-3</v>
      </c>
      <c r="S174" s="125">
        <v>156.72669563898737</v>
      </c>
      <c r="T174" s="126">
        <f>IF(C174 =0,0,S174 / C174 )</f>
        <v>6.6927098080676276E-4</v>
      </c>
      <c r="U174" s="125">
        <v>18.940209017097025</v>
      </c>
      <c r="V174" s="126">
        <f>IF(C174 =0,0,U174 / C174 )</f>
        <v>8.0880492081301188E-5</v>
      </c>
      <c r="W174" s="125">
        <v>48.308402913583926</v>
      </c>
      <c r="X174" s="126">
        <f>IF(C174 =0,0,W174 / C174 )</f>
        <v>2.0629167269407944E-4</v>
      </c>
      <c r="Y174" s="125">
        <v>171.50928474327333</v>
      </c>
      <c r="Z174" s="126">
        <f>IF(C174 =0,0,Y174 / C174 )</f>
        <v>7.323971627782004E-4</v>
      </c>
      <c r="AA174" s="125">
        <v>63.364984721587362</v>
      </c>
      <c r="AB174" s="126">
        <f>IF(C174 =0,0,AA174 / C174 )</f>
        <v>2.7058788740820489E-4</v>
      </c>
      <c r="AC174" s="125">
        <v>199256.72712386053</v>
      </c>
      <c r="AD174" s="126">
        <f>IF(C174 =0,0,AC174 / C174 )</f>
        <v>0.85088723813658829</v>
      </c>
      <c r="AE174" s="125">
        <v>287.65477783913434</v>
      </c>
      <c r="AF174" s="126">
        <f>IF(C174 =0,0,AE174 / C174 )</f>
        <v>1.2283739825766978E-3</v>
      </c>
      <c r="AG174" s="125">
        <v>28.905291134179873</v>
      </c>
      <c r="AH174" s="126">
        <f>IF(C174 =0,0,AG174 / C174 )</f>
        <v>1.2343444407479236E-4</v>
      </c>
      <c r="AI174" s="125">
        <v>5.8741122018899681</v>
      </c>
      <c r="AJ174" s="126">
        <f>IF(C174 =0,0,AI174 / C174 )</f>
        <v>2.508425778199016E-5</v>
      </c>
      <c r="AK174" s="125">
        <v>33.689191009244361</v>
      </c>
      <c r="AL174" s="126">
        <f>IF(C174 =0,0,AK174 / C174 )</f>
        <v>1.4386316139325598E-4</v>
      </c>
    </row>
    <row r="175" spans="1:38" x14ac:dyDescent="0.25">
      <c r="A175" s="122" t="s">
        <v>84</v>
      </c>
      <c r="B175" s="127" t="s">
        <v>51</v>
      </c>
      <c r="C175" s="128">
        <v>446400.17429075902</v>
      </c>
      <c r="D175" s="129">
        <f>IF(C175 =0,0,C175 / C175 )</f>
        <v>1</v>
      </c>
      <c r="E175" s="128">
        <v>427.75040972380521</v>
      </c>
      <c r="F175" s="129">
        <f>IF(C175 =0,0,E175 / C175 )</f>
        <v>9.5822186988034992E-4</v>
      </c>
      <c r="G175" s="128">
        <v>50.457626610607704</v>
      </c>
      <c r="H175" s="129">
        <f>IF(C175 =0,0,G175 / C175 )</f>
        <v>1.130322735441912E-4</v>
      </c>
      <c r="I175" s="128">
        <v>150.79017981637904</v>
      </c>
      <c r="J175" s="129">
        <f>IF(C175 =0,0,I175 / C175 )</f>
        <v>3.3779148956640667E-4</v>
      </c>
      <c r="K175" s="128">
        <v>43621.546347783064</v>
      </c>
      <c r="L175" s="129">
        <f>IF(C175 =0,0,K175 / C175 )</f>
        <v>9.7718479651333054E-2</v>
      </c>
      <c r="M175" s="128">
        <v>891.37065101072494</v>
      </c>
      <c r="N175" s="129">
        <f>IF(C175 =0,0,M175 / C175 )</f>
        <v>1.9967972737173221E-3</v>
      </c>
      <c r="O175" s="128">
        <v>17738.763622419196</v>
      </c>
      <c r="P175" s="129">
        <f>IF(C175 =0,0,O175 / C175 )</f>
        <v>3.973735819122956E-2</v>
      </c>
      <c r="Q175" s="128">
        <v>1454.9310564451775</v>
      </c>
      <c r="R175" s="129">
        <f>IF(C175 =0,0,Q175 / C175 )</f>
        <v>3.2592528861727556E-3</v>
      </c>
      <c r="S175" s="128">
        <v>291.54867338439624</v>
      </c>
      <c r="T175" s="129">
        <f>IF(C175 =0,0,S175 / C175 )</f>
        <v>6.5311057247593822E-4</v>
      </c>
      <c r="U175" s="128">
        <v>58.323528116945617</v>
      </c>
      <c r="V175" s="129">
        <f>IF(C175 =0,0,U175 / C175 )</f>
        <v>1.3065301376642626E-4</v>
      </c>
      <c r="W175" s="128">
        <v>92.118440522326793</v>
      </c>
      <c r="X175" s="129">
        <f>IF(C175 =0,0,W175 / C175 )</f>
        <v>2.0635843314506912E-4</v>
      </c>
      <c r="Y175" s="128">
        <v>337.21761981411822</v>
      </c>
      <c r="Z175" s="129">
        <f>IF(C175 =0,0,Y175 / C175 )</f>
        <v>7.554155200541529E-4</v>
      </c>
      <c r="AA175" s="128">
        <v>123.26916198249329</v>
      </c>
      <c r="AB175" s="129">
        <f>IF(C175 =0,0,AA175 / C175 )</f>
        <v>2.7614048802365152E-4</v>
      </c>
      <c r="AC175" s="128">
        <v>380461.83609868953</v>
      </c>
      <c r="AD175" s="129">
        <f>IF(C175 =0,0,AC175 / C175 )</f>
        <v>0.85228872659641686</v>
      </c>
      <c r="AE175" s="128">
        <v>526.81983211220734</v>
      </c>
      <c r="AF175" s="129">
        <f>IF(C175 =0,0,AE175 / C175 )</f>
        <v>1.1801514928824102E-3</v>
      </c>
      <c r="AG175" s="128">
        <v>52.938041693084692</v>
      </c>
      <c r="AH175" s="129">
        <f>IF(C175 =0,0,AG175 / C175 )</f>
        <v>1.1858875677455255E-4</v>
      </c>
      <c r="AI175" s="128">
        <v>11.543898535808578</v>
      </c>
      <c r="AJ175" s="129">
        <f>IF(C175 =0,0,AI175 / C175 )</f>
        <v>2.585997766275413E-5</v>
      </c>
      <c r="AK175" s="128">
        <v>108.94910209915919</v>
      </c>
      <c r="AL175" s="129">
        <f>IF(C175 =0,0,AK175 / C175 )</f>
        <v>2.4406151335459853E-4</v>
      </c>
    </row>
    <row r="176" spans="1:38" x14ac:dyDescent="0.25">
      <c r="A176" s="122" t="s">
        <v>86</v>
      </c>
    </row>
    <row r="177" spans="1:42" x14ac:dyDescent="0.25">
      <c r="A177" s="122" t="s">
        <v>87</v>
      </c>
      <c r="B177" s="117" t="s">
        <v>160</v>
      </c>
      <c r="C177" s="125">
        <v>-62219.932356645091</v>
      </c>
      <c r="D177" s="126">
        <f>IF(C177 =0,0,C177 / C177 )</f>
        <v>1</v>
      </c>
      <c r="E177" s="125">
        <v>-56.554169973348266</v>
      </c>
      <c r="F177" s="126">
        <f>IF(C177 =0,0,E177 / C177 )</f>
        <v>9.0893975340859202E-4</v>
      </c>
      <c r="G177" s="125">
        <v>-6.8573010304268331</v>
      </c>
      <c r="H177" s="126">
        <f>IF(C177 =0,0,G177 / C177 )</f>
        <v>1.102106796118121E-4</v>
      </c>
      <c r="I177" s="125">
        <v>-13.622835254403064</v>
      </c>
      <c r="J177" s="126">
        <f>IF(C177 =0,0,I177 / C177 )</f>
        <v>2.1894648127093543E-4</v>
      </c>
      <c r="K177" s="125">
        <v>-6102.3150480782897</v>
      </c>
      <c r="L177" s="126">
        <f>IF(C177 =0,0,K177 / C177 )</f>
        <v>9.8076529770231458E-2</v>
      </c>
      <c r="M177" s="125">
        <v>-124.52911097872368</v>
      </c>
      <c r="N177" s="126">
        <f>IF(C177 =0,0,M177 / C177 )</f>
        <v>2.0014343677669391E-3</v>
      </c>
      <c r="O177" s="125">
        <v>-2463.1141183240179</v>
      </c>
      <c r="P177" s="126">
        <f>IF(C177 =0,0,O177 / C177 )</f>
        <v>3.9587219481458616E-2</v>
      </c>
      <c r="Q177" s="125">
        <v>-199.8914300774037</v>
      </c>
      <c r="R177" s="126">
        <f>IF(C177 =0,0,Q177 / C177 )</f>
        <v>3.2126590709167699E-3</v>
      </c>
      <c r="S177" s="125">
        <v>-38.942624109257082</v>
      </c>
      <c r="T177" s="126">
        <f>IF(C177 =0,0,S177 / C177 )</f>
        <v>6.2588663526725946E-4</v>
      </c>
      <c r="U177" s="125">
        <v>-5.1173241357994712</v>
      </c>
      <c r="V177" s="126">
        <f>IF(C177 =0,0,U177 / C177 )</f>
        <v>8.2245736084490313E-5</v>
      </c>
      <c r="W177" s="125">
        <v>-11.769890337083933</v>
      </c>
      <c r="X177" s="126">
        <f>IF(C177 =0,0,W177 / C177 )</f>
        <v>1.8916591341853022E-4</v>
      </c>
      <c r="Y177" s="125">
        <v>-48.507341978459628</v>
      </c>
      <c r="Z177" s="126">
        <f>IF(C177 =0,0,Y177 / C177 )</f>
        <v>7.7961097258054228E-4</v>
      </c>
      <c r="AA177" s="125">
        <v>-15.869006647168936</v>
      </c>
      <c r="AB177" s="126">
        <f>IF(C177 =0,0,AA177 / C177 )</f>
        <v>2.5504699291872704E-4</v>
      </c>
      <c r="AC177" s="125">
        <v>-53037.142430241402</v>
      </c>
      <c r="AD177" s="126">
        <f>IF(C177 =0,0,AC177 / C177 )</f>
        <v>0.852414016238914</v>
      </c>
      <c r="AE177" s="125">
        <v>-77.276436599400455</v>
      </c>
      <c r="AF177" s="126">
        <f>IF(C177 =0,0,AE177 / C177 )</f>
        <v>1.2419884379888326E-3</v>
      </c>
      <c r="AG177" s="125">
        <v>-7.7652035349359565</v>
      </c>
      <c r="AH177" s="126">
        <f>IF(C177 =0,0,AG177 / C177 )</f>
        <v>1.2480250686268437E-4</v>
      </c>
      <c r="AI177" s="125">
        <v>-1.438089313017731</v>
      </c>
      <c r="AJ177" s="126">
        <f>IF(C177 =0,0,AI177 / C177 )</f>
        <v>2.3113000264522837E-5</v>
      </c>
      <c r="AK177" s="125">
        <v>-9.2199960319553735</v>
      </c>
      <c r="AL177" s="126">
        <f>IF(C177 =0,0,AK177 / C177 )</f>
        <v>1.4818396103528835E-4</v>
      </c>
    </row>
    <row r="178" spans="1:42" x14ac:dyDescent="0.25">
      <c r="A178" s="122" t="s">
        <v>89</v>
      </c>
      <c r="B178" s="117" t="s">
        <v>161</v>
      </c>
      <c r="C178" s="125">
        <v>-238728.38774595351</v>
      </c>
      <c r="D178" s="126">
        <f>IF(C178 =0,0,C178 / C178 )</f>
        <v>1</v>
      </c>
      <c r="E178" s="125">
        <v>-196.29783929306518</v>
      </c>
      <c r="F178" s="126">
        <f>IF(C178 =0,0,E178 / C178 )</f>
        <v>8.2226433624625552E-4</v>
      </c>
      <c r="G178" s="125">
        <v>-23.738247011312804</v>
      </c>
      <c r="H178" s="126">
        <f>IF(C178 =0,0,G178 / C178 )</f>
        <v>9.9436213830481792E-5</v>
      </c>
      <c r="I178" s="125">
        <v>-73.813874595225954</v>
      </c>
      <c r="J178" s="126">
        <f>IF(C178 =0,0,I178 / C178 )</f>
        <v>3.0919605034059093E-4</v>
      </c>
      <c r="K178" s="125">
        <v>-23227.754695184009</v>
      </c>
      <c r="L178" s="126">
        <f>IF(C178 =0,0,K178 / C178 )</f>
        <v>9.7297832547263638E-2</v>
      </c>
      <c r="M178" s="125">
        <v>-483.02453410068489</v>
      </c>
      <c r="N178" s="126">
        <f>IF(C178 =0,0,M178 / C178 )</f>
        <v>2.0233225661235683E-3</v>
      </c>
      <c r="O178" s="125">
        <v>-9037.2069415177593</v>
      </c>
      <c r="P178" s="126">
        <f>IF(C178 =0,0,O178 / C178 )</f>
        <v>3.7855602456189005E-2</v>
      </c>
      <c r="Q178" s="125">
        <v>-709.70404805691146</v>
      </c>
      <c r="R178" s="126">
        <f>IF(C178 =0,0,Q178 / C178 )</f>
        <v>2.9728515102785094E-3</v>
      </c>
      <c r="S178" s="125">
        <v>-136.00283961137208</v>
      </c>
      <c r="T178" s="126">
        <f>IF(C178 =0,0,S178 / C178 )</f>
        <v>5.6969697192485371E-4</v>
      </c>
      <c r="U178" s="125">
        <v>-28.770381528873241</v>
      </c>
      <c r="V178" s="126">
        <f>IF(C178 =0,0,U178 / C178 )</f>
        <v>1.2051512516177878E-4</v>
      </c>
      <c r="W178" s="125">
        <v>-41.152540971436558</v>
      </c>
      <c r="X178" s="126">
        <f>IF(C178 =0,0,W178 / C178 )</f>
        <v>1.7238226823376225E-4</v>
      </c>
      <c r="Y178" s="125">
        <v>-202.26652307673982</v>
      </c>
      <c r="Z178" s="126">
        <f>IF(C178 =0,0,Y178 / C178 )</f>
        <v>8.4726632214340944E-4</v>
      </c>
      <c r="AA178" s="125">
        <v>-58.601991180094089</v>
      </c>
      <c r="AB178" s="126">
        <f>IF(C178 =0,0,AA178 / C178 )</f>
        <v>2.4547558727056919E-4</v>
      </c>
      <c r="AC178" s="125">
        <v>-204130.06877402423</v>
      </c>
      <c r="AD178" s="126">
        <f>IF(C178 =0,0,AC178 / C178 )</f>
        <v>0.85507245577870861</v>
      </c>
      <c r="AE178" s="125">
        <v>-291.315652250749</v>
      </c>
      <c r="AF178" s="126">
        <f>IF(C178 =0,0,AE178 / C178 )</f>
        <v>1.2202807341067331E-3</v>
      </c>
      <c r="AG178" s="125">
        <v>-29.273157927383519</v>
      </c>
      <c r="AH178" s="126">
        <f>IF(C178 =0,0,AG178 / C178 )</f>
        <v>1.2262118553967282E-4</v>
      </c>
      <c r="AI178" s="125">
        <v>-5.2282293312571575</v>
      </c>
      <c r="AJ178" s="126">
        <f>IF(C178 =0,0,AI178 / C178 )</f>
        <v>2.1900325221568782E-5</v>
      </c>
      <c r="AK178" s="125">
        <v>-54.167476292420432</v>
      </c>
      <c r="AL178" s="126">
        <f>IF(C178 =0,0,AK178 / C178 )</f>
        <v>2.2690002141707413E-4</v>
      </c>
    </row>
    <row r="179" spans="1:42" ht="15.75" thickBot="1" x14ac:dyDescent="0.3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  <c r="AJ179" s="67"/>
      <c r="AK179" s="67"/>
      <c r="AL179" s="67"/>
      <c r="AM179" s="67"/>
      <c r="AN179" s="67"/>
      <c r="AO179" s="67"/>
      <c r="AP179" s="67"/>
    </row>
    <row r="180" spans="1:42" ht="15.75" thickBot="1" x14ac:dyDescent="0.3">
      <c r="A180" s="122" t="s">
        <v>34</v>
      </c>
      <c r="B180" s="117" t="s">
        <v>162</v>
      </c>
      <c r="C180" s="125">
        <v>-61839.228331606253</v>
      </c>
      <c r="D180" s="126">
        <f>IF(C180 =0,0,C180 / C180 )</f>
        <v>1</v>
      </c>
      <c r="E180" s="125">
        <v>-47.039588003194915</v>
      </c>
      <c r="F180" s="126">
        <f>IF(C180 =0,0,E180 / C180 )</f>
        <v>7.6067553351329273E-4</v>
      </c>
      <c r="G180" s="125">
        <v>-5.8691556080461362</v>
      </c>
      <c r="H180" s="126">
        <f>IF(C180 =0,0,G180 / C180 )</f>
        <v>9.4909910204141234E-5</v>
      </c>
      <c r="I180" s="125">
        <v>-14.262320588651431</v>
      </c>
      <c r="J180" s="126">
        <f>IF(C180 =0,0,I180 / C180 )</f>
        <v>2.3063548775497747E-4</v>
      </c>
      <c r="K180" s="125">
        <v>-6025.6363517424616</v>
      </c>
      <c r="L180" s="126">
        <f>IF(C180 =0,0,K180 / C180 )</f>
        <v>9.7440354841276972E-2</v>
      </c>
      <c r="M180" s="125">
        <v>-125.63075484831489</v>
      </c>
      <c r="N180" s="126">
        <f>IF(C180 =0,0,M180 / C180 )</f>
        <v>2.0315705457162789E-3</v>
      </c>
      <c r="O180" s="125">
        <v>-2311.5016123488294</v>
      </c>
      <c r="P180" s="126">
        <f>IF(C180 =0,0,O180 / C180 )</f>
        <v>3.7379211783718405E-2</v>
      </c>
      <c r="Q180" s="125">
        <v>-178.22195824357954</v>
      </c>
      <c r="R180" s="126">
        <f>IF(C180 =0,0,Q180 / C180 )</f>
        <v>2.882021057699545E-3</v>
      </c>
      <c r="S180" s="125">
        <v>-32.997855398742146</v>
      </c>
      <c r="T180" s="126">
        <f>IF(C180 =0,0,S180 / C180 )</f>
        <v>5.3360716634099433E-4</v>
      </c>
      <c r="U180" s="125">
        <v>-5.4928946393068658</v>
      </c>
      <c r="V180" s="126">
        <f>IF(C180 =0,0,U180 / C180 )</f>
        <v>8.8825407229401463E-5</v>
      </c>
      <c r="W180" s="125">
        <v>-9.4750066984025203</v>
      </c>
      <c r="X180" s="126">
        <f>IF(C180 =0,0,W180 / C180 )</f>
        <v>1.5322000215775347E-4</v>
      </c>
      <c r="Y180" s="125">
        <v>-54.445795817200626</v>
      </c>
      <c r="Z180" s="126">
        <f>IF(C180 =0,0,Y180 / C180 )</f>
        <v>8.8044106121830737E-4</v>
      </c>
      <c r="AA180" s="125">
        <v>-13.780092531909043</v>
      </c>
      <c r="AB180" s="126">
        <f>IF(C180 =0,0,AA180 / C180 )</f>
        <v>2.2283739470380789E-4</v>
      </c>
      <c r="AC180" s="125">
        <v>-52917.289779234823</v>
      </c>
      <c r="AD180" s="126">
        <f>IF(C180 =0,0,AC180 / C180 )</f>
        <v>0.8557236435013631</v>
      </c>
      <c r="AE180" s="125">
        <v>-78.348462059726018</v>
      </c>
      <c r="AF180" s="126">
        <f>IF(C180 =0,0,AE180 / C180 )</f>
        <v>1.2669702416011849E-3</v>
      </c>
      <c r="AG180" s="125">
        <v>-7.8729271342682532</v>
      </c>
      <c r="AH180" s="126">
        <f>IF(C180 =0,0,AG180 / C180 )</f>
        <v>1.2731282952061632E-4</v>
      </c>
      <c r="AI180" s="125">
        <v>-1.1769710928823409</v>
      </c>
      <c r="AJ180" s="126">
        <f>IF(C180 =0,0,AI180 / C180 )</f>
        <v>1.903275840654025E-5</v>
      </c>
      <c r="AK180" s="125">
        <v>-10.18680561590957</v>
      </c>
      <c r="AL180" s="126">
        <f>IF(C180 =0,0,AK180 / C180 )</f>
        <v>1.6473047757458928E-4</v>
      </c>
    </row>
    <row r="181" spans="1:42" x14ac:dyDescent="0.25">
      <c r="A181" s="122" t="s">
        <v>36</v>
      </c>
      <c r="B181" s="127" t="s">
        <v>53</v>
      </c>
      <c r="C181" s="128">
        <v>-362787.54843420477</v>
      </c>
      <c r="D181" s="129">
        <f>IF(C181 =0,0,C181 / C181 )</f>
        <v>1</v>
      </c>
      <c r="E181" s="128">
        <v>-299.89159726960827</v>
      </c>
      <c r="F181" s="129">
        <f>IF(C181 =0,0,E181 / C181 )</f>
        <v>8.2663145018053638E-4</v>
      </c>
      <c r="G181" s="128">
        <v>-36.464703649785761</v>
      </c>
      <c r="H181" s="129">
        <f>IF(C181 =0,0,G181 / C181 )</f>
        <v>1.0051255564632205E-4</v>
      </c>
      <c r="I181" s="128">
        <v>-101.69903043828043</v>
      </c>
      <c r="J181" s="129">
        <f>IF(C181 =0,0,I181 / C181 )</f>
        <v>2.8032668397031437E-4</v>
      </c>
      <c r="K181" s="128">
        <v>-35355.70609500476</v>
      </c>
      <c r="L181" s="129">
        <f>IF(C181 =0,0,K181 / C181 )</f>
        <v>9.7455676876453984E-2</v>
      </c>
      <c r="M181" s="128">
        <v>-733.18439992772335</v>
      </c>
      <c r="N181" s="129">
        <f>IF(C181 =0,0,M181 / C181 )</f>
        <v>2.0209745430684036E-3</v>
      </c>
      <c r="O181" s="128">
        <v>-13811.822672190605</v>
      </c>
      <c r="P181" s="129">
        <f>IF(C181 =0,0,O181 / C181 )</f>
        <v>3.80713801556933E-2</v>
      </c>
      <c r="Q181" s="128">
        <v>-1087.8174363778946</v>
      </c>
      <c r="R181" s="129">
        <f>IF(C181 =0,0,Q181 / C181 )</f>
        <v>2.9984971674825315E-3</v>
      </c>
      <c r="S181" s="128">
        <v>-207.94331911937138</v>
      </c>
      <c r="T181" s="129">
        <f>IF(C181 =0,0,S181 / C181 )</f>
        <v>5.731820731357984E-4</v>
      </c>
      <c r="U181" s="128">
        <v>-39.380600303979577</v>
      </c>
      <c r="V181" s="129">
        <f>IF(C181 =0,0,U181 / C181 )</f>
        <v>1.0855003286068307E-4</v>
      </c>
      <c r="W181" s="128">
        <v>-62.397438006923018</v>
      </c>
      <c r="X181" s="129">
        <f>IF(C181 =0,0,W181 / C181 )</f>
        <v>1.7199443111052482E-4</v>
      </c>
      <c r="Y181" s="128">
        <v>-305.21966087239997</v>
      </c>
      <c r="Z181" s="129">
        <f>IF(C181 =0,0,Y181 / C181 )</f>
        <v>8.413179068293042E-4</v>
      </c>
      <c r="AA181" s="128">
        <v>-88.251090359172068</v>
      </c>
      <c r="AB181" s="129">
        <f>IF(C181 =0,0,AA181 / C181 )</f>
        <v>2.432583222331218E-4</v>
      </c>
      <c r="AC181" s="128">
        <v>-310084.50098350039</v>
      </c>
      <c r="AD181" s="129">
        <f>IF(C181 =0,0,AC181 / C181 )</f>
        <v>0.8547275184107852</v>
      </c>
      <c r="AE181" s="128">
        <v>-446.94055090987553</v>
      </c>
      <c r="AF181" s="129">
        <f>IF(C181 =0,0,AE181 / C181 )</f>
        <v>1.231962212702382E-3</v>
      </c>
      <c r="AG181" s="128">
        <v>-44.911288596587731</v>
      </c>
      <c r="AH181" s="129">
        <f>IF(C181 =0,0,AG181 / C181 )</f>
        <v>1.2379501113096459E-4</v>
      </c>
      <c r="AI181" s="128">
        <v>-7.843289737157229</v>
      </c>
      <c r="AJ181" s="129">
        <f>IF(C181 =0,0,AI181 / C181 )</f>
        <v>2.1619511945790194E-5</v>
      </c>
      <c r="AK181" s="128">
        <v>-73.574277940285384</v>
      </c>
      <c r="AL181" s="129">
        <f>IF(C181 =0,0,AK181 / C181 )</f>
        <v>2.0280265477090603E-4</v>
      </c>
    </row>
    <row r="182" spans="1:42" ht="15.75" thickBot="1" x14ac:dyDescent="0.3">
      <c r="A182" s="122" t="s">
        <v>38</v>
      </c>
    </row>
    <row r="183" spans="1:42" x14ac:dyDescent="0.25">
      <c r="A183" s="122" t="s">
        <v>40</v>
      </c>
      <c r="B183" s="130" t="s">
        <v>55</v>
      </c>
      <c r="C183" s="128">
        <v>83612.625856554267</v>
      </c>
      <c r="D183" s="129">
        <f>IF(C183 =0,0,C183 / C183 )</f>
        <v>1</v>
      </c>
      <c r="E183" s="128">
        <v>127.85881245419694</v>
      </c>
      <c r="F183" s="129">
        <f>IF(C183 =0,0,E183 / C183 )</f>
        <v>1.5291806846677843E-3</v>
      </c>
      <c r="G183" s="128">
        <v>13.992922960821936</v>
      </c>
      <c r="H183" s="129">
        <f>IF(C183 =0,0,G183 / C183 )</f>
        <v>1.6735418625445612E-4</v>
      </c>
      <c r="I183" s="128">
        <v>49.091149378098557</v>
      </c>
      <c r="J183" s="129">
        <f>IF(C183 =0,0,I183 / C183 )</f>
        <v>5.8712603360070619E-4</v>
      </c>
      <c r="K183" s="128">
        <v>8265.8402527783019</v>
      </c>
      <c r="L183" s="129">
        <f>IF(C183 =0,0,K183 / C183 )</f>
        <v>9.8858756893476452E-2</v>
      </c>
      <c r="M183" s="128">
        <v>158.18625108300142</v>
      </c>
      <c r="N183" s="129">
        <f>IF(C183 =0,0,M183 / C183 )</f>
        <v>1.8918943097706988E-3</v>
      </c>
      <c r="O183" s="128">
        <v>3926.9409502285871</v>
      </c>
      <c r="P183" s="129">
        <f>IF(C183 =0,0,O183 / C183 )</f>
        <v>4.6965884757233227E-2</v>
      </c>
      <c r="Q183" s="128">
        <v>367.11362006728302</v>
      </c>
      <c r="R183" s="129">
        <f>IF(C183 =0,0,Q183 / C183 )</f>
        <v>4.3906481384414688E-3</v>
      </c>
      <c r="S183" s="128">
        <v>83.605354265024815</v>
      </c>
      <c r="T183" s="129">
        <f>IF(C183 =0,0,S183 / C183 )</f>
        <v>9.9991303237453714E-4</v>
      </c>
      <c r="U183" s="128">
        <v>18.942927812966033</v>
      </c>
      <c r="V183" s="129">
        <f>IF(C183 =0,0,U183 / C183 )</f>
        <v>2.265558295641199E-4</v>
      </c>
      <c r="W183" s="128">
        <v>29.721002515403786</v>
      </c>
      <c r="X183" s="129">
        <f>IF(C183 =0,0,W183 / C183 )</f>
        <v>3.5546069999515509E-4</v>
      </c>
      <c r="Y183" s="128">
        <v>31.997958941718181</v>
      </c>
      <c r="Z183" s="129">
        <f>IF(C183 =0,0,Y183 / C183 )</f>
        <v>3.8269290808560233E-4</v>
      </c>
      <c r="AA183" s="128">
        <v>35.018071623321234</v>
      </c>
      <c r="AB183" s="129">
        <f>IF(C183 =0,0,AA183 / C183 )</f>
        <v>4.1881320272608351E-4</v>
      </c>
      <c r="AC183" s="128">
        <v>70377.335115189198</v>
      </c>
      <c r="AD183" s="129">
        <f>IF(C183 =0,0,AC183 / C183 )</f>
        <v>0.84170703161420235</v>
      </c>
      <c r="AE183" s="128">
        <v>79.879281202331811</v>
      </c>
      <c r="AF183" s="129">
        <f>IF(C183 =0,0,AE183 / C183 )</f>
        <v>9.5534951072308891E-4</v>
      </c>
      <c r="AG183" s="128">
        <v>8.0267530964969627</v>
      </c>
      <c r="AH183" s="129">
        <f>IF(C183 =0,0,AG183 / C183 )</f>
        <v>9.5999294535584277E-5</v>
      </c>
      <c r="AI183" s="128">
        <v>3.7006087986513503</v>
      </c>
      <c r="AJ183" s="129">
        <f>IF(C183 =0,0,AI183 / C183 )</f>
        <v>4.425897118696058E-5</v>
      </c>
      <c r="AK183" s="128">
        <v>35.374824158873828</v>
      </c>
      <c r="AL183" s="129">
        <f>IF(C183 =0,0,AK183 / C183 )</f>
        <v>4.2307993316180307E-4</v>
      </c>
    </row>
    <row r="184" spans="1:42" ht="15.75" thickBot="1" x14ac:dyDescent="0.3">
      <c r="A184" s="122" t="s">
        <v>42</v>
      </c>
    </row>
    <row r="185" spans="1:42" ht="15.75" thickBot="1" x14ac:dyDescent="0.3">
      <c r="A185" s="122" t="s">
        <v>44</v>
      </c>
      <c r="B185" s="131" t="s">
        <v>57</v>
      </c>
      <c r="C185" s="132">
        <v>1850065.7858252309</v>
      </c>
      <c r="D185" s="133">
        <f>IF(C185 =0,0,C185 / C185 )</f>
        <v>1</v>
      </c>
      <c r="E185" s="132">
        <v>3833.422144639103</v>
      </c>
      <c r="F185" s="133">
        <f>IF(C185 =0,0,E185 / C185 )</f>
        <v>2.0720463964091886E-3</v>
      </c>
      <c r="G185" s="132">
        <v>362.01123456638021</v>
      </c>
      <c r="H185" s="133">
        <f>IF(C185 =0,0,G185 / C185 )</f>
        <v>1.9567479023720411E-4</v>
      </c>
      <c r="I185" s="132">
        <v>3876.1605566874746</v>
      </c>
      <c r="J185" s="133">
        <f>IF(C185 =0,0,I185 / C185 )</f>
        <v>2.0951474192894681E-3</v>
      </c>
      <c r="K185" s="132">
        <v>174595.30676756089</v>
      </c>
      <c r="L185" s="133">
        <f>IF(C185 =0,0,K185 / C185 )</f>
        <v>9.4372485619305585E-2</v>
      </c>
      <c r="M185" s="132">
        <v>3416.4004481211668</v>
      </c>
      <c r="N185" s="133">
        <f>IF(C185 =0,0,M185 / C185 )</f>
        <v>1.8466372786831819E-3</v>
      </c>
      <c r="O185" s="132">
        <v>88808.211401905981</v>
      </c>
      <c r="P185" s="133">
        <f>IF(C185 =0,0,O185 / C185 )</f>
        <v>4.8002731623023147E-2</v>
      </c>
      <c r="Q185" s="132">
        <v>8957.0885380286072</v>
      </c>
      <c r="R185" s="133">
        <f>IF(C185 =0,0,Q185 / C185 )</f>
        <v>4.8414973168282522E-3</v>
      </c>
      <c r="S185" s="132">
        <v>2400.1585721227311</v>
      </c>
      <c r="T185" s="133">
        <f>IF(C185 =0,0,S185 / C185 )</f>
        <v>1.2973368787813828E-3</v>
      </c>
      <c r="U185" s="132">
        <v>1557.4596294190501</v>
      </c>
      <c r="V185" s="133">
        <f>IF(C185 =0,0,U185 / C185 )</f>
        <v>8.4184013420059958E-4</v>
      </c>
      <c r="W185" s="132">
        <v>1019.7811551655924</v>
      </c>
      <c r="X185" s="133">
        <f>IF(C185 =0,0,W185 / C185 )</f>
        <v>5.5121345574785281E-4</v>
      </c>
      <c r="Y185" s="132">
        <v>237.18407850878077</v>
      </c>
      <c r="Z185" s="133">
        <f>IF(C185 =0,0,Y185 / C185 )</f>
        <v>1.2820305111635997E-4</v>
      </c>
      <c r="AA185" s="132">
        <v>1233.2335540331667</v>
      </c>
      <c r="AB185" s="133">
        <f>IF(C185 =0,0,AA185 / C185 )</f>
        <v>6.6658902806695434E-4</v>
      </c>
      <c r="AC185" s="132">
        <v>1556119.056196704</v>
      </c>
      <c r="AD185" s="133">
        <f>IF(C185 =0,0,AC185 / C185 )</f>
        <v>0.84111552579336502</v>
      </c>
      <c r="AE185" s="132">
        <v>425.33125186933745</v>
      </c>
      <c r="AF185" s="133">
        <f>IF(C185 =0,0,AE185 / C185 )</f>
        <v>2.299006095502795E-4</v>
      </c>
      <c r="AG185" s="132">
        <v>42.739855586976425</v>
      </c>
      <c r="AH185" s="133">
        <f>IF(C185 =0,0,AG185 / C185 )</f>
        <v>2.310180314367151E-5</v>
      </c>
      <c r="AI185" s="132">
        <v>141.28843523084757</v>
      </c>
      <c r="AJ185" s="133">
        <f>IF(C185 =0,0,AI185 / C185 )</f>
        <v>7.6369411462752488E-5</v>
      </c>
      <c r="AK185" s="132">
        <v>3040.952005080354</v>
      </c>
      <c r="AL185" s="133">
        <f>IF(C185 =0,0,AK185 / C185 )</f>
        <v>1.6436993907889186E-3</v>
      </c>
    </row>
    <row r="186" spans="1:42" ht="15.75" thickTop="1" x14ac:dyDescent="0.25">
      <c r="A186" s="122" t="s">
        <v>46</v>
      </c>
    </row>
    <row r="187" spans="1:42" ht="15.75" thickBot="1" x14ac:dyDescent="0.3">
      <c r="A187" s="122" t="s">
        <v>48</v>
      </c>
      <c r="B187" s="124" t="s">
        <v>166</v>
      </c>
      <c r="C187" s="125"/>
      <c r="D187" s="116"/>
      <c r="E187" s="125"/>
      <c r="F187" s="116"/>
      <c r="G187" s="125"/>
      <c r="H187" s="116"/>
      <c r="I187" s="125"/>
      <c r="J187" s="116"/>
      <c r="K187" s="125"/>
      <c r="L187" s="116"/>
      <c r="M187" s="125"/>
      <c r="N187" s="116"/>
      <c r="O187" s="125"/>
      <c r="P187" s="116"/>
      <c r="Q187" s="125"/>
      <c r="R187" s="116"/>
      <c r="S187" s="125"/>
      <c r="T187" s="116"/>
      <c r="U187" s="125"/>
      <c r="V187" s="116"/>
      <c r="W187" s="125"/>
      <c r="X187" s="116"/>
      <c r="Y187" s="125"/>
      <c r="Z187" s="116"/>
      <c r="AA187" s="125"/>
      <c r="AB187" s="116"/>
      <c r="AC187" s="125"/>
      <c r="AD187" s="116"/>
      <c r="AE187" s="125"/>
      <c r="AF187" s="116"/>
      <c r="AG187" s="125"/>
      <c r="AH187" s="116"/>
      <c r="AI187" s="125"/>
      <c r="AJ187" s="116"/>
      <c r="AK187" s="125"/>
      <c r="AL187" s="116"/>
    </row>
    <row r="188" spans="1:42" x14ac:dyDescent="0.25">
      <c r="A188" s="122" t="s">
        <v>50</v>
      </c>
      <c r="B188" s="117" t="s">
        <v>145</v>
      </c>
      <c r="C188" s="125">
        <v>555810.83720626379</v>
      </c>
      <c r="D188" s="126">
        <f>IF(C188 =0,0,C188 / C188 )</f>
        <v>1</v>
      </c>
      <c r="E188" s="125">
        <v>0</v>
      </c>
      <c r="F188" s="126">
        <f>IF(C188 =0,0,E188 / C188 )</f>
        <v>0</v>
      </c>
      <c r="G188" s="125">
        <v>0</v>
      </c>
      <c r="H188" s="126">
        <f>IF(C188 =0,0,G188 / C188 )</f>
        <v>0</v>
      </c>
      <c r="I188" s="125">
        <v>0</v>
      </c>
      <c r="J188" s="126">
        <f>IF(C188 =0,0,I188 / C188 )</f>
        <v>0</v>
      </c>
      <c r="K188" s="125">
        <v>0</v>
      </c>
      <c r="L188" s="126">
        <f>IF(C188 =0,0,K188 / C188 )</f>
        <v>0</v>
      </c>
      <c r="M188" s="125">
        <v>0</v>
      </c>
      <c r="N188" s="126">
        <f>IF(C188 =0,0,M188 / C188 )</f>
        <v>0</v>
      </c>
      <c r="O188" s="125">
        <v>0</v>
      </c>
      <c r="P188" s="126">
        <f>IF(C188 =0,0,O188 / C188 )</f>
        <v>0</v>
      </c>
      <c r="Q188" s="125">
        <v>0</v>
      </c>
      <c r="R188" s="126">
        <f>IF(C188 =0,0,Q188 / C188 )</f>
        <v>0</v>
      </c>
      <c r="S188" s="125">
        <v>0</v>
      </c>
      <c r="T188" s="126">
        <f>IF(C188 =0,0,S188 / C188 )</f>
        <v>0</v>
      </c>
      <c r="U188" s="125">
        <v>0</v>
      </c>
      <c r="V188" s="126">
        <f>IF(C188 =0,0,U188 / C188 )</f>
        <v>0</v>
      </c>
      <c r="W188" s="125">
        <v>0</v>
      </c>
      <c r="X188" s="126">
        <f>IF(C188 =0,0,W188 / C188 )</f>
        <v>0</v>
      </c>
      <c r="Y188" s="125">
        <v>80781.32083240099</v>
      </c>
      <c r="Z188" s="126">
        <f>IF(C188 =0,0,Y188 / C188 )</f>
        <v>0.14533959294216262</v>
      </c>
      <c r="AA188" s="125">
        <v>0</v>
      </c>
      <c r="AB188" s="126">
        <f>IF(C188 =0,0,AA188 / C188 )</f>
        <v>0</v>
      </c>
      <c r="AC188" s="125">
        <v>0</v>
      </c>
      <c r="AD188" s="126">
        <f>IF(C188 =0,0,AC188 / C188 )</f>
        <v>0</v>
      </c>
      <c r="AE188" s="125">
        <v>474812.7394126688</v>
      </c>
      <c r="AF188" s="128">
        <f>IF(C188 =0,0,AE188 / C188 )</f>
        <v>0.85427038774428166</v>
      </c>
      <c r="AG188" s="125">
        <v>216.77696119394167</v>
      </c>
      <c r="AH188" s="126">
        <f>IF(C188 =0,0,AG188 / C188 )</f>
        <v>3.900193135555844E-4</v>
      </c>
      <c r="AI188" s="125">
        <v>0</v>
      </c>
      <c r="AJ188" s="126">
        <f>IF(C188 =0,0,AI188 / C188 )</f>
        <v>0</v>
      </c>
      <c r="AK188" s="125">
        <v>0</v>
      </c>
      <c r="AL188" s="126">
        <f>IF(C188 =0,0,AK188 / C188 )</f>
        <v>0</v>
      </c>
    </row>
    <row r="189" spans="1:42" x14ac:dyDescent="0.25">
      <c r="A189" s="122" t="s">
        <v>52</v>
      </c>
      <c r="B189" s="117" t="s">
        <v>146</v>
      </c>
      <c r="C189" s="125">
        <v>18744.763786148927</v>
      </c>
      <c r="D189" s="126">
        <f>IF(C189 =0,0,C189 / C189 )</f>
        <v>1</v>
      </c>
      <c r="E189" s="125">
        <v>0</v>
      </c>
      <c r="F189" s="126">
        <f>IF(C189 =0,0,E189 / C189 )</f>
        <v>0</v>
      </c>
      <c r="G189" s="125">
        <v>0</v>
      </c>
      <c r="H189" s="126">
        <f>IF(C189 =0,0,G189 / C189 )</f>
        <v>0</v>
      </c>
      <c r="I189" s="125">
        <v>0</v>
      </c>
      <c r="J189" s="126">
        <f>IF(C189 =0,0,I189 / C189 )</f>
        <v>0</v>
      </c>
      <c r="K189" s="125">
        <v>0</v>
      </c>
      <c r="L189" s="126">
        <f>IF(C189 =0,0,K189 / C189 )</f>
        <v>0</v>
      </c>
      <c r="M189" s="125">
        <v>0</v>
      </c>
      <c r="N189" s="126">
        <f>IF(C189 =0,0,M189 / C189 )</f>
        <v>0</v>
      </c>
      <c r="O189" s="125">
        <v>0</v>
      </c>
      <c r="P189" s="126">
        <f>IF(C189 =0,0,O189 / C189 )</f>
        <v>0</v>
      </c>
      <c r="Q189" s="125">
        <v>0</v>
      </c>
      <c r="R189" s="126">
        <f>IF(C189 =0,0,Q189 / C189 )</f>
        <v>0</v>
      </c>
      <c r="S189" s="125">
        <v>0</v>
      </c>
      <c r="T189" s="126">
        <f>IF(C189 =0,0,S189 / C189 )</f>
        <v>0</v>
      </c>
      <c r="U189" s="125">
        <v>0</v>
      </c>
      <c r="V189" s="126">
        <f>IF(C189 =0,0,U189 / C189 )</f>
        <v>0</v>
      </c>
      <c r="W189" s="125">
        <v>0</v>
      </c>
      <c r="X189" s="126">
        <f>IF(C189 =0,0,W189 / C189 )</f>
        <v>0</v>
      </c>
      <c r="Y189" s="125">
        <v>797.50811917278963</v>
      </c>
      <c r="Z189" s="126">
        <f>IF(C189 =0,0,Y189 / C189 )</f>
        <v>4.2545647855114208E-2</v>
      </c>
      <c r="AA189" s="125">
        <v>0</v>
      </c>
      <c r="AB189" s="126">
        <f>IF(C189 =0,0,AA189 / C189 )</f>
        <v>0</v>
      </c>
      <c r="AC189" s="125">
        <v>0</v>
      </c>
      <c r="AD189" s="126">
        <f>IF(C189 =0,0,AC189 / C189 )</f>
        <v>0</v>
      </c>
      <c r="AE189" s="125">
        <v>17939.065541076267</v>
      </c>
      <c r="AF189" s="126">
        <f>IF(C189 =0,0,AE189 / C189 )</f>
        <v>0.95701742341143736</v>
      </c>
      <c r="AG189" s="125">
        <v>8.1901258998732462</v>
      </c>
      <c r="AH189" s="126">
        <f>IF(C189 =0,0,AG189 / C189 )</f>
        <v>4.3692873344849389E-4</v>
      </c>
      <c r="AI189" s="125">
        <v>0</v>
      </c>
      <c r="AJ189" s="126">
        <f>IF(C189 =0,0,AI189 / C189 )</f>
        <v>0</v>
      </c>
      <c r="AK189" s="125">
        <v>0</v>
      </c>
      <c r="AL189" s="126">
        <f>IF(C189 =0,0,AK189 / C189 )</f>
        <v>0</v>
      </c>
    </row>
    <row r="190" spans="1:42" ht="15.75" thickBot="1" x14ac:dyDescent="0.3">
      <c r="A190" s="122" t="s">
        <v>54</v>
      </c>
      <c r="B190" s="117" t="s">
        <v>147</v>
      </c>
      <c r="C190" s="125">
        <v>14849.519594331568</v>
      </c>
      <c r="D190" s="126">
        <f>IF(C190 =0,0,C190 / C190 )</f>
        <v>1</v>
      </c>
      <c r="E190" s="125">
        <v>0</v>
      </c>
      <c r="F190" s="126">
        <f>IF(C190 =0,0,E190 / C190 )</f>
        <v>0</v>
      </c>
      <c r="G190" s="125">
        <v>0</v>
      </c>
      <c r="H190" s="126">
        <f>IF(C190 =0,0,G190 / C190 )</f>
        <v>0</v>
      </c>
      <c r="I190" s="125">
        <v>0</v>
      </c>
      <c r="J190" s="126">
        <f>IF(C190 =0,0,I190 / C190 )</f>
        <v>0</v>
      </c>
      <c r="K190" s="125">
        <v>0</v>
      </c>
      <c r="L190" s="126">
        <f>IF(C190 =0,0,K190 / C190 )</f>
        <v>0</v>
      </c>
      <c r="M190" s="125">
        <v>0</v>
      </c>
      <c r="N190" s="126">
        <f>IF(C190 =0,0,M190 / C190 )</f>
        <v>0</v>
      </c>
      <c r="O190" s="125">
        <v>0</v>
      </c>
      <c r="P190" s="126">
        <f>IF(C190 =0,0,O190 / C190 )</f>
        <v>0</v>
      </c>
      <c r="Q190" s="125">
        <v>0</v>
      </c>
      <c r="R190" s="126">
        <f>IF(C190 =0,0,Q190 / C190 )</f>
        <v>0</v>
      </c>
      <c r="S190" s="125">
        <v>0</v>
      </c>
      <c r="T190" s="126">
        <f>IF(C190 =0,0,S190 / C190 )</f>
        <v>0</v>
      </c>
      <c r="U190" s="125">
        <v>0</v>
      </c>
      <c r="V190" s="126">
        <f>IF(C190 =0,0,U190 / C190 )</f>
        <v>0</v>
      </c>
      <c r="W190" s="125">
        <v>0</v>
      </c>
      <c r="X190" s="126">
        <f>IF(C190 =0,0,W190 / C190 )</f>
        <v>0</v>
      </c>
      <c r="Y190" s="125">
        <v>631.78243147804926</v>
      </c>
      <c r="Z190" s="126">
        <f>IF(C190 =0,0,Y190 / C190 )</f>
        <v>4.2545647855114208E-2</v>
      </c>
      <c r="AA190" s="125">
        <v>0</v>
      </c>
      <c r="AB190" s="126">
        <f>IF(C190 =0,0,AA190 / C190 )</f>
        <v>0</v>
      </c>
      <c r="AC190" s="125">
        <v>0</v>
      </c>
      <c r="AD190" s="126">
        <f>IF(C190 =0,0,AC190 / C190 )</f>
        <v>0</v>
      </c>
      <c r="AE190" s="125">
        <v>14211.248981064849</v>
      </c>
      <c r="AF190" s="126">
        <f>IF(C190 =0,0,AE190 / C190 )</f>
        <v>0.95701742341143736</v>
      </c>
      <c r="AG190" s="125">
        <v>6.4881817886698858</v>
      </c>
      <c r="AH190" s="126">
        <f>IF(C190 =0,0,AG190 / C190 )</f>
        <v>4.3692873344849394E-4</v>
      </c>
      <c r="AI190" s="125">
        <v>0</v>
      </c>
      <c r="AJ190" s="126">
        <f>IF(C190 =0,0,AI190 / C190 )</f>
        <v>0</v>
      </c>
      <c r="AK190" s="125">
        <v>0</v>
      </c>
      <c r="AL190" s="126">
        <f>IF(C190 =0,0,AK190 / C190 )</f>
        <v>0</v>
      </c>
    </row>
    <row r="191" spans="1:42" x14ac:dyDescent="0.25">
      <c r="A191" s="122" t="s">
        <v>56</v>
      </c>
      <c r="B191" s="127" t="s">
        <v>37</v>
      </c>
      <c r="C191" s="128">
        <v>589405.12058674428</v>
      </c>
      <c r="D191" s="129">
        <f>IF(C191 =0,0,C191 / C191 )</f>
        <v>1</v>
      </c>
      <c r="E191" s="128">
        <v>0</v>
      </c>
      <c r="F191" s="129">
        <f>IF(C191 =0,0,E191 / C191 )</f>
        <v>0</v>
      </c>
      <c r="G191" s="128">
        <v>0</v>
      </c>
      <c r="H191" s="129">
        <f>IF(C191 =0,0,G191 / C191 )</f>
        <v>0</v>
      </c>
      <c r="I191" s="128">
        <v>0</v>
      </c>
      <c r="J191" s="129">
        <f>IF(C191 =0,0,I191 / C191 )</f>
        <v>0</v>
      </c>
      <c r="K191" s="128">
        <v>0</v>
      </c>
      <c r="L191" s="129">
        <f>IF(C191 =0,0,K191 / C191 )</f>
        <v>0</v>
      </c>
      <c r="M191" s="128">
        <v>0</v>
      </c>
      <c r="N191" s="129">
        <f>IF(C191 =0,0,M191 / C191 )</f>
        <v>0</v>
      </c>
      <c r="O191" s="128">
        <v>0</v>
      </c>
      <c r="P191" s="129">
        <f>IF(C191 =0,0,O191 / C191 )</f>
        <v>0</v>
      </c>
      <c r="Q191" s="128">
        <v>0</v>
      </c>
      <c r="R191" s="129">
        <f>IF(C191 =0,0,Q191 / C191 )</f>
        <v>0</v>
      </c>
      <c r="S191" s="128">
        <v>0</v>
      </c>
      <c r="T191" s="129">
        <f>IF(C191 =0,0,S191 / C191 )</f>
        <v>0</v>
      </c>
      <c r="U191" s="128">
        <v>0</v>
      </c>
      <c r="V191" s="129">
        <f>IF(C191 =0,0,U191 / C191 )</f>
        <v>0</v>
      </c>
      <c r="W191" s="128">
        <v>0</v>
      </c>
      <c r="X191" s="129">
        <f>IF(C191 =0,0,W191 / C191 )</f>
        <v>0</v>
      </c>
      <c r="Y191" s="128">
        <v>82210.61138305183</v>
      </c>
      <c r="Z191" s="129">
        <f>IF(C191 =0,0,Y191 / C191 )</f>
        <v>0.13948065347856556</v>
      </c>
      <c r="AA191" s="128">
        <v>0</v>
      </c>
      <c r="AB191" s="129">
        <f>IF(C191 =0,0,AA191 / C191 )</f>
        <v>0</v>
      </c>
      <c r="AC191" s="128">
        <v>0</v>
      </c>
      <c r="AD191" s="129">
        <f>IF(C191 =0,0,AC191 / C191 )</f>
        <v>0</v>
      </c>
      <c r="AE191" s="128">
        <v>506963.05393480993</v>
      </c>
      <c r="AF191" s="129">
        <f>IF(C191 =0,0,AE191 / C191 )</f>
        <v>0.86012665351487871</v>
      </c>
      <c r="AG191" s="128">
        <v>231.4552688824848</v>
      </c>
      <c r="AH191" s="129">
        <f>IF(C191 =0,0,AG191 / C191 )</f>
        <v>3.9269300655561733E-4</v>
      </c>
      <c r="AI191" s="128">
        <v>0</v>
      </c>
      <c r="AJ191" s="129">
        <f>IF(C191 =0,0,AI191 / C191 )</f>
        <v>0</v>
      </c>
      <c r="AK191" s="128">
        <v>0</v>
      </c>
      <c r="AL191" s="129">
        <f>IF(C191 =0,0,AK191 / C191 )</f>
        <v>0</v>
      </c>
    </row>
    <row r="192" spans="1:42" x14ac:dyDescent="0.25">
      <c r="A192" s="122" t="s">
        <v>58</v>
      </c>
    </row>
    <row r="193" spans="1:38" x14ac:dyDescent="0.25">
      <c r="A193" s="122" t="s">
        <v>59</v>
      </c>
      <c r="B193" s="117" t="s">
        <v>150</v>
      </c>
      <c r="C193" s="125">
        <v>-214459.09615133493</v>
      </c>
      <c r="D193" s="126">
        <f>IF(C193 =0,0,C193 / C193 )</f>
        <v>1</v>
      </c>
      <c r="E193" s="125">
        <v>0</v>
      </c>
      <c r="F193" s="126">
        <f>IF(C193 =0,0,E193 / C193 )</f>
        <v>0</v>
      </c>
      <c r="G193" s="125">
        <v>0</v>
      </c>
      <c r="H193" s="126">
        <f>IF(C193 =0,0,G193 / C193 )</f>
        <v>0</v>
      </c>
      <c r="I193" s="125">
        <v>0</v>
      </c>
      <c r="J193" s="126">
        <f>IF(C193 =0,0,I193 / C193 )</f>
        <v>0</v>
      </c>
      <c r="K193" s="125">
        <v>0</v>
      </c>
      <c r="L193" s="126">
        <f>IF(C193 =0,0,K193 / C193 )</f>
        <v>0</v>
      </c>
      <c r="M193" s="125">
        <v>0</v>
      </c>
      <c r="N193" s="126">
        <f>IF(C193 =0,0,M193 / C193 )</f>
        <v>0</v>
      </c>
      <c r="O193" s="125">
        <v>0</v>
      </c>
      <c r="P193" s="126">
        <f>IF(C193 =0,0,O193 / C193 )</f>
        <v>0</v>
      </c>
      <c r="Q193" s="125">
        <v>0</v>
      </c>
      <c r="R193" s="126">
        <f>IF(C193 =0,0,Q193 / C193 )</f>
        <v>0</v>
      </c>
      <c r="S193" s="125">
        <v>0</v>
      </c>
      <c r="T193" s="126">
        <f>IF(C193 =0,0,S193 / C193 )</f>
        <v>0</v>
      </c>
      <c r="U193" s="125">
        <v>0</v>
      </c>
      <c r="V193" s="126">
        <f>IF(C193 =0,0,U193 / C193 )</f>
        <v>0</v>
      </c>
      <c r="W193" s="125">
        <v>0</v>
      </c>
      <c r="X193" s="126">
        <f>IF(C193 =0,0,W193 / C193 )</f>
        <v>0</v>
      </c>
      <c r="Y193" s="125">
        <v>-34069.828660375104</v>
      </c>
      <c r="Z193" s="126">
        <f>IF(C193 =0,0,Y193 / C193 )</f>
        <v>0.15886399444830931</v>
      </c>
      <c r="AA193" s="125">
        <v>0</v>
      </c>
      <c r="AB193" s="126">
        <f>IF(C193 =0,0,AA193 / C193 )</f>
        <v>0</v>
      </c>
      <c r="AC193" s="125">
        <v>0</v>
      </c>
      <c r="AD193" s="126">
        <f>IF(C193 =0,0,AC193 / C193 )</f>
        <v>0</v>
      </c>
      <c r="AE193" s="125">
        <v>-180306.9478963014</v>
      </c>
      <c r="AF193" s="126">
        <f>IF(C193 =0,0,AE193 / C193 )</f>
        <v>0.84075215802022329</v>
      </c>
      <c r="AG193" s="125">
        <v>-82.319594658440394</v>
      </c>
      <c r="AH193" s="126">
        <f>IF(C193 =0,0,AG193 / C193 )</f>
        <v>3.8384753146749652E-4</v>
      </c>
      <c r="AI193" s="125">
        <v>0</v>
      </c>
      <c r="AJ193" s="126">
        <f>IF(C193 =0,0,AI193 / C193 )</f>
        <v>0</v>
      </c>
      <c r="AK193" s="125">
        <v>0</v>
      </c>
      <c r="AL193" s="126">
        <f>IF(C193 =0,0,AK193 / C193 )</f>
        <v>0</v>
      </c>
    </row>
    <row r="194" spans="1:38" x14ac:dyDescent="0.25">
      <c r="A194" s="122" t="s">
        <v>60</v>
      </c>
      <c r="B194" s="117" t="s">
        <v>151</v>
      </c>
      <c r="C194" s="125">
        <v>-6928.2130461330307</v>
      </c>
      <c r="D194" s="126">
        <f>IF(C194 =0,0,C194 / C194 )</f>
        <v>1</v>
      </c>
      <c r="E194" s="125">
        <v>0</v>
      </c>
      <c r="F194" s="126">
        <f>IF(C194 =0,0,E194 / C194 )</f>
        <v>0</v>
      </c>
      <c r="G194" s="125">
        <v>0</v>
      </c>
      <c r="H194" s="126">
        <f>IF(C194 =0,0,G194 / C194 )</f>
        <v>0</v>
      </c>
      <c r="I194" s="125">
        <v>0</v>
      </c>
      <c r="J194" s="126">
        <f>IF(C194 =0,0,I194 / C194 )</f>
        <v>0</v>
      </c>
      <c r="K194" s="125">
        <v>0</v>
      </c>
      <c r="L194" s="126">
        <f>IF(C194 =0,0,K194 / C194 )</f>
        <v>0</v>
      </c>
      <c r="M194" s="125">
        <v>0</v>
      </c>
      <c r="N194" s="126">
        <f>IF(C194 =0,0,M194 / C194 )</f>
        <v>0</v>
      </c>
      <c r="O194" s="125">
        <v>0</v>
      </c>
      <c r="P194" s="126">
        <f>IF(C194 =0,0,O194 / C194 )</f>
        <v>0</v>
      </c>
      <c r="Q194" s="125">
        <v>0</v>
      </c>
      <c r="R194" s="126">
        <f>IF(C194 =0,0,Q194 / C194 )</f>
        <v>0</v>
      </c>
      <c r="S194" s="125">
        <v>0</v>
      </c>
      <c r="T194" s="126">
        <f>IF(C194 =0,0,S194 / C194 )</f>
        <v>0</v>
      </c>
      <c r="U194" s="125">
        <v>0</v>
      </c>
      <c r="V194" s="126">
        <f>IF(C194 =0,0,U194 / C194 )</f>
        <v>0</v>
      </c>
      <c r="W194" s="125">
        <v>0</v>
      </c>
      <c r="X194" s="126">
        <f>IF(C194 =0,0,W194 / C194 )</f>
        <v>0</v>
      </c>
      <c r="Y194" s="125">
        <v>-294.76531252598409</v>
      </c>
      <c r="Z194" s="126">
        <f>IF(C194 =0,0,Y194 / C194 )</f>
        <v>4.2545647855114214E-2</v>
      </c>
      <c r="AA194" s="125">
        <v>0</v>
      </c>
      <c r="AB194" s="126">
        <f>IF(C194 =0,0,AA194 / C194 )</f>
        <v>0</v>
      </c>
      <c r="AC194" s="125">
        <v>0</v>
      </c>
      <c r="AD194" s="126">
        <f>IF(C194 =0,0,AC194 / C194 )</f>
        <v>0</v>
      </c>
      <c r="AE194" s="125">
        <v>-6630.4205982557387</v>
      </c>
      <c r="AF194" s="126">
        <f>IF(C194 =0,0,AE194 / C194 )</f>
        <v>0.95701742341143736</v>
      </c>
      <c r="AG194" s="125">
        <v>-3.0271353513082371</v>
      </c>
      <c r="AH194" s="126">
        <f>IF(C194 =0,0,AG194 / C194 )</f>
        <v>4.3692873344849394E-4</v>
      </c>
      <c r="AI194" s="125">
        <v>0</v>
      </c>
      <c r="AJ194" s="126">
        <f>IF(C194 =0,0,AI194 / C194 )</f>
        <v>0</v>
      </c>
      <c r="AK194" s="125">
        <v>0</v>
      </c>
      <c r="AL194" s="126">
        <f>IF(C194 =0,0,AK194 / C194 )</f>
        <v>0</v>
      </c>
    </row>
    <row r="195" spans="1:38" ht="15.75" thickBot="1" x14ac:dyDescent="0.3">
      <c r="A195" s="122" t="s">
        <v>61</v>
      </c>
      <c r="B195" s="117" t="s">
        <v>152</v>
      </c>
      <c r="C195" s="125">
        <v>-4999.1264391455052</v>
      </c>
      <c r="D195" s="126">
        <f>IF(C195 =0,0,C195 / C195 )</f>
        <v>1</v>
      </c>
      <c r="E195" s="125">
        <v>0</v>
      </c>
      <c r="F195" s="126">
        <f>IF(C195 =0,0,E195 / C195 )</f>
        <v>0</v>
      </c>
      <c r="G195" s="125">
        <v>0</v>
      </c>
      <c r="H195" s="126">
        <f>IF(C195 =0,0,G195 / C195 )</f>
        <v>0</v>
      </c>
      <c r="I195" s="125">
        <v>0</v>
      </c>
      <c r="J195" s="126">
        <f>IF(C195 =0,0,I195 / C195 )</f>
        <v>0</v>
      </c>
      <c r="K195" s="125">
        <v>0</v>
      </c>
      <c r="L195" s="126">
        <f>IF(C195 =0,0,K195 / C195 )</f>
        <v>0</v>
      </c>
      <c r="M195" s="125">
        <v>0</v>
      </c>
      <c r="N195" s="126">
        <f>IF(C195 =0,0,M195 / C195 )</f>
        <v>0</v>
      </c>
      <c r="O195" s="125">
        <v>0</v>
      </c>
      <c r="P195" s="126">
        <f>IF(C195 =0,0,O195 / C195 )</f>
        <v>0</v>
      </c>
      <c r="Q195" s="125">
        <v>0</v>
      </c>
      <c r="R195" s="126">
        <f>IF(C195 =0,0,Q195 / C195 )</f>
        <v>0</v>
      </c>
      <c r="S195" s="125">
        <v>0</v>
      </c>
      <c r="T195" s="126">
        <f>IF(C195 =0,0,S195 / C195 )</f>
        <v>0</v>
      </c>
      <c r="U195" s="125">
        <v>0</v>
      </c>
      <c r="V195" s="126">
        <f>IF(C195 =0,0,U195 / C195 )</f>
        <v>0</v>
      </c>
      <c r="W195" s="125">
        <v>0</v>
      </c>
      <c r="X195" s="126">
        <f>IF(C195 =0,0,W195 / C195 )</f>
        <v>0</v>
      </c>
      <c r="Y195" s="125">
        <v>-212.69107306307575</v>
      </c>
      <c r="Z195" s="126">
        <f>IF(C195 =0,0,Y195 / C195 )</f>
        <v>4.2545647855114221E-2</v>
      </c>
      <c r="AA195" s="125">
        <v>0</v>
      </c>
      <c r="AB195" s="126">
        <f>IF(C195 =0,0,AA195 / C195 )</f>
        <v>0</v>
      </c>
      <c r="AC195" s="125">
        <v>0</v>
      </c>
      <c r="AD195" s="126">
        <f>IF(C195 =0,0,AC195 / C195 )</f>
        <v>0</v>
      </c>
      <c r="AE195" s="125">
        <v>-4784.2511040990248</v>
      </c>
      <c r="AF195" s="126">
        <f>IF(C195 =0,0,AE195 / C195 )</f>
        <v>0.95701742341143736</v>
      </c>
      <c r="AG195" s="125">
        <v>-2.1842619834047254</v>
      </c>
      <c r="AH195" s="126">
        <f>IF(C195 =0,0,AG195 / C195 )</f>
        <v>4.36928733448494E-4</v>
      </c>
      <c r="AI195" s="125">
        <v>0</v>
      </c>
      <c r="AJ195" s="126">
        <f>IF(C195 =0,0,AI195 / C195 )</f>
        <v>0</v>
      </c>
      <c r="AK195" s="125">
        <v>0</v>
      </c>
      <c r="AL195" s="126">
        <f>IF(C195 =0,0,AK195 / C195 )</f>
        <v>0</v>
      </c>
    </row>
    <row r="196" spans="1:38" x14ac:dyDescent="0.25">
      <c r="A196" s="122" t="s">
        <v>63</v>
      </c>
      <c r="B196" s="127" t="s">
        <v>39</v>
      </c>
      <c r="C196" s="128">
        <v>-226386.43563661346</v>
      </c>
      <c r="D196" s="129">
        <f>IF(C196 =0,0,C196 / C196 )</f>
        <v>1</v>
      </c>
      <c r="E196" s="128">
        <v>0</v>
      </c>
      <c r="F196" s="129">
        <f>IF(C196 =0,0,E196 / C196 )</f>
        <v>0</v>
      </c>
      <c r="G196" s="128">
        <v>0</v>
      </c>
      <c r="H196" s="129">
        <f>IF(C196 =0,0,G196 / C196 )</f>
        <v>0</v>
      </c>
      <c r="I196" s="128">
        <v>0</v>
      </c>
      <c r="J196" s="129">
        <f>IF(C196 =0,0,I196 / C196 )</f>
        <v>0</v>
      </c>
      <c r="K196" s="128">
        <v>0</v>
      </c>
      <c r="L196" s="129">
        <f>IF(C196 =0,0,K196 / C196 )</f>
        <v>0</v>
      </c>
      <c r="M196" s="128">
        <v>0</v>
      </c>
      <c r="N196" s="129">
        <f>IF(C196 =0,0,M196 / C196 )</f>
        <v>0</v>
      </c>
      <c r="O196" s="128">
        <v>0</v>
      </c>
      <c r="P196" s="129">
        <f>IF(C196 =0,0,O196 / C196 )</f>
        <v>0</v>
      </c>
      <c r="Q196" s="128">
        <v>0</v>
      </c>
      <c r="R196" s="129">
        <f>IF(C196 =0,0,Q196 / C196 )</f>
        <v>0</v>
      </c>
      <c r="S196" s="128">
        <v>0</v>
      </c>
      <c r="T196" s="129">
        <f>IF(C196 =0,0,S196 / C196 )</f>
        <v>0</v>
      </c>
      <c r="U196" s="128">
        <v>0</v>
      </c>
      <c r="V196" s="129">
        <f>IF(C196 =0,0,U196 / C196 )</f>
        <v>0</v>
      </c>
      <c r="W196" s="128">
        <v>0</v>
      </c>
      <c r="X196" s="129">
        <f>IF(C196 =0,0,W196 / C196 )</f>
        <v>0</v>
      </c>
      <c r="Y196" s="128">
        <v>-34577.285045964156</v>
      </c>
      <c r="Z196" s="129">
        <f>IF(C196 =0,0,Y196 / C196 )</f>
        <v>0.15273567494770862</v>
      </c>
      <c r="AA196" s="128">
        <v>0</v>
      </c>
      <c r="AB196" s="129">
        <f>IF(C196 =0,0,AA196 / C196 )</f>
        <v>0</v>
      </c>
      <c r="AC196" s="128">
        <v>0</v>
      </c>
      <c r="AD196" s="129">
        <f>IF(C196 =0,0,AC196 / C196 )</f>
        <v>0</v>
      </c>
      <c r="AE196" s="128">
        <v>-191721.61959865614</v>
      </c>
      <c r="AF196" s="129">
        <f>IF(C196 =0,0,AE196 / C196 )</f>
        <v>0.84687768089780824</v>
      </c>
      <c r="AG196" s="128">
        <v>-87.53099199315335</v>
      </c>
      <c r="AH196" s="129">
        <f>IF(C196 =0,0,AG196 / C196 )</f>
        <v>3.8664415448306556E-4</v>
      </c>
      <c r="AI196" s="128">
        <v>0</v>
      </c>
      <c r="AJ196" s="129">
        <f>IF(C196 =0,0,AI196 / C196 )</f>
        <v>0</v>
      </c>
      <c r="AK196" s="128">
        <v>0</v>
      </c>
      <c r="AL196" s="129">
        <f>IF(C196 =0,0,AK196 / C196 )</f>
        <v>0</v>
      </c>
    </row>
    <row r="197" spans="1:38" ht="15.75" thickBot="1" x14ac:dyDescent="0.3">
      <c r="A197" s="122" t="s">
        <v>64</v>
      </c>
    </row>
    <row r="198" spans="1:38" x14ac:dyDescent="0.25">
      <c r="A198" s="122" t="s">
        <v>65</v>
      </c>
      <c r="B198" s="130" t="s">
        <v>41</v>
      </c>
      <c r="C198" s="128">
        <v>363018.68495013082</v>
      </c>
      <c r="D198" s="129">
        <f>IF(C198 =0,0,C198 / C198 )</f>
        <v>1</v>
      </c>
      <c r="E198" s="128">
        <v>0</v>
      </c>
      <c r="F198" s="129">
        <f>IF(C198 =0,0,E198 / C198 )</f>
        <v>0</v>
      </c>
      <c r="G198" s="128">
        <v>0</v>
      </c>
      <c r="H198" s="129">
        <f>IF(C198 =0,0,G198 / C198 )</f>
        <v>0</v>
      </c>
      <c r="I198" s="128">
        <v>0</v>
      </c>
      <c r="J198" s="129">
        <f>IF(C198 =0,0,I198 / C198 )</f>
        <v>0</v>
      </c>
      <c r="K198" s="128">
        <v>0</v>
      </c>
      <c r="L198" s="129">
        <f>IF(C198 =0,0,K198 / C198 )</f>
        <v>0</v>
      </c>
      <c r="M198" s="128">
        <v>0</v>
      </c>
      <c r="N198" s="129">
        <f>IF(C198 =0,0,M198 / C198 )</f>
        <v>0</v>
      </c>
      <c r="O198" s="128">
        <v>0</v>
      </c>
      <c r="P198" s="129">
        <f>IF(C198 =0,0,O198 / C198 )</f>
        <v>0</v>
      </c>
      <c r="Q198" s="128">
        <v>0</v>
      </c>
      <c r="R198" s="129">
        <f>IF(C198 =0,0,Q198 / C198 )</f>
        <v>0</v>
      </c>
      <c r="S198" s="128">
        <v>0</v>
      </c>
      <c r="T198" s="129">
        <f>IF(C198 =0,0,S198 / C198 )</f>
        <v>0</v>
      </c>
      <c r="U198" s="128">
        <v>0</v>
      </c>
      <c r="V198" s="129">
        <f>IF(C198 =0,0,U198 / C198 )</f>
        <v>0</v>
      </c>
      <c r="W198" s="128">
        <v>0</v>
      </c>
      <c r="X198" s="129">
        <f>IF(C198 =0,0,W198 / C198 )</f>
        <v>0</v>
      </c>
      <c r="Y198" s="128">
        <v>47633.326337087667</v>
      </c>
      <c r="Z198" s="129">
        <f>IF(C198 =0,0,Y198 / C198 )</f>
        <v>0.13121453057886326</v>
      </c>
      <c r="AA198" s="128">
        <v>0</v>
      </c>
      <c r="AB198" s="129">
        <f>IF(C198 =0,0,AA198 / C198 )</f>
        <v>0</v>
      </c>
      <c r="AC198" s="128">
        <v>0</v>
      </c>
      <c r="AD198" s="129">
        <f>IF(C198 =0,0,AC198 / C198 )</f>
        <v>0</v>
      </c>
      <c r="AE198" s="128">
        <v>315241.43433615379</v>
      </c>
      <c r="AF198" s="129">
        <f>IF(C198 =0,0,AE198 / C198 )</f>
        <v>0.86838900421739895</v>
      </c>
      <c r="AG198" s="128">
        <v>143.92427688933142</v>
      </c>
      <c r="AH198" s="129">
        <f>IF(C198 =0,0,AG198 / C198 )</f>
        <v>3.9646520373766111E-4</v>
      </c>
      <c r="AI198" s="128">
        <v>0</v>
      </c>
      <c r="AJ198" s="129">
        <f>IF(C198 =0,0,AI198 / C198 )</f>
        <v>0</v>
      </c>
      <c r="AK198" s="128">
        <v>0</v>
      </c>
      <c r="AL198" s="129">
        <f>IF(C198 =0,0,AK198 / C198 )</f>
        <v>0</v>
      </c>
    </row>
    <row r="199" spans="1:38" x14ac:dyDescent="0.25">
      <c r="A199" s="122" t="s">
        <v>67</v>
      </c>
    </row>
    <row r="200" spans="1:38" x14ac:dyDescent="0.25">
      <c r="A200" s="122" t="s">
        <v>69</v>
      </c>
      <c r="B200" s="127" t="s">
        <v>43</v>
      </c>
      <c r="C200" s="125">
        <v>516.3141825613784</v>
      </c>
      <c r="D200" s="126">
        <f>IF(C200 =0,0,C200 / C200 )</f>
        <v>1</v>
      </c>
      <c r="E200" s="125">
        <v>0</v>
      </c>
      <c r="F200" s="126">
        <f>IF(C200 =0,0,E200 / C200 )</f>
        <v>0</v>
      </c>
      <c r="G200" s="125">
        <v>0</v>
      </c>
      <c r="H200" s="126">
        <f>IF(C200 =0,0,G200 / C200 )</f>
        <v>0</v>
      </c>
      <c r="I200" s="125">
        <v>0</v>
      </c>
      <c r="J200" s="126">
        <f>IF(C200 =0,0,I200 / C200 )</f>
        <v>0</v>
      </c>
      <c r="K200" s="125">
        <v>0</v>
      </c>
      <c r="L200" s="126">
        <f>IF(C200 =0,0,K200 / C200 )</f>
        <v>0</v>
      </c>
      <c r="M200" s="125">
        <v>0</v>
      </c>
      <c r="N200" s="126">
        <f>IF(C200 =0,0,M200 / C200 )</f>
        <v>0</v>
      </c>
      <c r="O200" s="125">
        <v>0</v>
      </c>
      <c r="P200" s="126">
        <f>IF(C200 =0,0,O200 / C200 )</f>
        <v>0</v>
      </c>
      <c r="Q200" s="125">
        <v>0</v>
      </c>
      <c r="R200" s="126">
        <f>IF(C200 =0,0,Q200 / C200 )</f>
        <v>0</v>
      </c>
      <c r="S200" s="125">
        <v>0</v>
      </c>
      <c r="T200" s="126">
        <f>IF(C200 =0,0,S200 / C200 )</f>
        <v>0</v>
      </c>
      <c r="U200" s="125">
        <v>0</v>
      </c>
      <c r="V200" s="126">
        <f>IF(C200 =0,0,U200 / C200 )</f>
        <v>0</v>
      </c>
      <c r="W200" s="125">
        <v>0</v>
      </c>
      <c r="X200" s="126">
        <f>IF(C200 =0,0,W200 / C200 )</f>
        <v>0</v>
      </c>
      <c r="Y200" s="125">
        <v>21.966921393857557</v>
      </c>
      <c r="Z200" s="126">
        <f>IF(C200 =0,0,Y200 / C200 )</f>
        <v>4.2545647855114214E-2</v>
      </c>
      <c r="AA200" s="125">
        <v>0</v>
      </c>
      <c r="AB200" s="126">
        <f>IF(C200 =0,0,AA200 / C200 )</f>
        <v>0</v>
      </c>
      <c r="AC200" s="125">
        <v>0</v>
      </c>
      <c r="AD200" s="126">
        <f>IF(C200 =0,0,AC200 / C200 )</f>
        <v>0</v>
      </c>
      <c r="AE200" s="125">
        <v>494.12166866567276</v>
      </c>
      <c r="AF200" s="126">
        <f>IF(C200 =0,0,AE200 / C200 )</f>
        <v>0.95701742341143725</v>
      </c>
      <c r="AG200" s="125">
        <v>0.22559250184803753</v>
      </c>
      <c r="AH200" s="126">
        <f>IF(C200 =0,0,AG200 / C200 )</f>
        <v>4.3692873344849389E-4</v>
      </c>
      <c r="AI200" s="125">
        <v>0</v>
      </c>
      <c r="AJ200" s="126">
        <f>IF(C200 =0,0,AI200 / C200 )</f>
        <v>0</v>
      </c>
      <c r="AK200" s="125">
        <v>0</v>
      </c>
      <c r="AL200" s="126">
        <f>IF(C200 =0,0,AK200 / C200 )</f>
        <v>0</v>
      </c>
    </row>
    <row r="201" spans="1:38" x14ac:dyDescent="0.25">
      <c r="A201" s="122" t="s">
        <v>71</v>
      </c>
    </row>
    <row r="202" spans="1:38" x14ac:dyDescent="0.25">
      <c r="A202" s="122" t="s">
        <v>73</v>
      </c>
      <c r="B202" s="117" t="s">
        <v>155</v>
      </c>
      <c r="C202" s="125">
        <v>5313.6772526739915</v>
      </c>
      <c r="D202" s="126">
        <f>IF(C202 =0,0,C202 / C202 )</f>
        <v>1</v>
      </c>
      <c r="E202" s="125">
        <v>0</v>
      </c>
      <c r="F202" s="126">
        <f>IF(C202 =0,0,E202 / C202 )</f>
        <v>0</v>
      </c>
      <c r="G202" s="125">
        <v>0</v>
      </c>
      <c r="H202" s="126">
        <f>IF(C202 =0,0,G202 / C202 )</f>
        <v>0</v>
      </c>
      <c r="I202" s="125">
        <v>0</v>
      </c>
      <c r="J202" s="126">
        <f>IF(C202 =0,0,I202 / C202 )</f>
        <v>0</v>
      </c>
      <c r="K202" s="125">
        <v>0</v>
      </c>
      <c r="L202" s="126">
        <f>IF(C202 =0,0,K202 / C202 )</f>
        <v>0</v>
      </c>
      <c r="M202" s="125">
        <v>0</v>
      </c>
      <c r="N202" s="126">
        <f>IF(C202 =0,0,M202 / C202 )</f>
        <v>0</v>
      </c>
      <c r="O202" s="125">
        <v>0</v>
      </c>
      <c r="P202" s="126">
        <f>IF(C202 =0,0,O202 / C202 )</f>
        <v>0</v>
      </c>
      <c r="Q202" s="125">
        <v>0</v>
      </c>
      <c r="R202" s="126">
        <f>IF(C202 =0,0,Q202 / C202 )</f>
        <v>0</v>
      </c>
      <c r="S202" s="125">
        <v>0</v>
      </c>
      <c r="T202" s="126">
        <f>IF(C202 =0,0,S202 / C202 )</f>
        <v>0</v>
      </c>
      <c r="U202" s="125">
        <v>0</v>
      </c>
      <c r="V202" s="126">
        <f>IF(C202 =0,0,U202 / C202 )</f>
        <v>0</v>
      </c>
      <c r="W202" s="125">
        <v>0</v>
      </c>
      <c r="X202" s="126">
        <f>IF(C202 =0,0,W202 / C202 )</f>
        <v>0</v>
      </c>
      <c r="Y202" s="125">
        <v>772.28768892966673</v>
      </c>
      <c r="Z202" s="126">
        <f>IF(C202 =0,0,Y202 / C202 )</f>
        <v>0.14533959294216259</v>
      </c>
      <c r="AA202" s="125">
        <v>0</v>
      </c>
      <c r="AB202" s="126">
        <f>IF(C202 =0,0,AA202 / C202 )</f>
        <v>0</v>
      </c>
      <c r="AC202" s="125">
        <v>0</v>
      </c>
      <c r="AD202" s="126">
        <f>IF(C202 =0,0,AC202 / C202 )</f>
        <v>0</v>
      </c>
      <c r="AE202" s="125">
        <v>4539.3171269897803</v>
      </c>
      <c r="AF202" s="126">
        <f>IF(C202 =0,0,AE202 / C202 )</f>
        <v>0.85427038774428166</v>
      </c>
      <c r="AG202" s="125">
        <v>2.0724367545438334</v>
      </c>
      <c r="AH202" s="126">
        <f>IF(C202 =0,0,AG202 / C202 )</f>
        <v>3.9001931355558435E-4</v>
      </c>
      <c r="AI202" s="125">
        <v>0</v>
      </c>
      <c r="AJ202" s="126">
        <f>IF(C202 =0,0,AI202 / C202 )</f>
        <v>0</v>
      </c>
      <c r="AK202" s="125">
        <v>0</v>
      </c>
      <c r="AL202" s="126">
        <f>IF(C202 =0,0,AK202 / C202 )</f>
        <v>0</v>
      </c>
    </row>
    <row r="203" spans="1:38" ht="15.75" thickBot="1" x14ac:dyDescent="0.3">
      <c r="A203" s="122" t="s">
        <v>75</v>
      </c>
      <c r="B203" s="117" t="s">
        <v>156</v>
      </c>
      <c r="C203" s="125">
        <v>2839.2364551305955</v>
      </c>
      <c r="D203" s="126">
        <f>IF(C203 =0,0,C203 / C203 )</f>
        <v>1</v>
      </c>
      <c r="E203" s="125">
        <v>0</v>
      </c>
      <c r="F203" s="126">
        <f>IF(C203 =0,0,E203 / C203 )</f>
        <v>0</v>
      </c>
      <c r="G203" s="125">
        <v>0</v>
      </c>
      <c r="H203" s="126">
        <f>IF(C203 =0,0,G203 / C203 )</f>
        <v>0</v>
      </c>
      <c r="I203" s="125">
        <v>0</v>
      </c>
      <c r="J203" s="126">
        <f>IF(C203 =0,0,I203 / C203 )</f>
        <v>0</v>
      </c>
      <c r="K203" s="125">
        <v>0</v>
      </c>
      <c r="L203" s="126">
        <f>IF(C203 =0,0,K203 / C203 )</f>
        <v>0</v>
      </c>
      <c r="M203" s="125">
        <v>0</v>
      </c>
      <c r="N203" s="126">
        <f>IF(C203 =0,0,M203 / C203 )</f>
        <v>0</v>
      </c>
      <c r="O203" s="125">
        <v>0</v>
      </c>
      <c r="P203" s="126">
        <f>IF(C203 =0,0,O203 / C203 )</f>
        <v>0</v>
      </c>
      <c r="Q203" s="125">
        <v>0</v>
      </c>
      <c r="R203" s="126">
        <f>IF(C203 =0,0,Q203 / C203 )</f>
        <v>0</v>
      </c>
      <c r="S203" s="125">
        <v>0</v>
      </c>
      <c r="T203" s="126">
        <f>IF(C203 =0,0,S203 / C203 )</f>
        <v>0</v>
      </c>
      <c r="U203" s="125">
        <v>0</v>
      </c>
      <c r="V203" s="126">
        <f>IF(C203 =0,0,U203 / C203 )</f>
        <v>0</v>
      </c>
      <c r="W203" s="125">
        <v>0</v>
      </c>
      <c r="X203" s="126">
        <f>IF(C203 =0,0,W203 / C203 )</f>
        <v>0</v>
      </c>
      <c r="Y203" s="125">
        <v>120.79715439738908</v>
      </c>
      <c r="Z203" s="126">
        <f>IF(C203 =0,0,Y203 / C203 )</f>
        <v>4.2545647855114208E-2</v>
      </c>
      <c r="AA203" s="125">
        <v>0</v>
      </c>
      <c r="AB203" s="126">
        <f>IF(C203 =0,0,AA203 / C203 )</f>
        <v>0</v>
      </c>
      <c r="AC203" s="125">
        <v>0</v>
      </c>
      <c r="AD203" s="126">
        <f>IF(C203 =0,0,AC203 / C203 )</f>
        <v>0</v>
      </c>
      <c r="AE203" s="125">
        <v>2717.1987567449055</v>
      </c>
      <c r="AF203" s="126">
        <f>IF(C203 =0,0,AE203 / C203 )</f>
        <v>0.95701742341143736</v>
      </c>
      <c r="AG203" s="125">
        <v>1.2405439883010025</v>
      </c>
      <c r="AH203" s="126">
        <f>IF(C203 =0,0,AG203 / C203 )</f>
        <v>4.3692873344849384E-4</v>
      </c>
      <c r="AI203" s="125">
        <v>0</v>
      </c>
      <c r="AJ203" s="126">
        <f>IF(C203 =0,0,AI203 / C203 )</f>
        <v>0</v>
      </c>
      <c r="AK203" s="125">
        <v>0</v>
      </c>
      <c r="AL203" s="126">
        <f>IF(C203 =0,0,AK203 / C203 )</f>
        <v>0</v>
      </c>
    </row>
    <row r="204" spans="1:38" x14ac:dyDescent="0.25">
      <c r="A204" s="122" t="s">
        <v>77</v>
      </c>
      <c r="B204" s="127" t="s">
        <v>45</v>
      </c>
      <c r="C204" s="128">
        <v>8152.913707804586</v>
      </c>
      <c r="D204" s="129">
        <f>IF(C204 =0,0,C204 / C204 )</f>
        <v>1</v>
      </c>
      <c r="E204" s="128">
        <v>0</v>
      </c>
      <c r="F204" s="129">
        <f>IF(C204 =0,0,E204 / C204 )</f>
        <v>0</v>
      </c>
      <c r="G204" s="128">
        <v>0</v>
      </c>
      <c r="H204" s="129">
        <f>IF(C204 =0,0,G204 / C204 )</f>
        <v>0</v>
      </c>
      <c r="I204" s="128">
        <v>0</v>
      </c>
      <c r="J204" s="129">
        <f>IF(C204 =0,0,I204 / C204 )</f>
        <v>0</v>
      </c>
      <c r="K204" s="128">
        <v>0</v>
      </c>
      <c r="L204" s="129">
        <f>IF(C204 =0,0,K204 / C204 )</f>
        <v>0</v>
      </c>
      <c r="M204" s="128">
        <v>0</v>
      </c>
      <c r="N204" s="129">
        <f>IF(C204 =0,0,M204 / C204 )</f>
        <v>0</v>
      </c>
      <c r="O204" s="128">
        <v>0</v>
      </c>
      <c r="P204" s="129">
        <f>IF(C204 =0,0,O204 / C204 )</f>
        <v>0</v>
      </c>
      <c r="Q204" s="128">
        <v>0</v>
      </c>
      <c r="R204" s="129">
        <f>IF(C204 =0,0,Q204 / C204 )</f>
        <v>0</v>
      </c>
      <c r="S204" s="128">
        <v>0</v>
      </c>
      <c r="T204" s="129">
        <f>IF(C204 =0,0,S204 / C204 )</f>
        <v>0</v>
      </c>
      <c r="U204" s="128">
        <v>0</v>
      </c>
      <c r="V204" s="129">
        <f>IF(C204 =0,0,U204 / C204 )</f>
        <v>0</v>
      </c>
      <c r="W204" s="128">
        <v>0</v>
      </c>
      <c r="X204" s="129">
        <f>IF(C204 =0,0,W204 / C204 )</f>
        <v>0</v>
      </c>
      <c r="Y204" s="128">
        <v>893.08484332705586</v>
      </c>
      <c r="Z204" s="129">
        <f>IF(C204 =0,0,Y204 / C204 )</f>
        <v>0.10954180006494212</v>
      </c>
      <c r="AA204" s="128">
        <v>0</v>
      </c>
      <c r="AB204" s="129">
        <f>IF(C204 =0,0,AA204 / C204 )</f>
        <v>0</v>
      </c>
      <c r="AC204" s="128">
        <v>0</v>
      </c>
      <c r="AD204" s="129">
        <f>IF(C204 =0,0,AC204 / C204 )</f>
        <v>0</v>
      </c>
      <c r="AE204" s="128">
        <v>7256.5158837346853</v>
      </c>
      <c r="AF204" s="129">
        <f>IF(C204 =0,0,AE204 / C204 )</f>
        <v>0.89005184450660857</v>
      </c>
      <c r="AG204" s="128">
        <v>3.3129807428448368</v>
      </c>
      <c r="AH204" s="129">
        <f>IF(C204 =0,0,AG204 / C204 )</f>
        <v>4.0635542844926728E-4</v>
      </c>
      <c r="AI204" s="128">
        <v>0</v>
      </c>
      <c r="AJ204" s="129">
        <f>IF(C204 =0,0,AI204 / C204 )</f>
        <v>0</v>
      </c>
      <c r="AK204" s="128">
        <v>0</v>
      </c>
      <c r="AL204" s="129">
        <f>IF(C204 =0,0,AK204 / C204 )</f>
        <v>0</v>
      </c>
    </row>
    <row r="205" spans="1:38" ht="15.75" thickBot="1" x14ac:dyDescent="0.3">
      <c r="A205" s="122" t="s">
        <v>79</v>
      </c>
    </row>
    <row r="206" spans="1:38" x14ac:dyDescent="0.25">
      <c r="A206" s="122" t="s">
        <v>80</v>
      </c>
      <c r="B206" s="130" t="s">
        <v>49</v>
      </c>
      <c r="C206" s="128">
        <v>371687.91284049681</v>
      </c>
      <c r="D206" s="129">
        <f>IF(C206 =0,0,C206 / C206 )</f>
        <v>1</v>
      </c>
      <c r="E206" s="128">
        <v>0</v>
      </c>
      <c r="F206" s="129">
        <f>IF(C206 =0,0,E206 / C206 )</f>
        <v>0</v>
      </c>
      <c r="G206" s="128">
        <v>0</v>
      </c>
      <c r="H206" s="129">
        <f>IF(C206 =0,0,G206 / C206 )</f>
        <v>0</v>
      </c>
      <c r="I206" s="128">
        <v>0</v>
      </c>
      <c r="J206" s="129">
        <f>IF(C206 =0,0,I206 / C206 )</f>
        <v>0</v>
      </c>
      <c r="K206" s="128">
        <v>0</v>
      </c>
      <c r="L206" s="129">
        <f>IF(C206 =0,0,K206 / C206 )</f>
        <v>0</v>
      </c>
      <c r="M206" s="128">
        <v>0</v>
      </c>
      <c r="N206" s="129">
        <f>IF(C206 =0,0,M206 / C206 )</f>
        <v>0</v>
      </c>
      <c r="O206" s="128">
        <v>0</v>
      </c>
      <c r="P206" s="129">
        <f>IF(C206 =0,0,O206 / C206 )</f>
        <v>0</v>
      </c>
      <c r="Q206" s="128">
        <v>0</v>
      </c>
      <c r="R206" s="129">
        <f>IF(C206 =0,0,Q206 / C206 )</f>
        <v>0</v>
      </c>
      <c r="S206" s="128">
        <v>0</v>
      </c>
      <c r="T206" s="129">
        <f>IF(C206 =0,0,S206 / C206 )</f>
        <v>0</v>
      </c>
      <c r="U206" s="128">
        <v>0</v>
      </c>
      <c r="V206" s="129">
        <f>IF(C206 =0,0,U206 / C206 )</f>
        <v>0</v>
      </c>
      <c r="W206" s="128">
        <v>0</v>
      </c>
      <c r="X206" s="129">
        <f>IF(C206 =0,0,W206 / C206 )</f>
        <v>0</v>
      </c>
      <c r="Y206" s="128">
        <v>48548.378101808587</v>
      </c>
      <c r="Z206" s="129">
        <f>IF(C206 =0,0,Y206 / C206 )</f>
        <v>0.13061597223002044</v>
      </c>
      <c r="AA206" s="128">
        <v>0</v>
      </c>
      <c r="AB206" s="129">
        <f>IF(C206 =0,0,AA206 / C206 )</f>
        <v>0</v>
      </c>
      <c r="AC206" s="128">
        <v>0</v>
      </c>
      <c r="AD206" s="129">
        <f>IF(C206 =0,0,AC206 / C206 )</f>
        <v>0</v>
      </c>
      <c r="AE206" s="128">
        <v>322992.07188855414</v>
      </c>
      <c r="AF206" s="129">
        <f>IF(C206 =0,0,AE206 / C206 )</f>
        <v>0.86898728941761527</v>
      </c>
      <c r="AG206" s="128">
        <v>147.46285013402431</v>
      </c>
      <c r="AH206" s="129">
        <f>IF(C206 =0,0,AG206 / C206 )</f>
        <v>3.9673835236419256E-4</v>
      </c>
      <c r="AI206" s="128">
        <v>0</v>
      </c>
      <c r="AJ206" s="129">
        <f>IF(C206 =0,0,AI206 / C206 )</f>
        <v>0</v>
      </c>
      <c r="AK206" s="128">
        <v>0</v>
      </c>
      <c r="AL206" s="129">
        <f>IF(C206 =0,0,AK206 / C206 )</f>
        <v>0</v>
      </c>
    </row>
    <row r="207" spans="1:38" x14ac:dyDescent="0.25">
      <c r="A207" s="122" t="s">
        <v>82</v>
      </c>
    </row>
    <row r="208" spans="1:38" x14ac:dyDescent="0.25">
      <c r="A208" s="122" t="s">
        <v>84</v>
      </c>
      <c r="B208" s="117" t="s">
        <v>157</v>
      </c>
      <c r="C208" s="125">
        <v>21868.441650621589</v>
      </c>
      <c r="D208" s="126">
        <f>IF(C208 =0,0,C208 / C208 )</f>
        <v>1</v>
      </c>
      <c r="E208" s="125">
        <v>0</v>
      </c>
      <c r="F208" s="126">
        <f>IF(C208 =0,0,E208 / C208 )</f>
        <v>0</v>
      </c>
      <c r="G208" s="125">
        <v>0</v>
      </c>
      <c r="H208" s="126">
        <f>IF(C208 =0,0,G208 / C208 )</f>
        <v>0</v>
      </c>
      <c r="I208" s="125">
        <v>0</v>
      </c>
      <c r="J208" s="126">
        <f>IF(C208 =0,0,I208 / C208 )</f>
        <v>0</v>
      </c>
      <c r="K208" s="125">
        <v>0</v>
      </c>
      <c r="L208" s="126">
        <f>IF(C208 =0,0,K208 / C208 )</f>
        <v>0</v>
      </c>
      <c r="M208" s="125">
        <v>0</v>
      </c>
      <c r="N208" s="126">
        <f>IF(C208 =0,0,M208 / C208 )</f>
        <v>0</v>
      </c>
      <c r="O208" s="125">
        <v>0</v>
      </c>
      <c r="P208" s="126">
        <f>IF(C208 =0,0,O208 / C208 )</f>
        <v>0</v>
      </c>
      <c r="Q208" s="125">
        <v>0</v>
      </c>
      <c r="R208" s="126">
        <f>IF(C208 =0,0,Q208 / C208 )</f>
        <v>0</v>
      </c>
      <c r="S208" s="125">
        <v>0</v>
      </c>
      <c r="T208" s="126">
        <f>IF(C208 =0,0,S208 / C208 )</f>
        <v>0</v>
      </c>
      <c r="U208" s="125">
        <v>0</v>
      </c>
      <c r="V208" s="126">
        <f>IF(C208 =0,0,U208 / C208 )</f>
        <v>0</v>
      </c>
      <c r="W208" s="125">
        <v>0</v>
      </c>
      <c r="X208" s="126">
        <f>IF(C208 =0,0,W208 / C208 )</f>
        <v>0</v>
      </c>
      <c r="Y208" s="125">
        <v>1448.9252454552925</v>
      </c>
      <c r="Z208" s="126">
        <f>IF(C208 =0,0,Y208 / C208 )</f>
        <v>6.6256447011811118E-2</v>
      </c>
      <c r="AA208" s="125">
        <v>0</v>
      </c>
      <c r="AB208" s="126">
        <f>IF(C208 =0,0,AA208 / C208 )</f>
        <v>0</v>
      </c>
      <c r="AC208" s="125">
        <v>0</v>
      </c>
      <c r="AD208" s="126">
        <f>IF(C208 =0,0,AC208 / C208 )</f>
        <v>0</v>
      </c>
      <c r="AE208" s="125">
        <v>20410.198077435525</v>
      </c>
      <c r="AF208" s="126">
        <f>IF(C208 =0,0,AE208 / C208 )</f>
        <v>0.93331744454024157</v>
      </c>
      <c r="AG208" s="125">
        <v>9.318327730772026</v>
      </c>
      <c r="AH208" s="126">
        <f>IF(C208 =0,0,AG208 / C208 )</f>
        <v>4.2610844794728031E-4</v>
      </c>
      <c r="AI208" s="125">
        <v>0</v>
      </c>
      <c r="AJ208" s="126">
        <f>IF(C208 =0,0,AI208 / C208 )</f>
        <v>0</v>
      </c>
      <c r="AK208" s="125">
        <v>0</v>
      </c>
      <c r="AL208" s="126">
        <f>IF(C208 =0,0,AK208 / C208 )</f>
        <v>0</v>
      </c>
    </row>
    <row r="209" spans="1:42" x14ac:dyDescent="0.25">
      <c r="A209" s="122" t="s">
        <v>86</v>
      </c>
      <c r="B209" s="117" t="s">
        <v>158</v>
      </c>
      <c r="C209" s="125">
        <v>817.00863512592275</v>
      </c>
      <c r="D209" s="126">
        <f>IF(C209 =0,0,C209 / C209 )</f>
        <v>1</v>
      </c>
      <c r="E209" s="125">
        <v>0</v>
      </c>
      <c r="F209" s="126">
        <f>IF(C209 =0,0,E209 / C209 )</f>
        <v>0</v>
      </c>
      <c r="G209" s="125">
        <v>0</v>
      </c>
      <c r="H209" s="126">
        <f>IF(C209 =0,0,G209 / C209 )</f>
        <v>0</v>
      </c>
      <c r="I209" s="125">
        <v>0</v>
      </c>
      <c r="J209" s="126">
        <f>IF(C209 =0,0,I209 / C209 )</f>
        <v>0</v>
      </c>
      <c r="K209" s="125">
        <v>0</v>
      </c>
      <c r="L209" s="126">
        <f>IF(C209 =0,0,K209 / C209 )</f>
        <v>0</v>
      </c>
      <c r="M209" s="125">
        <v>0</v>
      </c>
      <c r="N209" s="126">
        <f>IF(C209 =0,0,M209 / C209 )</f>
        <v>0</v>
      </c>
      <c r="O209" s="125">
        <v>0</v>
      </c>
      <c r="P209" s="126">
        <f>IF(C209 =0,0,O209 / C209 )</f>
        <v>0</v>
      </c>
      <c r="Q209" s="125">
        <v>0</v>
      </c>
      <c r="R209" s="126">
        <f>IF(C209 =0,0,Q209 / C209 )</f>
        <v>0</v>
      </c>
      <c r="S209" s="125">
        <v>0</v>
      </c>
      <c r="T209" s="126">
        <f>IF(C209 =0,0,S209 / C209 )</f>
        <v>0</v>
      </c>
      <c r="U209" s="125">
        <v>0</v>
      </c>
      <c r="V209" s="126">
        <f>IF(C209 =0,0,U209 / C209 )</f>
        <v>0</v>
      </c>
      <c r="W209" s="125">
        <v>0</v>
      </c>
      <c r="X209" s="126">
        <f>IF(C209 =0,0,W209 / C209 )</f>
        <v>0</v>
      </c>
      <c r="Y209" s="125">
        <v>29.437219596415336</v>
      </c>
      <c r="Z209" s="126">
        <f>IF(C209 =0,0,Y209 / C209 )</f>
        <v>3.6030487721685191E-2</v>
      </c>
      <c r="AA209" s="125">
        <v>0</v>
      </c>
      <c r="AB209" s="126">
        <f>IF(C209 =0,0,AA209 / C209 )</f>
        <v>0</v>
      </c>
      <c r="AC209" s="125">
        <v>0</v>
      </c>
      <c r="AD209" s="126">
        <f>IF(C209 =0,0,AC209 / C209 )</f>
        <v>0</v>
      </c>
      <c r="AE209" s="125">
        <v>787.21201188763496</v>
      </c>
      <c r="AF209" s="126">
        <f>IF(C209 =0,0,AE209 / C209 )</f>
        <v>0.96352961038937446</v>
      </c>
      <c r="AG209" s="125">
        <v>0.35940364187249813</v>
      </c>
      <c r="AH209" s="126">
        <f>IF(C209 =0,0,AG209 / C209 )</f>
        <v>4.3990188894038368E-4</v>
      </c>
      <c r="AI209" s="125">
        <v>0</v>
      </c>
      <c r="AJ209" s="126">
        <f>IF(C209 =0,0,AI209 / C209 )</f>
        <v>0</v>
      </c>
      <c r="AK209" s="125">
        <v>0</v>
      </c>
      <c r="AL209" s="126">
        <f>IF(C209 =0,0,AK209 / C209 )</f>
        <v>0</v>
      </c>
    </row>
    <row r="210" spans="1:42" ht="15.75" thickBot="1" x14ac:dyDescent="0.3">
      <c r="A210" s="122" t="s">
        <v>87</v>
      </c>
      <c r="B210" s="117" t="s">
        <v>159</v>
      </c>
      <c r="C210" s="125">
        <v>20817.69907114872</v>
      </c>
      <c r="D210" s="126">
        <f>IF(C210 =0,0,C210 / C210 )</f>
        <v>1</v>
      </c>
      <c r="E210" s="125">
        <v>0</v>
      </c>
      <c r="F210" s="126">
        <f>IF(C210 =0,0,E210 / C210 )</f>
        <v>0</v>
      </c>
      <c r="G210" s="125">
        <v>0</v>
      </c>
      <c r="H210" s="126">
        <f>IF(C210 =0,0,G210 / C210 )</f>
        <v>0</v>
      </c>
      <c r="I210" s="125">
        <v>0</v>
      </c>
      <c r="J210" s="126">
        <f>IF(C210 =0,0,I210 / C210 )</f>
        <v>0</v>
      </c>
      <c r="K210" s="125">
        <v>0</v>
      </c>
      <c r="L210" s="126">
        <f>IF(C210 =0,0,K210 / C210 )</f>
        <v>0</v>
      </c>
      <c r="M210" s="125">
        <v>0</v>
      </c>
      <c r="N210" s="126">
        <f>IF(C210 =0,0,M210 / C210 )</f>
        <v>0</v>
      </c>
      <c r="O210" s="125">
        <v>0</v>
      </c>
      <c r="P210" s="126">
        <f>IF(C210 =0,0,O210 / C210 )</f>
        <v>0</v>
      </c>
      <c r="Q210" s="125">
        <v>0</v>
      </c>
      <c r="R210" s="126">
        <f>IF(C210 =0,0,Q210 / C210 )</f>
        <v>0</v>
      </c>
      <c r="S210" s="125">
        <v>0</v>
      </c>
      <c r="T210" s="126">
        <f>IF(C210 =0,0,S210 / C210 )</f>
        <v>0</v>
      </c>
      <c r="U210" s="125">
        <v>0</v>
      </c>
      <c r="V210" s="126">
        <f>IF(C210 =0,0,U210 / C210 )</f>
        <v>0</v>
      </c>
      <c r="W210" s="125">
        <v>0</v>
      </c>
      <c r="X210" s="126">
        <f>IF(C210 =0,0,W210 / C210 )</f>
        <v>0</v>
      </c>
      <c r="Y210" s="125">
        <v>882.77302175750378</v>
      </c>
      <c r="Z210" s="126">
        <f>IF(C210 =0,0,Y210 / C210 )</f>
        <v>4.2404927592643527E-2</v>
      </c>
      <c r="AA210" s="125">
        <v>0</v>
      </c>
      <c r="AB210" s="126">
        <f>IF(C210 =0,0,AA210 / C210 )</f>
        <v>0</v>
      </c>
      <c r="AC210" s="125">
        <v>0</v>
      </c>
      <c r="AD210" s="126">
        <f>IF(C210 =0,0,AC210 / C210 )</f>
        <v>0</v>
      </c>
      <c r="AE210" s="125">
        <v>19925.82886165518</v>
      </c>
      <c r="AF210" s="126">
        <f>IF(C210 =0,0,AE210 / C210 )</f>
        <v>0.95715807945703357</v>
      </c>
      <c r="AG210" s="125">
        <v>9.0971877360392863</v>
      </c>
      <c r="AH210" s="126">
        <f>IF(C210 =0,0,AG210 / C210 )</f>
        <v>4.3699295032307835E-4</v>
      </c>
      <c r="AI210" s="125">
        <v>0</v>
      </c>
      <c r="AJ210" s="126">
        <f>IF(C210 =0,0,AI210 / C210 )</f>
        <v>0</v>
      </c>
      <c r="AK210" s="125">
        <v>0</v>
      </c>
      <c r="AL210" s="126">
        <f>IF(C210 =0,0,AK210 / C210 )</f>
        <v>0</v>
      </c>
    </row>
    <row r="211" spans="1:42" x14ac:dyDescent="0.25">
      <c r="A211" s="122" t="s">
        <v>89</v>
      </c>
      <c r="B211" s="127" t="s">
        <v>51</v>
      </c>
      <c r="C211" s="128">
        <v>43503.149356896225</v>
      </c>
      <c r="D211" s="129">
        <f>IF(C211 =0,0,C211 / C211 )</f>
        <v>1</v>
      </c>
      <c r="E211" s="128">
        <v>0</v>
      </c>
      <c r="F211" s="129">
        <f>IF(C211 =0,0,E211 / C211 )</f>
        <v>0</v>
      </c>
      <c r="G211" s="128">
        <v>0</v>
      </c>
      <c r="H211" s="129">
        <f>IF(C211 =0,0,G211 / C211 )</f>
        <v>0</v>
      </c>
      <c r="I211" s="128">
        <v>0</v>
      </c>
      <c r="J211" s="129">
        <f>IF(C211 =0,0,I211 / C211 )</f>
        <v>0</v>
      </c>
      <c r="K211" s="128">
        <v>0</v>
      </c>
      <c r="L211" s="129">
        <f>IF(C211 =0,0,K211 / C211 )</f>
        <v>0</v>
      </c>
      <c r="M211" s="128">
        <v>0</v>
      </c>
      <c r="N211" s="129">
        <f>IF(C211 =0,0,M211 / C211 )</f>
        <v>0</v>
      </c>
      <c r="O211" s="128">
        <v>0</v>
      </c>
      <c r="P211" s="129">
        <f>IF(C211 =0,0,O211 / C211 )</f>
        <v>0</v>
      </c>
      <c r="Q211" s="128">
        <v>0</v>
      </c>
      <c r="R211" s="129">
        <f>IF(C211 =0,0,Q211 / C211 )</f>
        <v>0</v>
      </c>
      <c r="S211" s="128">
        <v>0</v>
      </c>
      <c r="T211" s="129">
        <f>IF(C211 =0,0,S211 / C211 )</f>
        <v>0</v>
      </c>
      <c r="U211" s="128">
        <v>0</v>
      </c>
      <c r="V211" s="129">
        <f>IF(C211 =0,0,U211 / C211 )</f>
        <v>0</v>
      </c>
      <c r="W211" s="128">
        <v>0</v>
      </c>
      <c r="X211" s="129">
        <f>IF(C211 =0,0,W211 / C211 )</f>
        <v>0</v>
      </c>
      <c r="Y211" s="128">
        <v>2361.1354868092117</v>
      </c>
      <c r="Z211" s="129">
        <f>IF(C211 =0,0,Y211 / C211 )</f>
        <v>5.4275047248617619E-2</v>
      </c>
      <c r="AA211" s="128">
        <v>0</v>
      </c>
      <c r="AB211" s="129">
        <f>IF(C211 =0,0,AA211 / C211 )</f>
        <v>0</v>
      </c>
      <c r="AC211" s="128">
        <v>0</v>
      </c>
      <c r="AD211" s="129">
        <f>IF(C211 =0,0,AC211 / C211 )</f>
        <v>0</v>
      </c>
      <c r="AE211" s="128">
        <v>41123.238950978332</v>
      </c>
      <c r="AF211" s="129">
        <f>IF(C211 =0,0,AE211 / C211 )</f>
        <v>0.94529337666123192</v>
      </c>
      <c r="AG211" s="128">
        <v>18.774919108683807</v>
      </c>
      <c r="AH211" s="129">
        <f>IF(C211 =0,0,AG211 / C211 )</f>
        <v>4.3157609015052981E-4</v>
      </c>
      <c r="AI211" s="128">
        <v>0</v>
      </c>
      <c r="AJ211" s="129">
        <f>IF(C211 =0,0,AI211 / C211 )</f>
        <v>0</v>
      </c>
      <c r="AK211" s="128">
        <v>0</v>
      </c>
      <c r="AL211" s="129">
        <f>IF(C211 =0,0,AK211 / C211 )</f>
        <v>0</v>
      </c>
    </row>
    <row r="212" spans="1:42" ht="15.75" thickBot="1" x14ac:dyDescent="0.3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67"/>
      <c r="AB212" s="67"/>
      <c r="AC212" s="67"/>
      <c r="AD212" s="67"/>
      <c r="AE212" s="67"/>
      <c r="AF212" s="67"/>
      <c r="AG212" s="67"/>
      <c r="AH212" s="67"/>
      <c r="AI212" s="67"/>
      <c r="AJ212" s="67"/>
      <c r="AK212" s="67"/>
      <c r="AL212" s="67"/>
      <c r="AM212" s="67"/>
      <c r="AN212" s="67"/>
      <c r="AO212" s="67"/>
      <c r="AP212" s="67"/>
    </row>
    <row r="213" spans="1:42" x14ac:dyDescent="0.25">
      <c r="A213" s="122" t="s">
        <v>34</v>
      </c>
    </row>
    <row r="214" spans="1:42" x14ac:dyDescent="0.25">
      <c r="A214" s="122" t="s">
        <v>36</v>
      </c>
      <c r="B214" s="117" t="s">
        <v>160</v>
      </c>
      <c r="C214" s="125">
        <v>-5524.284280028146</v>
      </c>
      <c r="D214" s="126">
        <f>IF(C214 =0,0,C214 / C214 )</f>
        <v>1</v>
      </c>
      <c r="E214" s="125">
        <v>0</v>
      </c>
      <c r="F214" s="126">
        <f>IF(C214 =0,0,E214 / C214 )</f>
        <v>0</v>
      </c>
      <c r="G214" s="125">
        <v>0</v>
      </c>
      <c r="H214" s="126">
        <f>IF(C214 =0,0,G214 / C214 )</f>
        <v>0</v>
      </c>
      <c r="I214" s="125">
        <v>0</v>
      </c>
      <c r="J214" s="126">
        <f>IF(C214 =0,0,I214 / C214 )</f>
        <v>0</v>
      </c>
      <c r="K214" s="125">
        <v>0</v>
      </c>
      <c r="L214" s="126">
        <f>IF(C214 =0,0,K214 / C214 )</f>
        <v>0</v>
      </c>
      <c r="M214" s="125">
        <v>0</v>
      </c>
      <c r="N214" s="126">
        <f>IF(C214 =0,0,M214 / C214 )</f>
        <v>0</v>
      </c>
      <c r="O214" s="125">
        <v>0</v>
      </c>
      <c r="P214" s="126">
        <f>IF(C214 =0,0,O214 / C214 )</f>
        <v>0</v>
      </c>
      <c r="Q214" s="125">
        <v>0</v>
      </c>
      <c r="R214" s="126">
        <f>IF(C214 =0,0,Q214 / C214 )</f>
        <v>0</v>
      </c>
      <c r="S214" s="125">
        <v>0</v>
      </c>
      <c r="T214" s="126">
        <f>IF(C214 =0,0,S214 / C214 )</f>
        <v>0</v>
      </c>
      <c r="U214" s="125">
        <v>0</v>
      </c>
      <c r="V214" s="126">
        <f>IF(C214 =0,0,U214 / C214 )</f>
        <v>0</v>
      </c>
      <c r="W214" s="125">
        <v>0</v>
      </c>
      <c r="X214" s="126">
        <f>IF(C214 =0,0,W214 / C214 )</f>
        <v>0</v>
      </c>
      <c r="Y214" s="125">
        <v>-223.32814194720922</v>
      </c>
      <c r="Z214" s="126">
        <f>IF(C214 =0,0,Y214 / C214 )</f>
        <v>4.0426620106174434E-2</v>
      </c>
      <c r="AA214" s="125">
        <v>0</v>
      </c>
      <c r="AB214" s="126">
        <f>IF(C214 =0,0,AA214 / C214 )</f>
        <v>0</v>
      </c>
      <c r="AC214" s="125">
        <v>0</v>
      </c>
      <c r="AD214" s="126">
        <f>IF(C214 =0,0,AC214 / C214 )</f>
        <v>0</v>
      </c>
      <c r="AE214" s="125">
        <v>-5298.5370775311685</v>
      </c>
      <c r="AF214" s="126">
        <f>IF(C214 =0,0,AE214 / C214 )</f>
        <v>0.95913548415436956</v>
      </c>
      <c r="AG214" s="125">
        <v>-2.4190605497683673</v>
      </c>
      <c r="AH214" s="126">
        <f>IF(C214 =0,0,AG214 / C214 )</f>
        <v>4.3789573945605172E-4</v>
      </c>
      <c r="AI214" s="125">
        <v>0</v>
      </c>
      <c r="AJ214" s="126">
        <f>IF(C214 =0,0,AI214 / C214 )</f>
        <v>0</v>
      </c>
      <c r="AK214" s="125">
        <v>0</v>
      </c>
      <c r="AL214" s="126">
        <f>IF(C214 =0,0,AK214 / C214 )</f>
        <v>0</v>
      </c>
    </row>
    <row r="215" spans="1:42" x14ac:dyDescent="0.25">
      <c r="A215" s="122" t="s">
        <v>38</v>
      </c>
      <c r="B215" s="117" t="s">
        <v>161</v>
      </c>
      <c r="C215" s="125">
        <v>-22531.94187979183</v>
      </c>
      <c r="D215" s="126">
        <f>IF(C215 =0,0,C215 / C215 )</f>
        <v>1</v>
      </c>
      <c r="E215" s="125">
        <v>0</v>
      </c>
      <c r="F215" s="126">
        <f>IF(C215 =0,0,E215 / C215 )</f>
        <v>0</v>
      </c>
      <c r="G215" s="125">
        <v>0</v>
      </c>
      <c r="H215" s="126">
        <f>IF(C215 =0,0,G215 / C215 )</f>
        <v>0</v>
      </c>
      <c r="I215" s="125">
        <v>0</v>
      </c>
      <c r="J215" s="126">
        <f>IF(C215 =0,0,I215 / C215 )</f>
        <v>0</v>
      </c>
      <c r="K215" s="125">
        <v>0</v>
      </c>
      <c r="L215" s="126">
        <f>IF(C215 =0,0,K215 / C215 )</f>
        <v>0</v>
      </c>
      <c r="M215" s="125">
        <v>0</v>
      </c>
      <c r="N215" s="126">
        <f>IF(C215 =0,0,M215 / C215 )</f>
        <v>0</v>
      </c>
      <c r="O215" s="125">
        <v>0</v>
      </c>
      <c r="P215" s="126">
        <f>IF(C215 =0,0,O215 / C215 )</f>
        <v>0</v>
      </c>
      <c r="Q215" s="125">
        <v>0</v>
      </c>
      <c r="R215" s="126">
        <f>IF(C215 =0,0,Q215 / C215 )</f>
        <v>0</v>
      </c>
      <c r="S215" s="125">
        <v>0</v>
      </c>
      <c r="T215" s="126">
        <f>IF(C215 =0,0,S215 / C215 )</f>
        <v>0</v>
      </c>
      <c r="U215" s="125">
        <v>0</v>
      </c>
      <c r="V215" s="126">
        <f>IF(C215 =0,0,U215 / C215 )</f>
        <v>0</v>
      </c>
      <c r="W215" s="125">
        <v>0</v>
      </c>
      <c r="X215" s="126">
        <f>IF(C215 =0,0,W215 / C215 )</f>
        <v>0</v>
      </c>
      <c r="Y215" s="125">
        <v>-1040.6345839117766</v>
      </c>
      <c r="Z215" s="126">
        <f>IF(C215 =0,0,Y215 / C215 )</f>
        <v>4.6184860118296693E-2</v>
      </c>
      <c r="AA215" s="125">
        <v>0</v>
      </c>
      <c r="AB215" s="126">
        <f>IF(C215 =0,0,AA215 / C215 )</f>
        <v>0</v>
      </c>
      <c r="AC215" s="125">
        <v>0</v>
      </c>
      <c r="AD215" s="126">
        <f>IF(C215 =0,0,AC215 / C215 )</f>
        <v>0</v>
      </c>
      <c r="AE215" s="125">
        <v>-21481.499862600434</v>
      </c>
      <c r="AF215" s="126">
        <f>IF(C215 =0,0,AE215 / C215 )</f>
        <v>0.95337987188163742</v>
      </c>
      <c r="AG215" s="125">
        <v>-9.8074332796184169</v>
      </c>
      <c r="AH215" s="126">
        <f>IF(C215 =0,0,AG215 / C215 )</f>
        <v>4.3526800006591472E-4</v>
      </c>
      <c r="AI215" s="125">
        <v>0</v>
      </c>
      <c r="AJ215" s="126">
        <f>IF(C215 =0,0,AI215 / C215 )</f>
        <v>0</v>
      </c>
      <c r="AK215" s="125">
        <v>0</v>
      </c>
      <c r="AL215" s="126">
        <f>IF(C215 =0,0,AK215 / C215 )</f>
        <v>0</v>
      </c>
    </row>
    <row r="216" spans="1:42" ht="15.75" thickBot="1" x14ac:dyDescent="0.3">
      <c r="A216" s="122" t="s">
        <v>40</v>
      </c>
      <c r="B216" s="117" t="s">
        <v>162</v>
      </c>
      <c r="C216" s="125">
        <v>-5515.4777901642356</v>
      </c>
      <c r="D216" s="126">
        <f>IF(C216 =0,0,C216 / C216 )</f>
        <v>1</v>
      </c>
      <c r="E216" s="125">
        <v>0</v>
      </c>
      <c r="F216" s="126">
        <f>IF(C216 =0,0,E216 / C216 )</f>
        <v>0</v>
      </c>
      <c r="G216" s="125">
        <v>0</v>
      </c>
      <c r="H216" s="126">
        <f>IF(C216 =0,0,G216 / C216 )</f>
        <v>0</v>
      </c>
      <c r="I216" s="125">
        <v>0</v>
      </c>
      <c r="J216" s="126">
        <f>IF(C216 =0,0,I216 / C216 )</f>
        <v>0</v>
      </c>
      <c r="K216" s="125">
        <v>0</v>
      </c>
      <c r="L216" s="126">
        <f>IF(C216 =0,0,K216 / C216 )</f>
        <v>0</v>
      </c>
      <c r="M216" s="125">
        <v>0</v>
      </c>
      <c r="N216" s="126">
        <f>IF(C216 =0,0,M216 / C216 )</f>
        <v>0</v>
      </c>
      <c r="O216" s="125">
        <v>0</v>
      </c>
      <c r="P216" s="126">
        <f>IF(C216 =0,0,O216 / C216 )</f>
        <v>0</v>
      </c>
      <c r="Q216" s="125">
        <v>0</v>
      </c>
      <c r="R216" s="126">
        <f>IF(C216 =0,0,Q216 / C216 )</f>
        <v>0</v>
      </c>
      <c r="S216" s="125">
        <v>0</v>
      </c>
      <c r="T216" s="126">
        <f>IF(C216 =0,0,S216 / C216 )</f>
        <v>0</v>
      </c>
      <c r="U216" s="125">
        <v>0</v>
      </c>
      <c r="V216" s="126">
        <f>IF(C216 =0,0,U216 / C216 )</f>
        <v>0</v>
      </c>
      <c r="W216" s="125">
        <v>0</v>
      </c>
      <c r="X216" s="126">
        <f>IF(C216 =0,0,W216 / C216 )</f>
        <v>0</v>
      </c>
      <c r="Y216" s="125">
        <v>-205.55748471788274</v>
      </c>
      <c r="Z216" s="126">
        <f>IF(C216 =0,0,Y216 / C216 )</f>
        <v>3.726920722706089E-2</v>
      </c>
      <c r="AA216" s="125">
        <v>0</v>
      </c>
      <c r="AB216" s="126">
        <f>IF(C216 =0,0,AA216 / C216 )</f>
        <v>0</v>
      </c>
      <c r="AC216" s="125">
        <v>0</v>
      </c>
      <c r="AD216" s="126">
        <f>IF(C216 =0,0,AC216 / C216 )</f>
        <v>0</v>
      </c>
      <c r="AE216" s="125">
        <v>-5307.4971541508639</v>
      </c>
      <c r="AF216" s="126">
        <f>IF(C216 =0,0,AE216 / C216 )</f>
        <v>0.9622914561664514</v>
      </c>
      <c r="AG216" s="125">
        <v>-2.4231512954886378</v>
      </c>
      <c r="AH216" s="126">
        <f>IF(C216 =0,0,AG216 / C216 )</f>
        <v>4.3933660648762815E-4</v>
      </c>
      <c r="AI216" s="125">
        <v>0</v>
      </c>
      <c r="AJ216" s="126">
        <f>IF(C216 =0,0,AI216 / C216 )</f>
        <v>0</v>
      </c>
      <c r="AK216" s="125">
        <v>0</v>
      </c>
      <c r="AL216" s="126">
        <f>IF(C216 =0,0,AK216 / C216 )</f>
        <v>0</v>
      </c>
    </row>
    <row r="217" spans="1:42" x14ac:dyDescent="0.25">
      <c r="A217" s="122" t="s">
        <v>42</v>
      </c>
      <c r="B217" s="127" t="s">
        <v>53</v>
      </c>
      <c r="C217" s="128">
        <v>-33571.703949984199</v>
      </c>
      <c r="D217" s="129">
        <f>IF(C217 =0,0,C217 / C217 )</f>
        <v>1</v>
      </c>
      <c r="E217" s="128">
        <v>0</v>
      </c>
      <c r="F217" s="129">
        <f>IF(C217 =0,0,E217 / C217 )</f>
        <v>0</v>
      </c>
      <c r="G217" s="128">
        <v>0</v>
      </c>
      <c r="H217" s="129">
        <f>IF(C217 =0,0,G217 / C217 )</f>
        <v>0</v>
      </c>
      <c r="I217" s="128">
        <v>0</v>
      </c>
      <c r="J217" s="129">
        <f>IF(C217 =0,0,I217 / C217 )</f>
        <v>0</v>
      </c>
      <c r="K217" s="128">
        <v>0</v>
      </c>
      <c r="L217" s="129">
        <f>IF(C217 =0,0,K217 / C217 )</f>
        <v>0</v>
      </c>
      <c r="M217" s="128">
        <v>0</v>
      </c>
      <c r="N217" s="129">
        <f>IF(C217 =0,0,M217 / C217 )</f>
        <v>0</v>
      </c>
      <c r="O217" s="128">
        <v>0</v>
      </c>
      <c r="P217" s="129">
        <f>IF(C217 =0,0,O217 / C217 )</f>
        <v>0</v>
      </c>
      <c r="Q217" s="128">
        <v>0</v>
      </c>
      <c r="R217" s="129">
        <f>IF(C217 =0,0,Q217 / C217 )</f>
        <v>0</v>
      </c>
      <c r="S217" s="128">
        <v>0</v>
      </c>
      <c r="T217" s="129">
        <f>IF(C217 =0,0,S217 / C217 )</f>
        <v>0</v>
      </c>
      <c r="U217" s="128">
        <v>0</v>
      </c>
      <c r="V217" s="129">
        <f>IF(C217 =0,0,U217 / C217 )</f>
        <v>0</v>
      </c>
      <c r="W217" s="128">
        <v>0</v>
      </c>
      <c r="X217" s="129">
        <f>IF(C217 =0,0,W217 / C217 )</f>
        <v>0</v>
      </c>
      <c r="Y217" s="128">
        <v>-1469.5202105768685</v>
      </c>
      <c r="Z217" s="129">
        <f>IF(C217 =0,0,Y217 / C217 )</f>
        <v>4.3772583386478964E-2</v>
      </c>
      <c r="AA217" s="128">
        <v>0</v>
      </c>
      <c r="AB217" s="129">
        <f>IF(C217 =0,0,AA217 / C217 )</f>
        <v>0</v>
      </c>
      <c r="AC217" s="128">
        <v>0</v>
      </c>
      <c r="AD217" s="129">
        <f>IF(C217 =0,0,AC217 / C217 )</f>
        <v>0</v>
      </c>
      <c r="AE217" s="128">
        <v>-32087.534094282459</v>
      </c>
      <c r="AF217" s="129">
        <f>IF(C217 =0,0,AE217 / C217 )</f>
        <v>0.95579104778497725</v>
      </c>
      <c r="AG217" s="128">
        <v>-14.649645124875423</v>
      </c>
      <c r="AH217" s="129">
        <f>IF(C217 =0,0,AG217 / C217 )</f>
        <v>4.3636882854384635E-4</v>
      </c>
      <c r="AI217" s="128">
        <v>0</v>
      </c>
      <c r="AJ217" s="129">
        <f>IF(C217 =0,0,AI217 / C217 )</f>
        <v>0</v>
      </c>
      <c r="AK217" s="128">
        <v>0</v>
      </c>
      <c r="AL217" s="129">
        <f>IF(C217 =0,0,AK217 / C217 )</f>
        <v>0</v>
      </c>
    </row>
    <row r="218" spans="1:42" ht="15.75" thickBot="1" x14ac:dyDescent="0.3">
      <c r="A218" s="122" t="s">
        <v>44</v>
      </c>
    </row>
    <row r="219" spans="1:42" x14ac:dyDescent="0.25">
      <c r="A219" s="122" t="s">
        <v>46</v>
      </c>
      <c r="B219" s="130" t="s">
        <v>55</v>
      </c>
      <c r="C219" s="128">
        <v>9931.445406912022</v>
      </c>
      <c r="D219" s="129">
        <f>IF(C219 =0,0,C219 / C219 )</f>
        <v>1</v>
      </c>
      <c r="E219" s="128">
        <v>0</v>
      </c>
      <c r="F219" s="129">
        <f>IF(C219 =0,0,E219 / C219 )</f>
        <v>0</v>
      </c>
      <c r="G219" s="128">
        <v>0</v>
      </c>
      <c r="H219" s="129">
        <f>IF(C219 =0,0,G219 / C219 )</f>
        <v>0</v>
      </c>
      <c r="I219" s="128">
        <v>0</v>
      </c>
      <c r="J219" s="129">
        <f>IF(C219 =0,0,I219 / C219 )</f>
        <v>0</v>
      </c>
      <c r="K219" s="128">
        <v>0</v>
      </c>
      <c r="L219" s="129">
        <f>IF(C219 =0,0,K219 / C219 )</f>
        <v>0</v>
      </c>
      <c r="M219" s="128">
        <v>0</v>
      </c>
      <c r="N219" s="129">
        <f>IF(C219 =0,0,M219 / C219 )</f>
        <v>0</v>
      </c>
      <c r="O219" s="128">
        <v>0</v>
      </c>
      <c r="P219" s="129">
        <f>IF(C219 =0,0,O219 / C219 )</f>
        <v>0</v>
      </c>
      <c r="Q219" s="128">
        <v>0</v>
      </c>
      <c r="R219" s="129">
        <f>IF(C219 =0,0,Q219 / C219 )</f>
        <v>0</v>
      </c>
      <c r="S219" s="128">
        <v>0</v>
      </c>
      <c r="T219" s="129">
        <f>IF(C219 =0,0,S219 / C219 )</f>
        <v>0</v>
      </c>
      <c r="U219" s="128">
        <v>0</v>
      </c>
      <c r="V219" s="129">
        <f>IF(C219 =0,0,U219 / C219 )</f>
        <v>0</v>
      </c>
      <c r="W219" s="128">
        <v>0</v>
      </c>
      <c r="X219" s="129">
        <f>IF(C219 =0,0,W219 / C219 )</f>
        <v>0</v>
      </c>
      <c r="Y219" s="128">
        <v>891.61527623234281</v>
      </c>
      <c r="Z219" s="129">
        <f>IF(C219 =0,0,Y219 / C219 )</f>
        <v>8.9776990125908784E-2</v>
      </c>
      <c r="AA219" s="128">
        <v>0</v>
      </c>
      <c r="AB219" s="129">
        <f>IF(C219 =0,0,AA219 / C219 )</f>
        <v>0</v>
      </c>
      <c r="AC219" s="128">
        <v>0</v>
      </c>
      <c r="AD219" s="129">
        <f>IF(C219 =0,0,AC219 / C219 )</f>
        <v>0</v>
      </c>
      <c r="AE219" s="128">
        <v>9035.7048566958692</v>
      </c>
      <c r="AF219" s="129">
        <f>IF(C219 =0,0,AE219 / C219 )</f>
        <v>0.90980763488940475</v>
      </c>
      <c r="AG219" s="128">
        <v>4.1252739838083796</v>
      </c>
      <c r="AH219" s="129">
        <f>IF(C219 =0,0,AG219 / C219 )</f>
        <v>4.1537498468624702E-4</v>
      </c>
      <c r="AI219" s="128">
        <v>0</v>
      </c>
      <c r="AJ219" s="129">
        <f>IF(C219 =0,0,AI219 / C219 )</f>
        <v>0</v>
      </c>
      <c r="AK219" s="128">
        <v>0</v>
      </c>
      <c r="AL219" s="129">
        <f>IF(C219 =0,0,AK219 / C219 )</f>
        <v>0</v>
      </c>
    </row>
    <row r="220" spans="1:42" ht="15.75" thickBot="1" x14ac:dyDescent="0.3">
      <c r="A220" s="122" t="s">
        <v>48</v>
      </c>
    </row>
    <row r="221" spans="1:42" ht="15.75" thickBot="1" x14ac:dyDescent="0.3">
      <c r="A221" s="122" t="s">
        <v>50</v>
      </c>
      <c r="B221" s="131" t="s">
        <v>57</v>
      </c>
      <c r="C221" s="132">
        <v>381619.35824740864</v>
      </c>
      <c r="D221" s="133">
        <f>IF(C221 =0,0,C221 / C221 )</f>
        <v>1</v>
      </c>
      <c r="E221" s="132">
        <v>0</v>
      </c>
      <c r="F221" s="133">
        <f>IF(C221 =0,0,E221 / C221 )</f>
        <v>0</v>
      </c>
      <c r="G221" s="132">
        <v>0</v>
      </c>
      <c r="H221" s="133">
        <f>IF(C221 =0,0,G221 / C221 )</f>
        <v>0</v>
      </c>
      <c r="I221" s="132">
        <v>0</v>
      </c>
      <c r="J221" s="133">
        <f>IF(C221 =0,0,I221 / C221 )</f>
        <v>0</v>
      </c>
      <c r="K221" s="132">
        <v>0</v>
      </c>
      <c r="L221" s="133">
        <f>IF(C221 =0,0,K221 / C221 )</f>
        <v>0</v>
      </c>
      <c r="M221" s="132">
        <v>0</v>
      </c>
      <c r="N221" s="133">
        <f>IF(C221 =0,0,M221 / C221 )</f>
        <v>0</v>
      </c>
      <c r="O221" s="132">
        <v>0</v>
      </c>
      <c r="P221" s="133">
        <f>IF(C221 =0,0,O221 / C221 )</f>
        <v>0</v>
      </c>
      <c r="Q221" s="132">
        <v>0</v>
      </c>
      <c r="R221" s="133">
        <f>IF(C221 =0,0,Q221 / C221 )</f>
        <v>0</v>
      </c>
      <c r="S221" s="132">
        <v>0</v>
      </c>
      <c r="T221" s="133">
        <f>IF(C221 =0,0,S221 / C221 )</f>
        <v>0</v>
      </c>
      <c r="U221" s="132">
        <v>0</v>
      </c>
      <c r="V221" s="133">
        <f>IF(C221 =0,0,U221 / C221 )</f>
        <v>0</v>
      </c>
      <c r="W221" s="132">
        <v>0</v>
      </c>
      <c r="X221" s="133">
        <f>IF(C221 =0,0,W221 / C221 )</f>
        <v>0</v>
      </c>
      <c r="Y221" s="132">
        <v>49439.993378040919</v>
      </c>
      <c r="Z221" s="133">
        <f>IF(C221 =0,0,Y221 / C221 )</f>
        <v>0.12955315895161781</v>
      </c>
      <c r="AA221" s="132">
        <v>0</v>
      </c>
      <c r="AB221" s="133">
        <f>IF(C221 =0,0,AA221 / C221 )</f>
        <v>0</v>
      </c>
      <c r="AC221" s="132">
        <v>0</v>
      </c>
      <c r="AD221" s="133">
        <f>IF(C221 =0,0,AC221 / C221 )</f>
        <v>0</v>
      </c>
      <c r="AE221" s="132">
        <v>332027.77674524987</v>
      </c>
      <c r="AF221" s="133">
        <f>IF(C221 =0,0,AE221 / C221 )</f>
        <v>0.87004961768735034</v>
      </c>
      <c r="AG221" s="132">
        <v>151.58812411783276</v>
      </c>
      <c r="AH221" s="133">
        <f>IF(C221 =0,0,AG221 / C221 )</f>
        <v>3.9722336103179619E-4</v>
      </c>
      <c r="AI221" s="132">
        <v>0</v>
      </c>
      <c r="AJ221" s="133">
        <f>IF(C221 =0,0,AI221 / C221 )</f>
        <v>0</v>
      </c>
      <c r="AK221" s="132">
        <v>0</v>
      </c>
      <c r="AL221" s="133">
        <f>IF(C221 =0,0,AK221 / C221 )</f>
        <v>0</v>
      </c>
    </row>
    <row r="222" spans="1:42" ht="15.75" thickTop="1" x14ac:dyDescent="0.25">
      <c r="A222" s="122" t="s">
        <v>52</v>
      </c>
    </row>
    <row r="223" spans="1:42" x14ac:dyDescent="0.25">
      <c r="A223" s="122" t="s">
        <v>54</v>
      </c>
      <c r="B223" s="121" t="s">
        <v>97</v>
      </c>
    </row>
    <row r="224" spans="1:42" x14ac:dyDescent="0.25">
      <c r="A224" s="122" t="s">
        <v>56</v>
      </c>
      <c r="B224" s="121" t="s">
        <v>98</v>
      </c>
    </row>
    <row r="225" spans="1:1" x14ac:dyDescent="0.25">
      <c r="A225" s="122" t="s">
        <v>58</v>
      </c>
    </row>
    <row r="226" spans="1:1" x14ac:dyDescent="0.25">
      <c r="A226" s="122" t="s">
        <v>59</v>
      </c>
    </row>
    <row r="227" spans="1:1" x14ac:dyDescent="0.25">
      <c r="A227" s="122" t="s">
        <v>60</v>
      </c>
    </row>
    <row r="228" spans="1:1" x14ac:dyDescent="0.25">
      <c r="A228" s="122" t="s">
        <v>61</v>
      </c>
    </row>
    <row r="229" spans="1:1" x14ac:dyDescent="0.25">
      <c r="A229" s="122" t="s">
        <v>63</v>
      </c>
    </row>
    <row r="230" spans="1:1" x14ac:dyDescent="0.25">
      <c r="A230" s="122" t="s">
        <v>64</v>
      </c>
    </row>
    <row r="231" spans="1:1" x14ac:dyDescent="0.25">
      <c r="A231" s="122" t="s">
        <v>65</v>
      </c>
    </row>
    <row r="232" spans="1:1" x14ac:dyDescent="0.25">
      <c r="A232" s="122" t="s">
        <v>67</v>
      </c>
    </row>
    <row r="233" spans="1:1" x14ac:dyDescent="0.25">
      <c r="A233" s="122" t="s">
        <v>69</v>
      </c>
    </row>
    <row r="234" spans="1:1" x14ac:dyDescent="0.25">
      <c r="A234" s="122" t="s">
        <v>71</v>
      </c>
    </row>
    <row r="235" spans="1:1" x14ac:dyDescent="0.25">
      <c r="A235" s="122" t="s">
        <v>73</v>
      </c>
    </row>
    <row r="236" spans="1:1" x14ac:dyDescent="0.25">
      <c r="A236" s="122" t="s">
        <v>75</v>
      </c>
    </row>
    <row r="237" spans="1:1" x14ac:dyDescent="0.25">
      <c r="A237" s="122" t="s">
        <v>77</v>
      </c>
    </row>
    <row r="238" spans="1:1" x14ac:dyDescent="0.25">
      <c r="A238" s="122" t="s">
        <v>79</v>
      </c>
    </row>
    <row r="239" spans="1:1" x14ac:dyDescent="0.25">
      <c r="A239" s="122" t="s">
        <v>80</v>
      </c>
    </row>
    <row r="240" spans="1:1" x14ac:dyDescent="0.25">
      <c r="A240" s="122" t="s">
        <v>82</v>
      </c>
    </row>
    <row r="241" spans="1:42" x14ac:dyDescent="0.25">
      <c r="A241" s="122" t="s">
        <v>84</v>
      </c>
    </row>
    <row r="242" spans="1:42" x14ac:dyDescent="0.25">
      <c r="A242" s="122" t="s">
        <v>86</v>
      </c>
    </row>
    <row r="243" spans="1:42" x14ac:dyDescent="0.25">
      <c r="A243" s="122" t="s">
        <v>87</v>
      </c>
    </row>
    <row r="244" spans="1:42" x14ac:dyDescent="0.25">
      <c r="A244" s="122" t="s">
        <v>89</v>
      </c>
    </row>
    <row r="245" spans="1:42" ht="15.75" thickBot="1" x14ac:dyDescent="0.3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  <c r="AA245" s="67"/>
      <c r="AB245" s="67"/>
      <c r="AC245" s="67"/>
      <c r="AD245" s="67"/>
      <c r="AE245" s="67"/>
      <c r="AF245" s="67"/>
      <c r="AG245" s="67"/>
      <c r="AH245" s="67"/>
      <c r="AI245" s="67"/>
      <c r="AJ245" s="67"/>
      <c r="AK245" s="67"/>
      <c r="AL245" s="67"/>
      <c r="AM245" s="67"/>
      <c r="AN245" s="67"/>
      <c r="AO245" s="67"/>
      <c r="AP245" s="67"/>
    </row>
  </sheetData>
  <mergeCells count="20">
    <mergeCell ref="A13:A14"/>
    <mergeCell ref="B13:B14"/>
    <mergeCell ref="M13:N13"/>
    <mergeCell ref="O13:P13"/>
    <mergeCell ref="AG13:AH13"/>
    <mergeCell ref="Q13:R13"/>
    <mergeCell ref="S13:T13"/>
    <mergeCell ref="U13:V13"/>
    <mergeCell ref="C13:D13"/>
    <mergeCell ref="E13:F13"/>
    <mergeCell ref="G13:H13"/>
    <mergeCell ref="I13:J13"/>
    <mergeCell ref="K13:L13"/>
    <mergeCell ref="AI13:AJ13"/>
    <mergeCell ref="AK13:AL13"/>
    <mergeCell ref="W13:X13"/>
    <mergeCell ref="Y13:Z13"/>
    <mergeCell ref="AA13:AB13"/>
    <mergeCell ref="AC13:AD13"/>
    <mergeCell ref="AE13:AF13"/>
  </mergeCells>
  <pageMargins left="0.5" right="0.5" top="0.75" bottom="0.5" header="0.75" footer="0.5"/>
  <pageSetup scale="69" orientation="landscape" r:id="rId1"/>
  <headerFooter>
    <oddHeader>&amp;C&amp;"Arial"&amp;10 COST OF SERVICE STUDY - ALLOCATION OF RATE BASE COMPONENTS TO RATE SCHEDULE&amp;L&amp;"Arial"&amp;10 Schedule E-3a&amp;R&amp;"Arial"&amp;10 Page &amp;P of &amp;N</oddHeader>
    <oddFooter>&amp;L&amp;"Arial"&amp;10 Supporting Schedules: B-1&amp;R&amp;"Arial"&amp;10 Recap Schedules: E-1</oddFooter>
  </headerFooter>
  <rowBreaks count="5" manualBreakCount="5">
    <brk id="50" max="16383" man="1"/>
    <brk id="86" max="16383" man="1"/>
    <brk id="122" max="16383" man="1"/>
    <brk id="158" max="16383" man="1"/>
    <brk id="194" max="16383" man="1"/>
  </rowBreaks>
  <colBreaks count="3" manualBreakCount="3">
    <brk id="12" max="1048575" man="1"/>
    <brk id="22" max="1048575" man="1"/>
    <brk id="3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N552"/>
  <sheetViews>
    <sheetView showGridLines="0" zoomScale="80" zoomScaleNormal="80" workbookViewId="0">
      <pane xSplit="2" ySplit="7" topLeftCell="C8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ColWidth="8.85546875" defaultRowHeight="15" outlineLevelRow="1" x14ac:dyDescent="0.25"/>
  <cols>
    <col min="1" max="1" width="5.42578125" style="44" customWidth="1"/>
    <col min="2" max="2" width="43" style="44" customWidth="1"/>
    <col min="3" max="4" width="12.140625" style="44" customWidth="1"/>
    <col min="5" max="5" width="3.7109375" style="44" customWidth="1"/>
    <col min="6" max="6" width="6.140625" style="44" customWidth="1"/>
    <col min="7" max="7" width="44.85546875" style="41" customWidth="1"/>
    <col min="8" max="8" width="12.42578125" style="41" customWidth="1"/>
    <col min="9" max="9" width="11.5703125" style="44" bestFit="1" customWidth="1"/>
    <col min="10" max="11" width="10.28515625" style="44" bestFit="1" customWidth="1"/>
    <col min="12" max="16384" width="8.85546875" style="44"/>
  </cols>
  <sheetData>
    <row r="1" spans="1:14" x14ac:dyDescent="0.25">
      <c r="A1" s="145" t="s">
        <v>512</v>
      </c>
    </row>
    <row r="2" spans="1:14" x14ac:dyDescent="0.25">
      <c r="A2" s="145" t="s">
        <v>504</v>
      </c>
    </row>
    <row r="3" spans="1:14" ht="15.75" thickBot="1" x14ac:dyDescent="0.3">
      <c r="A3" s="43"/>
      <c r="B3" s="43"/>
      <c r="C3" s="43"/>
      <c r="D3" s="55"/>
      <c r="G3" s="42"/>
      <c r="H3" s="42"/>
      <c r="N3" s="56" t="str">
        <f ca="1">CELL("filename")</f>
        <v>R:\_2016 RateCase (GC Folder)\SFHHA's 18th PODs\SFHHA's 18th POD No. 238\Deaton\[VARIANCE 2017 AS-FILED vs MDS.xlsx]E_1_Att_2_Test MDS</v>
      </c>
    </row>
    <row r="4" spans="1:14" x14ac:dyDescent="0.25">
      <c r="B4" s="47" t="s">
        <v>2</v>
      </c>
      <c r="C4" s="47" t="s">
        <v>3</v>
      </c>
      <c r="D4" s="47"/>
      <c r="G4" s="4" t="s">
        <v>2</v>
      </c>
      <c r="H4" s="4" t="s">
        <v>3</v>
      </c>
      <c r="N4" s="56" t="s">
        <v>498</v>
      </c>
    </row>
    <row r="5" spans="1:14" ht="15.75" thickBot="1" x14ac:dyDescent="0.3">
      <c r="A5" s="43"/>
      <c r="B5" s="57" t="s">
        <v>167</v>
      </c>
      <c r="C5" s="43"/>
      <c r="D5" s="55"/>
      <c r="G5" s="57" t="s">
        <v>167</v>
      </c>
      <c r="H5" s="42"/>
    </row>
    <row r="6" spans="1:14" ht="15" customHeight="1" thickBot="1" x14ac:dyDescent="0.3">
      <c r="A6" s="147" t="s">
        <v>14</v>
      </c>
      <c r="B6" s="149" t="s">
        <v>168</v>
      </c>
      <c r="C6" s="48" t="s">
        <v>169</v>
      </c>
      <c r="D6" s="58" t="s">
        <v>170</v>
      </c>
      <c r="F6" s="151" t="s">
        <v>14</v>
      </c>
      <c r="G6" s="152" t="s">
        <v>171</v>
      </c>
      <c r="H6" s="48" t="s">
        <v>169</v>
      </c>
      <c r="I6" s="58" t="s">
        <v>170</v>
      </c>
      <c r="J6" s="48" t="s">
        <v>169</v>
      </c>
      <c r="K6" s="58" t="s">
        <v>170</v>
      </c>
    </row>
    <row r="7" spans="1:14" ht="15.75" thickBot="1" x14ac:dyDescent="0.3">
      <c r="A7" s="148"/>
      <c r="B7" s="150"/>
      <c r="C7" s="48" t="s">
        <v>138</v>
      </c>
      <c r="D7" s="59" t="s">
        <v>138</v>
      </c>
      <c r="F7" s="151"/>
      <c r="G7" s="152"/>
      <c r="H7" s="5" t="s">
        <v>172</v>
      </c>
      <c r="I7" s="5" t="s">
        <v>172</v>
      </c>
      <c r="J7" s="60" t="s">
        <v>173</v>
      </c>
      <c r="K7" s="60" t="s">
        <v>173</v>
      </c>
    </row>
    <row r="8" spans="1:14" s="61" customFormat="1" x14ac:dyDescent="0.25">
      <c r="A8" s="109" t="s">
        <v>34</v>
      </c>
      <c r="B8" s="110" t="s">
        <v>140</v>
      </c>
      <c r="C8" s="107"/>
      <c r="D8" s="45"/>
      <c r="F8" s="47" t="s">
        <v>34</v>
      </c>
      <c r="G8" s="49" t="s">
        <v>140</v>
      </c>
      <c r="H8" s="50"/>
      <c r="I8" s="7"/>
    </row>
    <row r="9" spans="1:14" s="61" customFormat="1" x14ac:dyDescent="0.25">
      <c r="A9" s="109" t="s">
        <v>36</v>
      </c>
      <c r="B9" s="105" t="s">
        <v>141</v>
      </c>
      <c r="C9" s="125">
        <v>2306794.0059500737</v>
      </c>
      <c r="D9" s="125">
        <v>1325862.589179859</v>
      </c>
      <c r="F9" s="47" t="s">
        <v>36</v>
      </c>
      <c r="G9" s="51" t="s">
        <v>141</v>
      </c>
      <c r="H9" s="125">
        <v>2306794.0059500737</v>
      </c>
      <c r="I9" s="125">
        <v>1325862.589179859</v>
      </c>
      <c r="J9" s="62">
        <f t="shared" ref="J9:K16" si="0">+C9-H9</f>
        <v>0</v>
      </c>
      <c r="K9" s="63">
        <f t="shared" si="0"/>
        <v>0</v>
      </c>
    </row>
    <row r="10" spans="1:14" s="61" customFormat="1" x14ac:dyDescent="0.25">
      <c r="A10" s="109" t="s">
        <v>38</v>
      </c>
      <c r="B10" s="105" t="s">
        <v>142</v>
      </c>
      <c r="C10" s="125">
        <v>7346336.2755397838</v>
      </c>
      <c r="D10" s="125">
        <v>4222411.0215950971</v>
      </c>
      <c r="F10" s="47" t="s">
        <v>38</v>
      </c>
      <c r="G10" s="51" t="s">
        <v>142</v>
      </c>
      <c r="H10" s="125">
        <v>7346336.2755397838</v>
      </c>
      <c r="I10" s="125">
        <v>4222411.0215950971</v>
      </c>
      <c r="J10" s="62">
        <f t="shared" si="0"/>
        <v>0</v>
      </c>
      <c r="K10" s="63">
        <f t="shared" si="0"/>
        <v>0</v>
      </c>
    </row>
    <row r="11" spans="1:14" s="61" customFormat="1" x14ac:dyDescent="0.25">
      <c r="A11" s="109" t="s">
        <v>40</v>
      </c>
      <c r="B11" s="105" t="s">
        <v>143</v>
      </c>
      <c r="C11" s="125">
        <v>11011694.372442553</v>
      </c>
      <c r="D11" s="125">
        <v>6329127.6005769009</v>
      </c>
      <c r="F11" s="47" t="s">
        <v>40</v>
      </c>
      <c r="G11" s="51" t="s">
        <v>143</v>
      </c>
      <c r="H11" s="125">
        <v>11011694.372442553</v>
      </c>
      <c r="I11" s="125">
        <v>6329127.6005769009</v>
      </c>
      <c r="J11" s="62">
        <f t="shared" si="0"/>
        <v>0</v>
      </c>
      <c r="K11" s="63">
        <f t="shared" si="0"/>
        <v>0</v>
      </c>
    </row>
    <row r="12" spans="1:14" s="61" customFormat="1" x14ac:dyDescent="0.25">
      <c r="A12" s="109" t="s">
        <v>42</v>
      </c>
      <c r="B12" s="105" t="s">
        <v>144</v>
      </c>
      <c r="C12" s="125">
        <v>4909587.5727330586</v>
      </c>
      <c r="D12" s="125">
        <v>2879909.0389023782</v>
      </c>
      <c r="F12" s="47" t="s">
        <v>42</v>
      </c>
      <c r="G12" s="51" t="s">
        <v>144</v>
      </c>
      <c r="H12" s="125">
        <v>4909587.5727330586</v>
      </c>
      <c r="I12" s="125">
        <v>2879909.0389023782</v>
      </c>
      <c r="J12" s="62">
        <f t="shared" si="0"/>
        <v>0</v>
      </c>
      <c r="K12" s="63">
        <f t="shared" si="0"/>
        <v>0</v>
      </c>
    </row>
    <row r="13" spans="1:14" s="61" customFormat="1" x14ac:dyDescent="0.25">
      <c r="A13" s="109" t="s">
        <v>44</v>
      </c>
      <c r="B13" s="105" t="s">
        <v>145</v>
      </c>
      <c r="C13" s="125">
        <v>15419849.498450443</v>
      </c>
      <c r="D13" s="125">
        <v>10288573.926779056</v>
      </c>
      <c r="F13" s="47" t="s">
        <v>44</v>
      </c>
      <c r="G13" s="51" t="s">
        <v>145</v>
      </c>
      <c r="H13" s="125">
        <v>15419849.498450447</v>
      </c>
      <c r="I13" s="125">
        <v>9722534.0753620826</v>
      </c>
      <c r="J13" s="62">
        <f t="shared" si="0"/>
        <v>0</v>
      </c>
      <c r="K13" s="62">
        <f t="shared" si="0"/>
        <v>566039.8514169734</v>
      </c>
    </row>
    <row r="14" spans="1:14" s="61" customFormat="1" x14ac:dyDescent="0.25">
      <c r="A14" s="109" t="s">
        <v>46</v>
      </c>
      <c r="B14" s="105" t="s">
        <v>146</v>
      </c>
      <c r="C14" s="125">
        <v>1187390.2764232182</v>
      </c>
      <c r="D14" s="125">
        <v>734166.26119542785</v>
      </c>
      <c r="F14" s="47" t="s">
        <v>46</v>
      </c>
      <c r="G14" s="51" t="s">
        <v>146</v>
      </c>
      <c r="H14" s="125">
        <v>1187390.2764232166</v>
      </c>
      <c r="I14" s="125">
        <v>728576.9405580418</v>
      </c>
      <c r="J14" s="62">
        <f t="shared" si="0"/>
        <v>0</v>
      </c>
      <c r="K14" s="62">
        <f t="shared" si="0"/>
        <v>5589.3206373860594</v>
      </c>
    </row>
    <row r="15" spans="1:14" s="61" customFormat="1" ht="15.75" thickBot="1" x14ac:dyDescent="0.3">
      <c r="A15" s="109" t="s">
        <v>48</v>
      </c>
      <c r="B15" s="105" t="s">
        <v>147</v>
      </c>
      <c r="C15" s="125">
        <v>940645.3651282764</v>
      </c>
      <c r="D15" s="125">
        <v>581603.28961704392</v>
      </c>
      <c r="F15" s="47" t="s">
        <v>48</v>
      </c>
      <c r="G15" s="51" t="s">
        <v>147</v>
      </c>
      <c r="H15" s="125">
        <v>940645.36512827524</v>
      </c>
      <c r="I15" s="125">
        <v>577175.45434150985</v>
      </c>
      <c r="J15" s="62">
        <f t="shared" si="0"/>
        <v>1.1641532182693481E-9</v>
      </c>
      <c r="K15" s="62">
        <f t="shared" si="0"/>
        <v>4427.8352755340748</v>
      </c>
    </row>
    <row r="16" spans="1:14" s="61" customFormat="1" x14ac:dyDescent="0.25">
      <c r="A16" s="109" t="s">
        <v>50</v>
      </c>
      <c r="B16" s="108" t="s">
        <v>37</v>
      </c>
      <c r="C16" s="128">
        <v>43122297.366667405</v>
      </c>
      <c r="D16" s="128">
        <v>26361653.727845766</v>
      </c>
      <c r="F16" s="47" t="s">
        <v>50</v>
      </c>
      <c r="G16" s="52" t="s">
        <v>37</v>
      </c>
      <c r="H16" s="128">
        <v>43122297.366667405</v>
      </c>
      <c r="I16" s="128">
        <v>25785596.720515866</v>
      </c>
      <c r="J16" s="62">
        <f t="shared" si="0"/>
        <v>0</v>
      </c>
      <c r="K16" s="62">
        <f t="shared" si="0"/>
        <v>576057.00732989982</v>
      </c>
    </row>
    <row r="17" spans="1:11" s="61" customFormat="1" x14ac:dyDescent="0.25">
      <c r="A17" s="109" t="s">
        <v>52</v>
      </c>
      <c r="B17" s="103"/>
      <c r="C17"/>
      <c r="D17"/>
      <c r="F17" s="47" t="s">
        <v>52</v>
      </c>
      <c r="G17" s="44"/>
      <c r="H17"/>
      <c r="I17"/>
    </row>
    <row r="18" spans="1:11" s="61" customFormat="1" outlineLevel="1" x14ac:dyDescent="0.25">
      <c r="A18" s="109" t="s">
        <v>54</v>
      </c>
      <c r="B18" s="105" t="s">
        <v>148</v>
      </c>
      <c r="C18" s="125">
        <v>-5586301.7185941068</v>
      </c>
      <c r="D18" s="125">
        <v>-3210806.184449303</v>
      </c>
      <c r="F18" s="47" t="s">
        <v>54</v>
      </c>
      <c r="G18" s="51" t="s">
        <v>148</v>
      </c>
      <c r="H18" s="125">
        <v>-5586301.7185941068</v>
      </c>
      <c r="I18" s="125">
        <v>-3210806.184449303</v>
      </c>
      <c r="J18" s="62">
        <f t="shared" ref="J18:K23" si="1">+C18-H18</f>
        <v>0</v>
      </c>
      <c r="K18" s="63">
        <f t="shared" si="1"/>
        <v>0</v>
      </c>
    </row>
    <row r="19" spans="1:11" s="61" customFormat="1" outlineLevel="1" x14ac:dyDescent="0.25">
      <c r="A19" s="109" t="s">
        <v>56</v>
      </c>
      <c r="B19" s="105" t="s">
        <v>149</v>
      </c>
      <c r="C19" s="125">
        <v>-1650865.6120877939</v>
      </c>
      <c r="D19" s="125">
        <v>-969107.40202758741</v>
      </c>
      <c r="F19" s="47" t="s">
        <v>56</v>
      </c>
      <c r="G19" s="51" t="s">
        <v>149</v>
      </c>
      <c r="H19" s="125">
        <v>-1650865.6120877939</v>
      </c>
      <c r="I19" s="125">
        <v>-969107.40202758741</v>
      </c>
      <c r="J19" s="62">
        <f t="shared" si="1"/>
        <v>0</v>
      </c>
      <c r="K19" s="63">
        <f t="shared" si="1"/>
        <v>0</v>
      </c>
    </row>
    <row r="20" spans="1:11" s="61" customFormat="1" outlineLevel="1" x14ac:dyDescent="0.25">
      <c r="A20" s="109" t="s">
        <v>58</v>
      </c>
      <c r="B20" s="105" t="s">
        <v>150</v>
      </c>
      <c r="C20" s="125">
        <v>-5081831.3341935826</v>
      </c>
      <c r="D20" s="125">
        <v>-3411224.8209836343</v>
      </c>
      <c r="F20" s="47" t="s">
        <v>58</v>
      </c>
      <c r="G20" s="51" t="s">
        <v>150</v>
      </c>
      <c r="H20" s="125">
        <v>-5081831.3341935826</v>
      </c>
      <c r="I20" s="125">
        <v>-3224513.4554503597</v>
      </c>
      <c r="J20" s="62">
        <f t="shared" si="1"/>
        <v>0</v>
      </c>
      <c r="K20" s="62">
        <f t="shared" si="1"/>
        <v>-186711.3655332746</v>
      </c>
    </row>
    <row r="21" spans="1:11" s="61" customFormat="1" outlineLevel="1" x14ac:dyDescent="0.25">
      <c r="A21" s="109" t="s">
        <v>59</v>
      </c>
      <c r="B21" s="105" t="s">
        <v>151</v>
      </c>
      <c r="C21" s="125">
        <v>-438868.84347113775</v>
      </c>
      <c r="D21" s="125">
        <v>-271353.66051416518</v>
      </c>
      <c r="F21" s="47" t="s">
        <v>59</v>
      </c>
      <c r="G21" s="51" t="s">
        <v>151</v>
      </c>
      <c r="H21" s="125">
        <v>-438868.84347113717</v>
      </c>
      <c r="I21" s="125">
        <v>-269287.80337129871</v>
      </c>
      <c r="J21" s="62">
        <f t="shared" si="1"/>
        <v>-5.8207660913467407E-10</v>
      </c>
      <c r="K21" s="62">
        <f t="shared" si="1"/>
        <v>-2065.8571428664727</v>
      </c>
    </row>
    <row r="22" spans="1:11" s="61" customFormat="1" ht="15.75" outlineLevel="1" thickBot="1" x14ac:dyDescent="0.3">
      <c r="A22" s="109" t="s">
        <v>60</v>
      </c>
      <c r="B22" s="105" t="s">
        <v>152</v>
      </c>
      <c r="C22" s="125">
        <v>-316670.5215478802</v>
      </c>
      <c r="D22" s="125">
        <v>-195798.14442808199</v>
      </c>
      <c r="F22" s="47" t="s">
        <v>60</v>
      </c>
      <c r="G22" s="51" t="s">
        <v>152</v>
      </c>
      <c r="H22" s="125">
        <v>-316670.52154787979</v>
      </c>
      <c r="I22" s="125">
        <v>-194307.50304716121</v>
      </c>
      <c r="J22" s="62">
        <f t="shared" si="1"/>
        <v>0</v>
      </c>
      <c r="K22" s="62">
        <f t="shared" si="1"/>
        <v>-1490.6413809207734</v>
      </c>
    </row>
    <row r="23" spans="1:11" s="61" customFormat="1" outlineLevel="1" x14ac:dyDescent="0.25">
      <c r="A23" s="109" t="s">
        <v>61</v>
      </c>
      <c r="B23" s="108" t="s">
        <v>39</v>
      </c>
      <c r="C23" s="128">
        <v>-13074538.029894501</v>
      </c>
      <c r="D23" s="128">
        <v>-8058290.2124027731</v>
      </c>
      <c r="F23" s="47" t="s">
        <v>61</v>
      </c>
      <c r="G23" s="52" t="s">
        <v>39</v>
      </c>
      <c r="H23" s="128">
        <v>-13074538.029894499</v>
      </c>
      <c r="I23" s="128">
        <v>-7868022.34834571</v>
      </c>
      <c r="J23" s="62">
        <f t="shared" si="1"/>
        <v>0</v>
      </c>
      <c r="K23" s="62">
        <f t="shared" si="1"/>
        <v>-190267.86405706313</v>
      </c>
    </row>
    <row r="24" spans="1:11" s="61" customFormat="1" ht="15.75" outlineLevel="1" thickBot="1" x14ac:dyDescent="0.3">
      <c r="A24" s="109" t="s">
        <v>63</v>
      </c>
      <c r="B24" s="103"/>
      <c r="C24"/>
      <c r="D24"/>
      <c r="F24" s="47" t="s">
        <v>63</v>
      </c>
      <c r="G24" s="44"/>
      <c r="H24"/>
      <c r="I24"/>
    </row>
    <row r="25" spans="1:11" s="61" customFormat="1" outlineLevel="1" x14ac:dyDescent="0.25">
      <c r="A25" s="109" t="s">
        <v>64</v>
      </c>
      <c r="B25" s="111" t="s">
        <v>41</v>
      </c>
      <c r="C25" s="128">
        <v>30047759.336772908</v>
      </c>
      <c r="D25" s="128">
        <v>18303363.515442993</v>
      </c>
      <c r="F25" s="47" t="s">
        <v>64</v>
      </c>
      <c r="G25" s="53" t="s">
        <v>41</v>
      </c>
      <c r="H25" s="128">
        <v>30047759.336772904</v>
      </c>
      <c r="I25" s="128">
        <v>17917574.372170154</v>
      </c>
      <c r="J25" s="62">
        <f>+C25-H25</f>
        <v>0</v>
      </c>
      <c r="K25" s="62">
        <f>+D25-I25</f>
        <v>385789.14327283949</v>
      </c>
    </row>
    <row r="26" spans="1:11" s="61" customFormat="1" outlineLevel="1" x14ac:dyDescent="0.25">
      <c r="A26" s="109" t="s">
        <v>65</v>
      </c>
      <c r="B26" s="103"/>
      <c r="C26"/>
      <c r="D26"/>
      <c r="F26" s="47" t="s">
        <v>65</v>
      </c>
      <c r="G26" s="44"/>
      <c r="H26"/>
      <c r="I26"/>
    </row>
    <row r="27" spans="1:11" s="61" customFormat="1" outlineLevel="1" x14ac:dyDescent="0.25">
      <c r="A27" s="109" t="s">
        <v>67</v>
      </c>
      <c r="B27" s="108" t="s">
        <v>43</v>
      </c>
      <c r="C27" s="125">
        <v>233315.26429952594</v>
      </c>
      <c r="D27" s="125">
        <v>137371.54114377376</v>
      </c>
      <c r="F27" s="47" t="s">
        <v>67</v>
      </c>
      <c r="G27" s="52" t="s">
        <v>43</v>
      </c>
      <c r="H27" s="125">
        <v>233315.26429952588</v>
      </c>
      <c r="I27" s="125">
        <v>137217.58638878784</v>
      </c>
      <c r="J27" s="62">
        <f>+C27-H27</f>
        <v>0</v>
      </c>
      <c r="K27" s="62">
        <f>+D27-I27</f>
        <v>153.95475498592714</v>
      </c>
    </row>
    <row r="28" spans="1:11" s="61" customFormat="1" outlineLevel="1" x14ac:dyDescent="0.25">
      <c r="A28" s="109" t="s">
        <v>69</v>
      </c>
      <c r="B28" s="103"/>
      <c r="C28"/>
      <c r="D28"/>
      <c r="F28" s="47" t="s">
        <v>69</v>
      </c>
      <c r="G28" s="44"/>
      <c r="H28"/>
      <c r="I28"/>
    </row>
    <row r="29" spans="1:11" s="61" customFormat="1" outlineLevel="1" x14ac:dyDescent="0.25">
      <c r="A29" s="109" t="s">
        <v>71</v>
      </c>
      <c r="B29" s="105" t="s">
        <v>153</v>
      </c>
      <c r="C29" s="125">
        <v>241935.05165660239</v>
      </c>
      <c r="D29" s="125">
        <v>139055.60408748881</v>
      </c>
      <c r="F29" s="47" t="s">
        <v>71</v>
      </c>
      <c r="G29" s="51" t="s">
        <v>153</v>
      </c>
      <c r="H29" s="125">
        <v>241935.05165660239</v>
      </c>
      <c r="I29" s="125">
        <v>139055.60408748881</v>
      </c>
      <c r="J29" s="62">
        <f t="shared" ref="J29:K33" si="2">+C29-H29</f>
        <v>0</v>
      </c>
      <c r="K29" s="63">
        <f t="shared" si="2"/>
        <v>0</v>
      </c>
    </row>
    <row r="30" spans="1:11" s="61" customFormat="1" outlineLevel="1" x14ac:dyDescent="0.25">
      <c r="A30" s="109" t="s">
        <v>73</v>
      </c>
      <c r="B30" s="105" t="s">
        <v>154</v>
      </c>
      <c r="C30" s="125">
        <v>187232.10003512385</v>
      </c>
      <c r="D30" s="125">
        <v>110027.69267580511</v>
      </c>
      <c r="F30" s="47" t="s">
        <v>73</v>
      </c>
      <c r="G30" s="51" t="s">
        <v>154</v>
      </c>
      <c r="H30" s="125">
        <v>187232.10003512385</v>
      </c>
      <c r="I30" s="125">
        <v>110027.69267580511</v>
      </c>
      <c r="J30" s="62">
        <f t="shared" si="2"/>
        <v>0</v>
      </c>
      <c r="K30" s="63">
        <f t="shared" si="2"/>
        <v>0</v>
      </c>
    </row>
    <row r="31" spans="1:11" s="61" customFormat="1" outlineLevel="1" x14ac:dyDescent="0.25">
      <c r="A31" s="109" t="s">
        <v>75</v>
      </c>
      <c r="B31" s="105" t="s">
        <v>155</v>
      </c>
      <c r="C31" s="125">
        <v>138967.5116367139</v>
      </c>
      <c r="D31" s="125">
        <v>91748.728569206854</v>
      </c>
      <c r="F31" s="47" t="s">
        <v>75</v>
      </c>
      <c r="G31" s="51" t="s">
        <v>155</v>
      </c>
      <c r="H31" s="125">
        <v>138967.51163671404</v>
      </c>
      <c r="I31" s="125">
        <v>86337.259628263695</v>
      </c>
      <c r="J31" s="62">
        <f t="shared" si="2"/>
        <v>0</v>
      </c>
      <c r="K31" s="62">
        <f t="shared" si="2"/>
        <v>5411.4689409431594</v>
      </c>
    </row>
    <row r="32" spans="1:11" s="61" customFormat="1" ht="15.75" outlineLevel="1" thickBot="1" x14ac:dyDescent="0.3">
      <c r="A32" s="109" t="s">
        <v>77</v>
      </c>
      <c r="B32" s="105" t="s">
        <v>156</v>
      </c>
      <c r="C32" s="125">
        <v>179851.92012819799</v>
      </c>
      <c r="D32" s="125">
        <v>111202.87439702325</v>
      </c>
      <c r="F32" s="47" t="s">
        <v>77</v>
      </c>
      <c r="G32" s="51" t="s">
        <v>156</v>
      </c>
      <c r="H32" s="125">
        <v>179851.92012819779</v>
      </c>
      <c r="I32" s="125">
        <v>110356.26981485152</v>
      </c>
      <c r="J32" s="62">
        <f t="shared" si="2"/>
        <v>0</v>
      </c>
      <c r="K32" s="62">
        <f t="shared" si="2"/>
        <v>846.60458217172709</v>
      </c>
    </row>
    <row r="33" spans="1:11" s="61" customFormat="1" outlineLevel="1" x14ac:dyDescent="0.25">
      <c r="A33" s="109" t="s">
        <v>79</v>
      </c>
      <c r="B33" s="108" t="s">
        <v>45</v>
      </c>
      <c r="C33" s="128">
        <v>747986.58345663815</v>
      </c>
      <c r="D33" s="128">
        <v>452034.89972952404</v>
      </c>
      <c r="F33" s="47" t="s">
        <v>79</v>
      </c>
      <c r="G33" s="52" t="s">
        <v>45</v>
      </c>
      <c r="H33" s="128">
        <v>747986.58345663804</v>
      </c>
      <c r="I33" s="128">
        <v>445776.82620640914</v>
      </c>
      <c r="J33" s="62">
        <f t="shared" si="2"/>
        <v>0</v>
      </c>
      <c r="K33" s="62">
        <f t="shared" si="2"/>
        <v>6258.073523114901</v>
      </c>
    </row>
    <row r="34" spans="1:11" s="61" customFormat="1" outlineLevel="1" x14ac:dyDescent="0.25">
      <c r="A34" s="109" t="s">
        <v>80</v>
      </c>
      <c r="B34" s="103"/>
      <c r="C34"/>
      <c r="D34"/>
      <c r="F34" s="47" t="s">
        <v>80</v>
      </c>
      <c r="G34" s="44"/>
      <c r="H34"/>
      <c r="I34"/>
    </row>
    <row r="35" spans="1:11" s="61" customFormat="1" outlineLevel="1" x14ac:dyDescent="0.25">
      <c r="A35" s="109" t="s">
        <v>82</v>
      </c>
      <c r="B35" s="108" t="s">
        <v>47</v>
      </c>
      <c r="C35" s="125">
        <v>630074.74349233333</v>
      </c>
      <c r="D35" s="125">
        <v>335167.88621057721</v>
      </c>
      <c r="F35" s="47" t="s">
        <v>82</v>
      </c>
      <c r="G35" s="52" t="s">
        <v>47</v>
      </c>
      <c r="H35" s="125">
        <v>630074.74349233333</v>
      </c>
      <c r="I35" s="125">
        <v>335167.88621057721</v>
      </c>
      <c r="J35" s="62">
        <f>+C35-H35</f>
        <v>0</v>
      </c>
      <c r="K35" s="63">
        <f>+D35-I35</f>
        <v>0</v>
      </c>
    </row>
    <row r="36" spans="1:11" s="61" customFormat="1" ht="15.75" outlineLevel="1" thickBot="1" x14ac:dyDescent="0.3">
      <c r="A36" s="109" t="s">
        <v>84</v>
      </c>
      <c r="B36" s="103"/>
      <c r="C36"/>
      <c r="D36"/>
      <c r="F36" s="47" t="s">
        <v>84</v>
      </c>
      <c r="G36" s="44"/>
      <c r="H36"/>
      <c r="I36"/>
    </row>
    <row r="37" spans="1:11" s="61" customFormat="1" outlineLevel="1" x14ac:dyDescent="0.25">
      <c r="A37" s="109" t="s">
        <v>86</v>
      </c>
      <c r="B37" s="111" t="s">
        <v>49</v>
      </c>
      <c r="C37" s="128">
        <v>31659135.928021409</v>
      </c>
      <c r="D37" s="128">
        <v>19227937.842526872</v>
      </c>
      <c r="F37" s="47" t="s">
        <v>86</v>
      </c>
      <c r="G37" s="53" t="s">
        <v>49</v>
      </c>
      <c r="H37" s="128">
        <v>31659135.928021397</v>
      </c>
      <c r="I37" s="128">
        <v>18835736.670975931</v>
      </c>
      <c r="J37" s="62">
        <f>+C37-H37</f>
        <v>0</v>
      </c>
      <c r="K37" s="62">
        <f>+D37-I37</f>
        <v>392201.17155094072</v>
      </c>
    </row>
    <row r="38" spans="1:11" s="61" customFormat="1" outlineLevel="1" x14ac:dyDescent="0.25">
      <c r="A38" s="109" t="s">
        <v>87</v>
      </c>
      <c r="B38" s="103"/>
      <c r="C38"/>
      <c r="D38"/>
      <c r="F38" s="47" t="s">
        <v>87</v>
      </c>
      <c r="G38" s="44"/>
      <c r="H38"/>
      <c r="I38"/>
    </row>
    <row r="39" spans="1:11" s="61" customFormat="1" outlineLevel="1" x14ac:dyDescent="0.25">
      <c r="A39" s="109" t="s">
        <v>89</v>
      </c>
      <c r="B39" s="105" t="s">
        <v>157</v>
      </c>
      <c r="C39" s="125">
        <v>1857501.820181475</v>
      </c>
      <c r="D39" s="125">
        <v>1114636.4410503949</v>
      </c>
      <c r="F39" s="47" t="s">
        <v>89</v>
      </c>
      <c r="G39" s="51" t="s">
        <v>157</v>
      </c>
      <c r="H39" s="125">
        <v>1857501.8201814757</v>
      </c>
      <c r="I39" s="125">
        <v>1104482.5147584709</v>
      </c>
      <c r="J39" s="62">
        <f>+C39-H39</f>
        <v>0</v>
      </c>
      <c r="K39" s="62">
        <f>+D39-I39</f>
        <v>10153.92629192397</v>
      </c>
    </row>
    <row r="40" spans="1:11" s="61" customFormat="1" ht="15.75" outlineLevel="1" thickBot="1" x14ac:dyDescent="0.3">
      <c r="A40" s="104"/>
      <c r="B40" s="104"/>
      <c r="C40" s="67"/>
      <c r="D40" s="67"/>
      <c r="F40" s="43"/>
      <c r="G40" s="43"/>
      <c r="H40" s="67"/>
      <c r="I40" s="67"/>
      <c r="J40" s="62"/>
      <c r="K40" s="62"/>
    </row>
    <row r="41" spans="1:11" s="61" customFormat="1" outlineLevel="1" x14ac:dyDescent="0.25">
      <c r="A41" s="109" t="s">
        <v>34</v>
      </c>
      <c r="B41" s="105" t="s">
        <v>158</v>
      </c>
      <c r="C41" s="125">
        <v>341555.85527396877</v>
      </c>
      <c r="D41" s="125">
        <v>189339.01536348643</v>
      </c>
      <c r="F41" s="47" t="s">
        <v>34</v>
      </c>
      <c r="G41" s="51" t="s">
        <v>158</v>
      </c>
      <c r="H41" s="125">
        <v>341555.85527396883</v>
      </c>
      <c r="I41" s="125">
        <v>189132.68392494635</v>
      </c>
      <c r="J41" s="62">
        <f t="shared" ref="J41:K43" si="3">+C41-H41</f>
        <v>0</v>
      </c>
      <c r="K41" s="62">
        <f t="shared" si="3"/>
        <v>206.33143854007358</v>
      </c>
    </row>
    <row r="42" spans="1:11" s="61" customFormat="1" ht="15.75" outlineLevel="1" thickBot="1" x14ac:dyDescent="0.3">
      <c r="A42" s="109" t="s">
        <v>36</v>
      </c>
      <c r="B42" s="105" t="s">
        <v>159</v>
      </c>
      <c r="C42" s="125">
        <v>1353564.7590908015</v>
      </c>
      <c r="D42" s="125">
        <v>835457.83589713578</v>
      </c>
      <c r="F42" s="47" t="s">
        <v>36</v>
      </c>
      <c r="G42" s="51" t="s">
        <v>159</v>
      </c>
      <c r="H42" s="125">
        <v>1353564.7590908003</v>
      </c>
      <c r="I42" s="125">
        <v>829270.92610640218</v>
      </c>
      <c r="J42" s="62">
        <f t="shared" si="3"/>
        <v>0</v>
      </c>
      <c r="K42" s="62">
        <f t="shared" si="3"/>
        <v>6186.9097907335963</v>
      </c>
    </row>
    <row r="43" spans="1:11" s="61" customFormat="1" outlineLevel="1" x14ac:dyDescent="0.25">
      <c r="A43" s="109" t="s">
        <v>38</v>
      </c>
      <c r="B43" s="108" t="s">
        <v>51</v>
      </c>
      <c r="C43" s="128">
        <v>3552622.4345462457</v>
      </c>
      <c r="D43" s="128">
        <v>2139433.2923110174</v>
      </c>
      <c r="F43" s="47" t="s">
        <v>38</v>
      </c>
      <c r="G43" s="52" t="s">
        <v>51</v>
      </c>
      <c r="H43" s="128">
        <v>3552622.4345462453</v>
      </c>
      <c r="I43" s="128">
        <v>2122886.1247898196</v>
      </c>
      <c r="J43" s="62">
        <f t="shared" si="3"/>
        <v>0</v>
      </c>
      <c r="K43" s="62">
        <f t="shared" si="3"/>
        <v>16547.167521197814</v>
      </c>
    </row>
    <row r="44" spans="1:11" s="61" customFormat="1" outlineLevel="1" x14ac:dyDescent="0.25">
      <c r="A44" s="109" t="s">
        <v>40</v>
      </c>
      <c r="B44" s="103"/>
      <c r="C44"/>
      <c r="D44"/>
      <c r="F44" s="47" t="s">
        <v>40</v>
      </c>
      <c r="G44" s="44"/>
      <c r="H44"/>
      <c r="I44"/>
      <c r="J44" s="62"/>
      <c r="K44" s="62"/>
    </row>
    <row r="45" spans="1:11" s="61" customFormat="1" outlineLevel="1" x14ac:dyDescent="0.25">
      <c r="A45" s="109" t="s">
        <v>42</v>
      </c>
      <c r="B45" s="105" t="s">
        <v>160</v>
      </c>
      <c r="C45" s="125">
        <v>-366029.64265401999</v>
      </c>
      <c r="D45" s="125">
        <v>-225869.73950007759</v>
      </c>
      <c r="F45" s="47" t="s">
        <v>42</v>
      </c>
      <c r="G45" s="51" t="s">
        <v>160</v>
      </c>
      <c r="H45" s="125">
        <v>-366029.64265401982</v>
      </c>
      <c r="I45" s="125">
        <v>-224304.50171320006</v>
      </c>
      <c r="J45" s="62">
        <f t="shared" ref="J45:K71" si="4">+C45-H45</f>
        <v>0</v>
      </c>
      <c r="K45" s="62">
        <f t="shared" si="4"/>
        <v>-1565.237786877522</v>
      </c>
    </row>
    <row r="46" spans="1:11" s="61" customFormat="1" outlineLevel="1" x14ac:dyDescent="0.25">
      <c r="A46" s="109" t="s">
        <v>44</v>
      </c>
      <c r="B46" s="105" t="s">
        <v>161</v>
      </c>
      <c r="C46" s="125">
        <v>-1822278.6666919212</v>
      </c>
      <c r="D46" s="125">
        <v>-1103704.3399963605</v>
      </c>
      <c r="F46" s="47" t="s">
        <v>44</v>
      </c>
      <c r="G46" s="51" t="s">
        <v>161</v>
      </c>
      <c r="H46" s="125">
        <v>-1822278.6666919219</v>
      </c>
      <c r="I46" s="125">
        <v>-1095450.9117586974</v>
      </c>
      <c r="J46" s="62">
        <f t="shared" si="4"/>
        <v>0</v>
      </c>
      <c r="K46" s="62">
        <f t="shared" si="4"/>
        <v>-8253.4282376631163</v>
      </c>
    </row>
    <row r="47" spans="1:11" s="61" customFormat="1" ht="15.75" outlineLevel="1" thickBot="1" x14ac:dyDescent="0.3">
      <c r="A47" s="109" t="s">
        <v>46</v>
      </c>
      <c r="B47" s="105" t="s">
        <v>162</v>
      </c>
      <c r="C47" s="125">
        <v>-487333.55478193419</v>
      </c>
      <c r="D47" s="125">
        <v>-296076.22510947147</v>
      </c>
      <c r="F47" s="47" t="s">
        <v>46</v>
      </c>
      <c r="G47" s="51" t="s">
        <v>162</v>
      </c>
      <c r="H47" s="125">
        <v>-487333.55478193448</v>
      </c>
      <c r="I47" s="125">
        <v>-294635.45051398582</v>
      </c>
      <c r="J47" s="62">
        <f t="shared" si="4"/>
        <v>0</v>
      </c>
      <c r="K47" s="62">
        <f t="shared" si="4"/>
        <v>-1440.7745954856509</v>
      </c>
    </row>
    <row r="48" spans="1:11" s="61" customFormat="1" outlineLevel="1" x14ac:dyDescent="0.25">
      <c r="A48" s="109" t="s">
        <v>48</v>
      </c>
      <c r="B48" s="108" t="s">
        <v>53</v>
      </c>
      <c r="C48" s="128">
        <v>-2675641.8641278753</v>
      </c>
      <c r="D48" s="128">
        <v>-1625650.3046059096</v>
      </c>
      <c r="F48" s="47" t="s">
        <v>48</v>
      </c>
      <c r="G48" s="52" t="s">
        <v>53</v>
      </c>
      <c r="H48" s="128">
        <v>-2675641.8641278762</v>
      </c>
      <c r="I48" s="128">
        <v>-1614390.8639858833</v>
      </c>
      <c r="J48" s="62">
        <f t="shared" si="4"/>
        <v>0</v>
      </c>
      <c r="K48" s="62">
        <f t="shared" si="4"/>
        <v>-11259.440620026318</v>
      </c>
    </row>
    <row r="49" spans="1:11" s="61" customFormat="1" ht="15.75" outlineLevel="1" thickBot="1" x14ac:dyDescent="0.3">
      <c r="A49" s="109" t="s">
        <v>50</v>
      </c>
      <c r="B49" s="103"/>
      <c r="C49"/>
      <c r="D49"/>
      <c r="F49" s="47" t="s">
        <v>50</v>
      </c>
      <c r="G49" s="44"/>
      <c r="H49"/>
      <c r="I49"/>
      <c r="J49" s="62"/>
      <c r="K49" s="62"/>
    </row>
    <row r="50" spans="1:11" s="61" customFormat="1" outlineLevel="1" x14ac:dyDescent="0.25">
      <c r="A50" s="109" t="s">
        <v>52</v>
      </c>
      <c r="B50" s="111" t="s">
        <v>55</v>
      </c>
      <c r="C50" s="128">
        <v>876980.57041836996</v>
      </c>
      <c r="D50" s="128">
        <v>513782.98770510784</v>
      </c>
      <c r="F50" s="47" t="s">
        <v>52</v>
      </c>
      <c r="G50" s="53" t="s">
        <v>55</v>
      </c>
      <c r="H50" s="128">
        <v>876980.57041836879</v>
      </c>
      <c r="I50" s="128">
        <v>508495.26080393646</v>
      </c>
      <c r="J50" s="62">
        <f t="shared" si="4"/>
        <v>1.1641532182693481E-9</v>
      </c>
      <c r="K50" s="62">
        <f t="shared" si="4"/>
        <v>5287.7269011713797</v>
      </c>
    </row>
    <row r="51" spans="1:11" s="61" customFormat="1" ht="15.75" thickBot="1" x14ac:dyDescent="0.3">
      <c r="A51" s="109" t="s">
        <v>54</v>
      </c>
      <c r="B51" s="103"/>
      <c r="C51"/>
      <c r="D51"/>
      <c r="F51" s="47" t="s">
        <v>54</v>
      </c>
      <c r="G51" s="44"/>
      <c r="H51"/>
      <c r="I51"/>
      <c r="J51" s="62"/>
      <c r="K51" s="62"/>
    </row>
    <row r="52" spans="1:11" s="61" customFormat="1" ht="15.75" thickBot="1" x14ac:dyDescent="0.3">
      <c r="A52" s="109" t="s">
        <v>56</v>
      </c>
      <c r="B52" s="112" t="s">
        <v>57</v>
      </c>
      <c r="C52" s="132">
        <v>32536116.498439766</v>
      </c>
      <c r="D52" s="132">
        <v>19741720.830231968</v>
      </c>
      <c r="F52" s="47" t="s">
        <v>56</v>
      </c>
      <c r="G52" s="54" t="s">
        <v>57</v>
      </c>
      <c r="H52" s="132">
        <v>32536116.498439766</v>
      </c>
      <c r="I52" s="132">
        <v>19344231.931779861</v>
      </c>
      <c r="J52" s="62">
        <f t="shared" si="4"/>
        <v>0</v>
      </c>
      <c r="K52" s="62">
        <f t="shared" si="4"/>
        <v>397488.89845210686</v>
      </c>
    </row>
    <row r="53" spans="1:11" s="61" customFormat="1" ht="15.75" thickTop="1" x14ac:dyDescent="0.25">
      <c r="A53" s="109" t="s">
        <v>58</v>
      </c>
      <c r="B53" s="103"/>
      <c r="C53"/>
      <c r="D53"/>
      <c r="F53" s="47" t="s">
        <v>58</v>
      </c>
      <c r="G53" s="44"/>
      <c r="H53"/>
      <c r="I53"/>
      <c r="J53" s="62"/>
      <c r="K53" s="62"/>
    </row>
    <row r="54" spans="1:11" s="64" customFormat="1" x14ac:dyDescent="0.25">
      <c r="A54" s="109" t="s">
        <v>59</v>
      </c>
      <c r="B54" s="110" t="s">
        <v>163</v>
      </c>
      <c r="C54" s="125"/>
      <c r="D54" s="125"/>
      <c r="F54" s="47" t="s">
        <v>59</v>
      </c>
      <c r="G54" s="49" t="s">
        <v>163</v>
      </c>
      <c r="H54" s="125"/>
      <c r="I54" s="125"/>
      <c r="J54" s="65"/>
      <c r="K54" s="65"/>
    </row>
    <row r="55" spans="1:11" s="64" customFormat="1" x14ac:dyDescent="0.25">
      <c r="A55" s="109" t="s">
        <v>60</v>
      </c>
      <c r="B55" s="105" t="s">
        <v>141</v>
      </c>
      <c r="C55" s="125">
        <v>1730095.5044625555</v>
      </c>
      <c r="D55" s="125">
        <v>1019088.1632553719</v>
      </c>
      <c r="F55" s="47" t="s">
        <v>60</v>
      </c>
      <c r="G55" s="51" t="s">
        <v>141</v>
      </c>
      <c r="H55" s="125">
        <v>1730095.5044625555</v>
      </c>
      <c r="I55" s="125">
        <v>1019088.1632553719</v>
      </c>
      <c r="J55" s="65">
        <f t="shared" si="4"/>
        <v>0</v>
      </c>
      <c r="K55" s="65">
        <f t="shared" si="4"/>
        <v>0</v>
      </c>
    </row>
    <row r="56" spans="1:11" s="64" customFormat="1" x14ac:dyDescent="0.25">
      <c r="A56" s="109" t="s">
        <v>61</v>
      </c>
      <c r="B56" s="105" t="s">
        <v>142</v>
      </c>
      <c r="C56" s="125">
        <v>5509752.2066548374</v>
      </c>
      <c r="D56" s="125">
        <v>3245441.2151174019</v>
      </c>
      <c r="F56" s="47" t="s">
        <v>61</v>
      </c>
      <c r="G56" s="51" t="s">
        <v>142</v>
      </c>
      <c r="H56" s="125">
        <v>5509752.2066548374</v>
      </c>
      <c r="I56" s="125">
        <v>3245441.2151174019</v>
      </c>
      <c r="J56" s="65">
        <f t="shared" si="4"/>
        <v>0</v>
      </c>
      <c r="K56" s="65">
        <f t="shared" si="4"/>
        <v>0</v>
      </c>
    </row>
    <row r="57" spans="1:11" s="64" customFormat="1" x14ac:dyDescent="0.25">
      <c r="A57" s="109" t="s">
        <v>63</v>
      </c>
      <c r="B57" s="105" t="s">
        <v>143</v>
      </c>
      <c r="C57" s="125">
        <v>8258770.7793319141</v>
      </c>
      <c r="D57" s="125">
        <v>4864711.5275124712</v>
      </c>
      <c r="F57" s="47" t="s">
        <v>63</v>
      </c>
      <c r="G57" s="51" t="s">
        <v>143</v>
      </c>
      <c r="H57" s="125">
        <v>8258770.7793319141</v>
      </c>
      <c r="I57" s="125">
        <v>4864711.5275124712</v>
      </c>
      <c r="J57" s="65">
        <f t="shared" si="4"/>
        <v>0</v>
      </c>
      <c r="K57" s="65">
        <f t="shared" si="4"/>
        <v>0</v>
      </c>
    </row>
    <row r="58" spans="1:11" s="64" customFormat="1" x14ac:dyDescent="0.25">
      <c r="A58" s="109" t="s">
        <v>64</v>
      </c>
      <c r="B58" s="105" t="s">
        <v>144</v>
      </c>
      <c r="C58" s="125">
        <v>4797590.5487572839</v>
      </c>
      <c r="D58" s="125">
        <v>2825952.5140510583</v>
      </c>
      <c r="F58" s="47" t="s">
        <v>64</v>
      </c>
      <c r="G58" s="51" t="s">
        <v>144</v>
      </c>
      <c r="H58" s="125">
        <v>4797590.5487572839</v>
      </c>
      <c r="I58" s="125">
        <v>2825952.5140510583</v>
      </c>
      <c r="J58" s="65">
        <f t="shared" si="4"/>
        <v>0</v>
      </c>
      <c r="K58" s="65">
        <f t="shared" si="4"/>
        <v>0</v>
      </c>
    </row>
    <row r="59" spans="1:11" s="64" customFormat="1" x14ac:dyDescent="0.25">
      <c r="A59" s="109" t="s">
        <v>65</v>
      </c>
      <c r="B59" s="105" t="s">
        <v>145</v>
      </c>
      <c r="C59" s="125">
        <v>10371503.718717029</v>
      </c>
      <c r="D59" s="125">
        <v>6410884.4754524166</v>
      </c>
      <c r="F59" s="47" t="s">
        <v>65</v>
      </c>
      <c r="G59" s="51" t="s">
        <v>145</v>
      </c>
      <c r="H59" s="125">
        <v>12653705.071072796</v>
      </c>
      <c r="I59" s="125">
        <v>7858339.350120211</v>
      </c>
      <c r="J59" s="65">
        <f t="shared" si="4"/>
        <v>-2282201.352355767</v>
      </c>
      <c r="K59" s="65">
        <f t="shared" si="4"/>
        <v>-1447454.8746677944</v>
      </c>
    </row>
    <row r="60" spans="1:11" s="64" customFormat="1" x14ac:dyDescent="0.25">
      <c r="A60" s="109" t="s">
        <v>67</v>
      </c>
      <c r="B60" s="105" t="s">
        <v>146</v>
      </c>
      <c r="C60" s="125">
        <v>579515.29038363602</v>
      </c>
      <c r="D60" s="125">
        <v>345462.79088524432</v>
      </c>
      <c r="F60" s="47" t="s">
        <v>67</v>
      </c>
      <c r="G60" s="51" t="s">
        <v>146</v>
      </c>
      <c r="H60" s="125">
        <v>602055.30430506961</v>
      </c>
      <c r="I60" s="125">
        <v>359759.66187333234</v>
      </c>
      <c r="J60" s="65">
        <f t="shared" si="4"/>
        <v>-22540.013921433594</v>
      </c>
      <c r="K60" s="65">
        <f t="shared" si="4"/>
        <v>-14296.87098808802</v>
      </c>
    </row>
    <row r="61" spans="1:11" s="64" customFormat="1" ht="15.75" thickBot="1" x14ac:dyDescent="0.3">
      <c r="A61" s="109" t="s">
        <v>69</v>
      </c>
      <c r="B61" s="105" t="s">
        <v>147</v>
      </c>
      <c r="C61" s="125">
        <v>459089.46935492638</v>
      </c>
      <c r="D61" s="125">
        <v>273674.10658722644</v>
      </c>
      <c r="F61" s="47" t="s">
        <v>69</v>
      </c>
      <c r="G61" s="51" t="s">
        <v>147</v>
      </c>
      <c r="H61" s="125">
        <v>476945.56944780471</v>
      </c>
      <c r="I61" s="125">
        <v>285000.02503022761</v>
      </c>
      <c r="J61" s="65">
        <f t="shared" si="4"/>
        <v>-17856.100092878332</v>
      </c>
      <c r="K61" s="65">
        <f t="shared" si="4"/>
        <v>-11325.918443001166</v>
      </c>
    </row>
    <row r="62" spans="1:11" s="64" customFormat="1" x14ac:dyDescent="0.25">
      <c r="A62" s="109" t="s">
        <v>71</v>
      </c>
      <c r="B62" s="108" t="s">
        <v>37</v>
      </c>
      <c r="C62" s="128">
        <v>31706317.517662186</v>
      </c>
      <c r="D62" s="128">
        <v>18985214.79286119</v>
      </c>
      <c r="F62" s="47" t="s">
        <v>71</v>
      </c>
      <c r="G62" s="52" t="s">
        <v>37</v>
      </c>
      <c r="H62" s="128">
        <v>34028914.984032258</v>
      </c>
      <c r="I62" s="128">
        <v>20458292.456960071</v>
      </c>
      <c r="J62" s="65">
        <f t="shared" si="4"/>
        <v>-2322597.4663700722</v>
      </c>
      <c r="K62" s="65">
        <f t="shared" si="4"/>
        <v>-1473077.6640988812</v>
      </c>
    </row>
    <row r="63" spans="1:11" s="61" customFormat="1" x14ac:dyDescent="0.25">
      <c r="A63" s="109" t="s">
        <v>73</v>
      </c>
      <c r="B63" s="103"/>
      <c r="C63"/>
      <c r="D63"/>
      <c r="F63" s="47" t="s">
        <v>73</v>
      </c>
      <c r="G63" s="44"/>
      <c r="H63"/>
      <c r="I63"/>
      <c r="J63" s="62"/>
      <c r="K63" s="62"/>
    </row>
    <row r="64" spans="1:11" s="61" customFormat="1" outlineLevel="1" x14ac:dyDescent="0.25">
      <c r="A64" s="109" t="s">
        <v>75</v>
      </c>
      <c r="B64" s="105" t="s">
        <v>148</v>
      </c>
      <c r="C64" s="125">
        <v>-4189726.2889455804</v>
      </c>
      <c r="D64" s="125">
        <v>-2467898.7127191317</v>
      </c>
      <c r="F64" s="47" t="s">
        <v>75</v>
      </c>
      <c r="G64" s="51" t="s">
        <v>148</v>
      </c>
      <c r="H64" s="125">
        <v>-4189726.2889455804</v>
      </c>
      <c r="I64" s="125">
        <v>-2467898.7127191317</v>
      </c>
      <c r="J64" s="62">
        <f t="shared" si="4"/>
        <v>0</v>
      </c>
      <c r="K64" s="62">
        <f t="shared" si="4"/>
        <v>0</v>
      </c>
    </row>
    <row r="65" spans="1:11" s="61" customFormat="1" outlineLevel="1" x14ac:dyDescent="0.25">
      <c r="A65" s="109" t="s">
        <v>77</v>
      </c>
      <c r="B65" s="105" t="s">
        <v>149</v>
      </c>
      <c r="C65" s="125">
        <v>-1627196.0793533034</v>
      </c>
      <c r="D65" s="125">
        <v>-958476.71963035851</v>
      </c>
      <c r="F65" s="47" t="s">
        <v>77</v>
      </c>
      <c r="G65" s="51" t="s">
        <v>149</v>
      </c>
      <c r="H65" s="125">
        <v>-1627196.0793533034</v>
      </c>
      <c r="I65" s="125">
        <v>-958476.71963035851</v>
      </c>
      <c r="J65" s="62">
        <f t="shared" si="4"/>
        <v>0</v>
      </c>
      <c r="K65" s="62">
        <f t="shared" si="4"/>
        <v>0</v>
      </c>
    </row>
    <row r="66" spans="1:11" s="61" customFormat="1" outlineLevel="1" x14ac:dyDescent="0.25">
      <c r="A66" s="109" t="s">
        <v>79</v>
      </c>
      <c r="B66" s="105" t="s">
        <v>150</v>
      </c>
      <c r="C66" s="125">
        <v>-3329585.1491211965</v>
      </c>
      <c r="D66" s="125">
        <v>-2082650.2234125377</v>
      </c>
      <c r="F66" s="47" t="s">
        <v>79</v>
      </c>
      <c r="G66" s="51" t="s">
        <v>150</v>
      </c>
      <c r="H66" s="125">
        <v>-4121887.2230701665</v>
      </c>
      <c r="I66" s="125">
        <v>-2595399.7507942296</v>
      </c>
      <c r="J66" s="62">
        <f t="shared" si="4"/>
        <v>792302.07394897006</v>
      </c>
      <c r="K66" s="62">
        <f t="shared" si="4"/>
        <v>512749.52738169185</v>
      </c>
    </row>
    <row r="67" spans="1:11" s="61" customFormat="1" outlineLevel="1" x14ac:dyDescent="0.25">
      <c r="A67" s="109" t="s">
        <v>80</v>
      </c>
      <c r="B67" s="105" t="s">
        <v>151</v>
      </c>
      <c r="C67" s="125">
        <v>-214193.43775546999</v>
      </c>
      <c r="D67" s="125">
        <v>-127685.78159055069</v>
      </c>
      <c r="F67" s="47" t="s">
        <v>80</v>
      </c>
      <c r="G67" s="51" t="s">
        <v>151</v>
      </c>
      <c r="H67" s="125">
        <v>-222524.40528816782</v>
      </c>
      <c r="I67" s="125">
        <v>-132970.0182567788</v>
      </c>
      <c r="J67" s="62">
        <f t="shared" si="4"/>
        <v>8330.9675326978322</v>
      </c>
      <c r="K67" s="62">
        <f t="shared" si="4"/>
        <v>5284.2366662281129</v>
      </c>
    </row>
    <row r="68" spans="1:11" s="61" customFormat="1" ht="15.75" outlineLevel="1" thickBot="1" x14ac:dyDescent="0.3">
      <c r="A68" s="109" t="s">
        <v>82</v>
      </c>
      <c r="B68" s="105" t="s">
        <v>152</v>
      </c>
      <c r="C68" s="125">
        <v>-154553.5725655104</v>
      </c>
      <c r="D68" s="125">
        <v>-92133.045332454974</v>
      </c>
      <c r="F68" s="47" t="s">
        <v>82</v>
      </c>
      <c r="G68" s="51" t="s">
        <v>152</v>
      </c>
      <c r="H68" s="125">
        <v>-160564.87155112953</v>
      </c>
      <c r="I68" s="125">
        <v>-95945.942980512627</v>
      </c>
      <c r="J68" s="62">
        <f t="shared" si="4"/>
        <v>6011.2989856191271</v>
      </c>
      <c r="K68" s="62">
        <f t="shared" si="4"/>
        <v>3812.897648057653</v>
      </c>
    </row>
    <row r="69" spans="1:11" s="61" customFormat="1" outlineLevel="1" x14ac:dyDescent="0.25">
      <c r="A69" s="109" t="s">
        <v>84</v>
      </c>
      <c r="B69" s="108" t="s">
        <v>39</v>
      </c>
      <c r="C69" s="128">
        <v>-9515254.5277410615</v>
      </c>
      <c r="D69" s="128">
        <v>-5728844.4826850342</v>
      </c>
      <c r="F69" s="47" t="s">
        <v>84</v>
      </c>
      <c r="G69" s="52" t="s">
        <v>39</v>
      </c>
      <c r="H69" s="128">
        <v>-10321898.868208347</v>
      </c>
      <c r="I69" s="128">
        <v>-6250691.1443810109</v>
      </c>
      <c r="J69" s="62">
        <f t="shared" si="4"/>
        <v>806644.34046728536</v>
      </c>
      <c r="K69" s="62">
        <f t="shared" si="4"/>
        <v>521846.66169597674</v>
      </c>
    </row>
    <row r="70" spans="1:11" s="61" customFormat="1" ht="15.75" outlineLevel="1" thickBot="1" x14ac:dyDescent="0.3">
      <c r="A70" s="109" t="s">
        <v>86</v>
      </c>
      <c r="B70" s="103"/>
      <c r="C70"/>
      <c r="D70"/>
      <c r="F70" s="47" t="s">
        <v>86</v>
      </c>
      <c r="G70" s="44"/>
      <c r="H70"/>
      <c r="I70"/>
      <c r="J70" s="62"/>
      <c r="K70" s="62"/>
    </row>
    <row r="71" spans="1:11" s="61" customFormat="1" outlineLevel="1" x14ac:dyDescent="0.25">
      <c r="A71" s="109" t="s">
        <v>87</v>
      </c>
      <c r="B71" s="111" t="s">
        <v>41</v>
      </c>
      <c r="C71" s="128">
        <v>22191062.989921123</v>
      </c>
      <c r="D71" s="128">
        <v>13256370.310176158</v>
      </c>
      <c r="F71" s="47" t="s">
        <v>87</v>
      </c>
      <c r="G71" s="53" t="s">
        <v>41</v>
      </c>
      <c r="H71" s="128">
        <v>23707016.11582391</v>
      </c>
      <c r="I71" s="128">
        <v>14207601.312579058</v>
      </c>
      <c r="J71" s="62">
        <f t="shared" si="4"/>
        <v>-1515953.1259027869</v>
      </c>
      <c r="K71" s="62">
        <f t="shared" si="4"/>
        <v>-951231.00240289979</v>
      </c>
    </row>
    <row r="72" spans="1:11" s="61" customFormat="1" outlineLevel="1" x14ac:dyDescent="0.25">
      <c r="A72" s="109" t="s">
        <v>89</v>
      </c>
      <c r="B72" s="103"/>
      <c r="C72"/>
      <c r="D72"/>
      <c r="F72" s="47" t="s">
        <v>89</v>
      </c>
      <c r="G72" s="44"/>
      <c r="H72"/>
      <c r="I72"/>
      <c r="J72" s="62"/>
      <c r="K72" s="62"/>
    </row>
    <row r="73" spans="1:11" s="61" customFormat="1" ht="15.75" outlineLevel="1" thickBot="1" x14ac:dyDescent="0.3">
      <c r="A73" s="104"/>
      <c r="B73" s="104"/>
      <c r="C73" s="67"/>
      <c r="D73" s="67"/>
      <c r="F73" s="43"/>
      <c r="G73" s="43"/>
      <c r="H73" s="67"/>
      <c r="I73" s="67"/>
      <c r="J73" s="62"/>
      <c r="K73" s="62"/>
    </row>
    <row r="74" spans="1:11" s="61" customFormat="1" outlineLevel="1" x14ac:dyDescent="0.25">
      <c r="A74" s="109" t="s">
        <v>34</v>
      </c>
      <c r="B74" s="108" t="s">
        <v>43</v>
      </c>
      <c r="C74" s="125">
        <v>193819.41020497019</v>
      </c>
      <c r="D74" s="125">
        <v>114643.99524835221</v>
      </c>
      <c r="F74" s="47" t="s">
        <v>34</v>
      </c>
      <c r="G74" s="52" t="s">
        <v>43</v>
      </c>
      <c r="H74" s="125">
        <v>194440.2624597938</v>
      </c>
      <c r="I74" s="125">
        <v>115037.79467637459</v>
      </c>
      <c r="J74" s="62">
        <f t="shared" ref="J74:K105" si="5">+C74-H74</f>
        <v>-620.85225482360693</v>
      </c>
      <c r="K74" s="62">
        <f t="shared" si="5"/>
        <v>-393.79942802237929</v>
      </c>
    </row>
    <row r="75" spans="1:11" s="61" customFormat="1" outlineLevel="1" x14ac:dyDescent="0.25">
      <c r="A75" s="109" t="s">
        <v>36</v>
      </c>
      <c r="B75" s="103"/>
      <c r="C75"/>
      <c r="D75"/>
      <c r="F75" s="47" t="s">
        <v>36</v>
      </c>
      <c r="G75" s="44"/>
      <c r="H75"/>
      <c r="I75"/>
      <c r="J75" s="62"/>
      <c r="K75" s="62"/>
    </row>
    <row r="76" spans="1:11" s="61" customFormat="1" outlineLevel="1" x14ac:dyDescent="0.25">
      <c r="A76" s="109" t="s">
        <v>38</v>
      </c>
      <c r="B76" s="105" t="s">
        <v>153</v>
      </c>
      <c r="C76" s="125">
        <v>181451.28874245178</v>
      </c>
      <c r="D76" s="125">
        <v>106881.3022679393</v>
      </c>
      <c r="F76" s="47" t="s">
        <v>38</v>
      </c>
      <c r="G76" s="51" t="s">
        <v>153</v>
      </c>
      <c r="H76" s="125">
        <v>181451.28874245178</v>
      </c>
      <c r="I76" s="125">
        <v>106881.3022679393</v>
      </c>
      <c r="J76" s="62">
        <f t="shared" si="5"/>
        <v>0</v>
      </c>
      <c r="K76" s="62">
        <f t="shared" si="5"/>
        <v>0</v>
      </c>
    </row>
    <row r="77" spans="1:11" s="61" customFormat="1" outlineLevel="1" x14ac:dyDescent="0.25">
      <c r="A77" s="109" t="s">
        <v>40</v>
      </c>
      <c r="B77" s="105" t="s">
        <v>154</v>
      </c>
      <c r="C77" s="125">
        <v>186792.88341130153</v>
      </c>
      <c r="D77" s="125">
        <v>110027.69267580511</v>
      </c>
      <c r="F77" s="47" t="s">
        <v>40</v>
      </c>
      <c r="G77" s="51" t="s">
        <v>154</v>
      </c>
      <c r="H77" s="125">
        <v>186792.88341130153</v>
      </c>
      <c r="I77" s="125">
        <v>110027.69267580511</v>
      </c>
      <c r="J77" s="62">
        <f t="shared" si="5"/>
        <v>0</v>
      </c>
      <c r="K77" s="62">
        <f t="shared" si="5"/>
        <v>0</v>
      </c>
    </row>
    <row r="78" spans="1:11" s="64" customFormat="1" outlineLevel="1" x14ac:dyDescent="0.25">
      <c r="A78" s="109" t="s">
        <v>42</v>
      </c>
      <c r="B78" s="105" t="s">
        <v>155</v>
      </c>
      <c r="C78" s="125">
        <v>99153.920177555832</v>
      </c>
      <c r="D78" s="125">
        <v>61289.50485737023</v>
      </c>
      <c r="F78" s="47" t="s">
        <v>42</v>
      </c>
      <c r="G78" s="51" t="s">
        <v>155</v>
      </c>
      <c r="H78" s="125">
        <v>120972.28103030464</v>
      </c>
      <c r="I78" s="125">
        <v>75127.500677052463</v>
      </c>
      <c r="J78" s="65">
        <f t="shared" si="5"/>
        <v>-21818.36085274881</v>
      </c>
      <c r="K78" s="65">
        <f t="shared" si="5"/>
        <v>-13837.995819682234</v>
      </c>
    </row>
    <row r="79" spans="1:11" s="64" customFormat="1" ht="15.75" outlineLevel="1" thickBot="1" x14ac:dyDescent="0.3">
      <c r="A79" s="109" t="s">
        <v>44</v>
      </c>
      <c r="B79" s="105" t="s">
        <v>156</v>
      </c>
      <c r="C79" s="125">
        <v>87778.163413221249</v>
      </c>
      <c r="D79" s="125">
        <v>52326.64230729454</v>
      </c>
      <c r="F79" s="47" t="s">
        <v>44</v>
      </c>
      <c r="G79" s="51" t="s">
        <v>156</v>
      </c>
      <c r="H79" s="125">
        <v>91192.259741934336</v>
      </c>
      <c r="I79" s="125">
        <v>54492.164250743794</v>
      </c>
      <c r="J79" s="65">
        <f t="shared" si="5"/>
        <v>-3414.0963287130871</v>
      </c>
      <c r="K79" s="65">
        <f t="shared" si="5"/>
        <v>-2165.5219434492537</v>
      </c>
    </row>
    <row r="80" spans="1:11" s="64" customFormat="1" outlineLevel="1" x14ac:dyDescent="0.25">
      <c r="A80" s="109" t="s">
        <v>46</v>
      </c>
      <c r="B80" s="108" t="s">
        <v>45</v>
      </c>
      <c r="C80" s="128">
        <v>555176.25574453035</v>
      </c>
      <c r="D80" s="128">
        <v>330525.14210840914</v>
      </c>
      <c r="F80" s="47" t="s">
        <v>46</v>
      </c>
      <c r="G80" s="52" t="s">
        <v>45</v>
      </c>
      <c r="H80" s="128">
        <v>580408.71292599221</v>
      </c>
      <c r="I80" s="128">
        <v>346528.65987154067</v>
      </c>
      <c r="J80" s="65">
        <f t="shared" si="5"/>
        <v>-25232.457181461854</v>
      </c>
      <c r="K80" s="65">
        <f t="shared" si="5"/>
        <v>-16003.517763131531</v>
      </c>
    </row>
    <row r="81" spans="1:11" s="61" customFormat="1" ht="15.75" outlineLevel="1" thickBot="1" x14ac:dyDescent="0.3">
      <c r="A81" s="109" t="s">
        <v>48</v>
      </c>
      <c r="B81" s="103"/>
      <c r="C81"/>
      <c r="D81"/>
      <c r="F81" s="47" t="s">
        <v>48</v>
      </c>
      <c r="G81" s="44"/>
      <c r="H81"/>
      <c r="I81"/>
      <c r="J81" s="62"/>
      <c r="K81" s="62"/>
    </row>
    <row r="82" spans="1:11" s="61" customFormat="1" outlineLevel="1" x14ac:dyDescent="0.25">
      <c r="A82" s="109" t="s">
        <v>50</v>
      </c>
      <c r="B82" s="111" t="s">
        <v>49</v>
      </c>
      <c r="C82" s="128">
        <v>22940058.655870624</v>
      </c>
      <c r="D82" s="128">
        <v>13701539.44753292</v>
      </c>
      <c r="F82" s="47" t="s">
        <v>50</v>
      </c>
      <c r="G82" s="53" t="s">
        <v>49</v>
      </c>
      <c r="H82" s="128">
        <v>24481865.091209691</v>
      </c>
      <c r="I82" s="128">
        <v>14669167.767126972</v>
      </c>
      <c r="J82" s="62">
        <f t="shared" si="5"/>
        <v>-1541806.4353390671</v>
      </c>
      <c r="K82" s="62">
        <f t="shared" si="5"/>
        <v>-967628.31959405169</v>
      </c>
    </row>
    <row r="83" spans="1:11" s="61" customFormat="1" outlineLevel="1" x14ac:dyDescent="0.25">
      <c r="A83" s="109" t="s">
        <v>52</v>
      </c>
      <c r="B83" s="103"/>
      <c r="C83"/>
      <c r="D83"/>
      <c r="F83" s="47" t="s">
        <v>52</v>
      </c>
      <c r="G83" s="44"/>
      <c r="H83"/>
      <c r="I83"/>
      <c r="J83" s="62"/>
      <c r="K83" s="62"/>
    </row>
    <row r="84" spans="1:11" s="64" customFormat="1" outlineLevel="1" x14ac:dyDescent="0.25">
      <c r="A84" s="109" t="s">
        <v>54</v>
      </c>
      <c r="B84" s="105" t="s">
        <v>157</v>
      </c>
      <c r="C84" s="125">
        <v>905766.68285985221</v>
      </c>
      <c r="D84" s="125">
        <v>540437.58040358988</v>
      </c>
      <c r="F84" s="47" t="s">
        <v>54</v>
      </c>
      <c r="G84" s="51" t="s">
        <v>157</v>
      </c>
      <c r="H84" s="125">
        <v>946710.95343399898</v>
      </c>
      <c r="I84" s="125">
        <v>566407.18636853434</v>
      </c>
      <c r="J84" s="65">
        <f t="shared" si="5"/>
        <v>-40944.270574146765</v>
      </c>
      <c r="K84" s="65">
        <f t="shared" si="5"/>
        <v>-25969.605964944465</v>
      </c>
    </row>
    <row r="85" spans="1:11" s="64" customFormat="1" outlineLevel="1" x14ac:dyDescent="0.25">
      <c r="A85" s="109" t="s">
        <v>56</v>
      </c>
      <c r="B85" s="105" t="s">
        <v>158</v>
      </c>
      <c r="C85" s="125">
        <v>79531.094435544001</v>
      </c>
      <c r="D85" s="125">
        <v>47034.469761315151</v>
      </c>
      <c r="F85" s="47" t="s">
        <v>56</v>
      </c>
      <c r="G85" s="51" t="s">
        <v>158</v>
      </c>
      <c r="H85" s="125">
        <v>80363.251751116361</v>
      </c>
      <c r="I85" s="125">
        <v>47562.319649417252</v>
      </c>
      <c r="J85" s="65">
        <f t="shared" si="5"/>
        <v>-832.15731557235995</v>
      </c>
      <c r="K85" s="65">
        <f t="shared" si="5"/>
        <v>-527.84988810210052</v>
      </c>
    </row>
    <row r="86" spans="1:11" s="64" customFormat="1" ht="15.75" outlineLevel="1" thickBot="1" x14ac:dyDescent="0.3">
      <c r="A86" s="109" t="s">
        <v>58</v>
      </c>
      <c r="B86" s="105" t="s">
        <v>159</v>
      </c>
      <c r="C86" s="125">
        <v>670077.49217965419</v>
      </c>
      <c r="D86" s="125">
        <v>399266.24237686361</v>
      </c>
      <c r="F86" s="47" t="s">
        <v>58</v>
      </c>
      <c r="G86" s="51" t="s">
        <v>159</v>
      </c>
      <c r="H86" s="125">
        <v>695027.44698392518</v>
      </c>
      <c r="I86" s="125">
        <v>415091.72324551572</v>
      </c>
      <c r="J86" s="65">
        <f t="shared" si="5"/>
        <v>-24949.954804270994</v>
      </c>
      <c r="K86" s="65">
        <f t="shared" si="5"/>
        <v>-15825.480868652114</v>
      </c>
    </row>
    <row r="87" spans="1:11" s="64" customFormat="1" outlineLevel="1" x14ac:dyDescent="0.25">
      <c r="A87" s="109" t="s">
        <v>59</v>
      </c>
      <c r="B87" s="108" t="s">
        <v>51</v>
      </c>
      <c r="C87" s="128">
        <v>1655375.2694750505</v>
      </c>
      <c r="D87" s="128">
        <v>986738.29254176863</v>
      </c>
      <c r="F87" s="47" t="s">
        <v>59</v>
      </c>
      <c r="G87" s="52" t="s">
        <v>51</v>
      </c>
      <c r="H87" s="128">
        <v>1722101.6521690409</v>
      </c>
      <c r="I87" s="128">
        <v>1029061.2292634674</v>
      </c>
      <c r="J87" s="65">
        <f t="shared" si="5"/>
        <v>-66726.382693990367</v>
      </c>
      <c r="K87" s="65">
        <f t="shared" si="5"/>
        <v>-42322.93672169873</v>
      </c>
    </row>
    <row r="88" spans="1:11" s="61" customFormat="1" outlineLevel="1" x14ac:dyDescent="0.25">
      <c r="A88" s="109" t="s">
        <v>60</v>
      </c>
      <c r="B88" s="103"/>
      <c r="C88"/>
      <c r="D88"/>
      <c r="F88" s="47" t="s">
        <v>60</v>
      </c>
      <c r="G88" s="44"/>
      <c r="H88"/>
      <c r="I88"/>
      <c r="J88" s="62"/>
      <c r="K88" s="62"/>
    </row>
    <row r="89" spans="1:11" s="61" customFormat="1" outlineLevel="1" x14ac:dyDescent="0.25">
      <c r="A89" s="109" t="s">
        <v>61</v>
      </c>
      <c r="B89" s="105" t="s">
        <v>160</v>
      </c>
      <c r="C89" s="125">
        <v>-184166.03125724779</v>
      </c>
      <c r="D89" s="125">
        <v>-109710.22502498431</v>
      </c>
      <c r="F89" s="47" t="s">
        <v>61</v>
      </c>
      <c r="G89" s="51" t="s">
        <v>160</v>
      </c>
      <c r="H89" s="125">
        <v>-190478.34372500266</v>
      </c>
      <c r="I89" s="125">
        <v>-113714.10064771943</v>
      </c>
      <c r="J89" s="62">
        <f t="shared" si="5"/>
        <v>6312.3124677548767</v>
      </c>
      <c r="K89" s="62">
        <f t="shared" si="5"/>
        <v>4003.8756227351259</v>
      </c>
    </row>
    <row r="90" spans="1:11" s="61" customFormat="1" outlineLevel="1" x14ac:dyDescent="0.25">
      <c r="A90" s="109" t="s">
        <v>63</v>
      </c>
      <c r="B90" s="105" t="s">
        <v>161</v>
      </c>
      <c r="C90" s="125">
        <v>-876107.74240506091</v>
      </c>
      <c r="D90" s="125">
        <v>-521920.74638046062</v>
      </c>
      <c r="F90" s="47" t="s">
        <v>63</v>
      </c>
      <c r="G90" s="51" t="s">
        <v>161</v>
      </c>
      <c r="H90" s="125">
        <v>-908827.97167468036</v>
      </c>
      <c r="I90" s="125">
        <v>-542527.80457215745</v>
      </c>
      <c r="J90" s="62">
        <f t="shared" si="5"/>
        <v>32720.229269619449</v>
      </c>
      <c r="K90" s="62">
        <f t="shared" si="5"/>
        <v>20607.058191696822</v>
      </c>
    </row>
    <row r="91" spans="1:11" s="61" customFormat="1" ht="15.75" outlineLevel="1" thickBot="1" x14ac:dyDescent="0.3">
      <c r="A91" s="109" t="s">
        <v>64</v>
      </c>
      <c r="B91" s="105" t="s">
        <v>162</v>
      </c>
      <c r="C91" s="125">
        <v>-278971.64936365146</v>
      </c>
      <c r="D91" s="125">
        <v>-165611.59848059303</v>
      </c>
      <c r="F91" s="47" t="s">
        <v>64</v>
      </c>
      <c r="G91" s="51" t="s">
        <v>162</v>
      </c>
      <c r="H91" s="125">
        <v>-284782.37244694645</v>
      </c>
      <c r="I91" s="125">
        <v>-169297.40717699021</v>
      </c>
      <c r="J91" s="62">
        <f t="shared" si="5"/>
        <v>5810.7230832949863</v>
      </c>
      <c r="K91" s="62">
        <f t="shared" si="5"/>
        <v>3685.8086963971728</v>
      </c>
    </row>
    <row r="92" spans="1:11" s="61" customFormat="1" outlineLevel="1" x14ac:dyDescent="0.25">
      <c r="A92" s="109" t="s">
        <v>65</v>
      </c>
      <c r="B92" s="108" t="s">
        <v>53</v>
      </c>
      <c r="C92" s="128">
        <v>-1339245.4230259596</v>
      </c>
      <c r="D92" s="128">
        <v>-797242.56988603785</v>
      </c>
      <c r="F92" s="47" t="s">
        <v>65</v>
      </c>
      <c r="G92" s="52" t="s">
        <v>53</v>
      </c>
      <c r="H92" s="128">
        <v>-1384088.6878466294</v>
      </c>
      <c r="I92" s="128">
        <v>-825539.3123968672</v>
      </c>
      <c r="J92" s="62">
        <f t="shared" si="5"/>
        <v>44843.264820669778</v>
      </c>
      <c r="K92" s="62">
        <f t="shared" si="5"/>
        <v>28296.742510829354</v>
      </c>
    </row>
    <row r="93" spans="1:11" s="61" customFormat="1" ht="15.75" outlineLevel="1" thickBot="1" x14ac:dyDescent="0.3">
      <c r="A93" s="109" t="s">
        <v>67</v>
      </c>
      <c r="B93" s="103"/>
      <c r="C93"/>
      <c r="D93"/>
      <c r="F93" s="47" t="s">
        <v>67</v>
      </c>
      <c r="G93" s="44"/>
      <c r="H93"/>
      <c r="I93"/>
      <c r="J93" s="62"/>
      <c r="K93" s="62"/>
    </row>
    <row r="94" spans="1:11" s="61" customFormat="1" outlineLevel="1" x14ac:dyDescent="0.25">
      <c r="A94" s="109" t="s">
        <v>69</v>
      </c>
      <c r="B94" s="111" t="s">
        <v>55</v>
      </c>
      <c r="C94" s="128">
        <v>316129.8464490904</v>
      </c>
      <c r="D94" s="128">
        <v>189495.7226557307</v>
      </c>
      <c r="F94" s="47" t="s">
        <v>69</v>
      </c>
      <c r="G94" s="53" t="s">
        <v>55</v>
      </c>
      <c r="H94" s="128">
        <v>338012.96432241163</v>
      </c>
      <c r="I94" s="128">
        <v>203521.91686660037</v>
      </c>
      <c r="J94" s="62">
        <f t="shared" si="5"/>
        <v>-21883.117873321229</v>
      </c>
      <c r="K94" s="62">
        <f t="shared" si="5"/>
        <v>-14026.194210869668</v>
      </c>
    </row>
    <row r="95" spans="1:11" s="61" customFormat="1" ht="15.75" thickBot="1" x14ac:dyDescent="0.3">
      <c r="A95" s="109" t="s">
        <v>71</v>
      </c>
      <c r="B95" s="103"/>
      <c r="C95"/>
      <c r="D95"/>
      <c r="F95" s="47" t="s">
        <v>71</v>
      </c>
      <c r="G95" s="44"/>
      <c r="H95"/>
      <c r="I95"/>
      <c r="J95" s="62"/>
      <c r="K95" s="62"/>
    </row>
    <row r="96" spans="1:11" s="64" customFormat="1" ht="15.75" thickBot="1" x14ac:dyDescent="0.3">
      <c r="A96" s="109" t="s">
        <v>73</v>
      </c>
      <c r="B96" s="112" t="s">
        <v>57</v>
      </c>
      <c r="C96" s="132">
        <v>23256188.502319701</v>
      </c>
      <c r="D96" s="132">
        <v>13891035.170188645</v>
      </c>
      <c r="F96" s="47" t="s">
        <v>73</v>
      </c>
      <c r="G96" s="54" t="s">
        <v>57</v>
      </c>
      <c r="H96" s="132">
        <v>24819878.055532105</v>
      </c>
      <c r="I96" s="132">
        <v>14872689.683993569</v>
      </c>
      <c r="J96" s="65">
        <f t="shared" si="5"/>
        <v>-1563689.5532124043</v>
      </c>
      <c r="K96" s="65">
        <f t="shared" si="5"/>
        <v>-981654.51380492374</v>
      </c>
    </row>
    <row r="97" spans="1:11" s="61" customFormat="1" ht="15.75" thickTop="1" x14ac:dyDescent="0.25">
      <c r="A97" s="109" t="s">
        <v>75</v>
      </c>
      <c r="B97" s="103"/>
      <c r="C97"/>
      <c r="D97"/>
      <c r="F97" s="47" t="s">
        <v>75</v>
      </c>
      <c r="G97" s="44"/>
      <c r="H97"/>
      <c r="I97"/>
      <c r="J97" s="62"/>
      <c r="K97" s="62"/>
    </row>
    <row r="98" spans="1:11" s="61" customFormat="1" x14ac:dyDescent="0.25">
      <c r="A98" s="109" t="s">
        <v>77</v>
      </c>
      <c r="B98" s="110" t="s">
        <v>164</v>
      </c>
      <c r="C98" s="125"/>
      <c r="D98" s="125"/>
      <c r="F98" s="47" t="s">
        <v>77</v>
      </c>
      <c r="G98" s="49" t="s">
        <v>164</v>
      </c>
      <c r="H98" s="125"/>
      <c r="I98" s="125"/>
      <c r="J98" s="62"/>
      <c r="K98" s="62"/>
    </row>
    <row r="99" spans="1:11" s="61" customFormat="1" x14ac:dyDescent="0.25">
      <c r="A99" s="109" t="s">
        <v>79</v>
      </c>
      <c r="B99" s="105" t="s">
        <v>141</v>
      </c>
      <c r="C99" s="125">
        <v>576698.50148751866</v>
      </c>
      <c r="D99" s="125">
        <v>306774.42592448718</v>
      </c>
      <c r="F99" s="47" t="s">
        <v>79</v>
      </c>
      <c r="G99" s="51" t="s">
        <v>141</v>
      </c>
      <c r="H99" s="125">
        <v>576698.50148751866</v>
      </c>
      <c r="I99" s="125">
        <v>306774.42592448718</v>
      </c>
      <c r="J99" s="62">
        <f t="shared" si="5"/>
        <v>0</v>
      </c>
      <c r="K99" s="62">
        <f t="shared" si="5"/>
        <v>0</v>
      </c>
    </row>
    <row r="100" spans="1:11" s="61" customFormat="1" x14ac:dyDescent="0.25">
      <c r="A100" s="109" t="s">
        <v>80</v>
      </c>
      <c r="B100" s="105" t="s">
        <v>142</v>
      </c>
      <c r="C100" s="125">
        <v>1836584.0688849464</v>
      </c>
      <c r="D100" s="125">
        <v>976969.8064776957</v>
      </c>
      <c r="F100" s="47" t="s">
        <v>80</v>
      </c>
      <c r="G100" s="51" t="s">
        <v>142</v>
      </c>
      <c r="H100" s="125">
        <v>1836584.0688849464</v>
      </c>
      <c r="I100" s="125">
        <v>976969.8064776957</v>
      </c>
      <c r="J100" s="62">
        <f t="shared" si="5"/>
        <v>0</v>
      </c>
      <c r="K100" s="62">
        <f t="shared" si="5"/>
        <v>0</v>
      </c>
    </row>
    <row r="101" spans="1:11" s="61" customFormat="1" x14ac:dyDescent="0.25">
      <c r="A101" s="109" t="s">
        <v>82</v>
      </c>
      <c r="B101" s="105" t="s">
        <v>143</v>
      </c>
      <c r="C101" s="125">
        <v>2752923.5931106396</v>
      </c>
      <c r="D101" s="125">
        <v>1464416.073064429</v>
      </c>
      <c r="F101" s="47" t="s">
        <v>82</v>
      </c>
      <c r="G101" s="51" t="s">
        <v>143</v>
      </c>
      <c r="H101" s="125">
        <v>2752923.5931106396</v>
      </c>
      <c r="I101" s="125">
        <v>1464416.073064429</v>
      </c>
      <c r="J101" s="62">
        <f t="shared" si="5"/>
        <v>0</v>
      </c>
      <c r="K101" s="62">
        <f t="shared" si="5"/>
        <v>0</v>
      </c>
    </row>
    <row r="102" spans="1:11" s="61" customFormat="1" x14ac:dyDescent="0.25">
      <c r="A102" s="109" t="s">
        <v>84</v>
      </c>
      <c r="B102" s="105" t="s">
        <v>144</v>
      </c>
      <c r="C102" s="125">
        <v>101431.68529598892</v>
      </c>
      <c r="D102" s="125">
        <v>53956.524851319897</v>
      </c>
      <c r="F102" s="47" t="s">
        <v>84</v>
      </c>
      <c r="G102" s="51" t="s">
        <v>144</v>
      </c>
      <c r="H102" s="125">
        <v>101431.68529598892</v>
      </c>
      <c r="I102" s="125">
        <v>53956.524851319897</v>
      </c>
      <c r="J102" s="62">
        <f t="shared" si="5"/>
        <v>0</v>
      </c>
      <c r="K102" s="62">
        <f t="shared" si="5"/>
        <v>0</v>
      </c>
    </row>
    <row r="103" spans="1:11" s="64" customFormat="1" x14ac:dyDescent="0.25">
      <c r="A103" s="109" t="s">
        <v>86</v>
      </c>
      <c r="B103" s="105" t="s">
        <v>146</v>
      </c>
      <c r="C103" s="125">
        <v>355751.95148232515</v>
      </c>
      <c r="D103" s="125">
        <v>189440.62494128049</v>
      </c>
      <c r="F103" s="47" t="s">
        <v>86</v>
      </c>
      <c r="G103" s="51" t="s">
        <v>146</v>
      </c>
      <c r="H103" s="125">
        <v>355751.95148232474</v>
      </c>
      <c r="I103" s="125">
        <v>189440.62494128026</v>
      </c>
      <c r="J103" s="65">
        <f t="shared" si="5"/>
        <v>0</v>
      </c>
      <c r="K103" s="65">
        <f t="shared" si="5"/>
        <v>2.3283064365386963E-10</v>
      </c>
    </row>
    <row r="104" spans="1:11" s="64" customFormat="1" ht="15.75" thickBot="1" x14ac:dyDescent="0.3">
      <c r="A104" s="109" t="s">
        <v>87</v>
      </c>
      <c r="B104" s="105" t="s">
        <v>147</v>
      </c>
      <c r="C104" s="125">
        <v>281825.13444965682</v>
      </c>
      <c r="D104" s="125">
        <v>150074.03156003746</v>
      </c>
      <c r="F104" s="47" t="s">
        <v>87</v>
      </c>
      <c r="G104" s="51" t="s">
        <v>147</v>
      </c>
      <c r="H104" s="125">
        <v>281825.13444965647</v>
      </c>
      <c r="I104" s="125">
        <v>150074.03156003726</v>
      </c>
      <c r="J104" s="65">
        <f t="shared" si="5"/>
        <v>0</v>
      </c>
      <c r="K104" s="65">
        <f t="shared" si="5"/>
        <v>0</v>
      </c>
    </row>
    <row r="105" spans="1:11" s="64" customFormat="1" x14ac:dyDescent="0.25">
      <c r="A105" s="109" t="s">
        <v>89</v>
      </c>
      <c r="B105" s="108" t="s">
        <v>37</v>
      </c>
      <c r="C105" s="128">
        <v>5905214.9347110745</v>
      </c>
      <c r="D105" s="128">
        <v>3141631.48681925</v>
      </c>
      <c r="F105" s="47" t="s">
        <v>89</v>
      </c>
      <c r="G105" s="52" t="s">
        <v>37</v>
      </c>
      <c r="H105" s="128">
        <v>5905214.9347110745</v>
      </c>
      <c r="I105" s="128">
        <v>3141631.4868192496</v>
      </c>
      <c r="J105" s="65">
        <f t="shared" si="5"/>
        <v>0</v>
      </c>
      <c r="K105" s="65">
        <f t="shared" si="5"/>
        <v>0</v>
      </c>
    </row>
    <row r="106" spans="1:11" s="61" customFormat="1" ht="15.75" thickBot="1" x14ac:dyDescent="0.3">
      <c r="A106" s="104"/>
      <c r="B106" s="104"/>
      <c r="C106" s="67"/>
      <c r="D106" s="67"/>
      <c r="F106" s="43"/>
      <c r="G106" s="43"/>
      <c r="H106" s="67"/>
      <c r="I106" s="67"/>
      <c r="J106" s="62"/>
      <c r="K106" s="62"/>
    </row>
    <row r="107" spans="1:11" s="61" customFormat="1" outlineLevel="1" x14ac:dyDescent="0.25">
      <c r="A107" s="109" t="s">
        <v>34</v>
      </c>
      <c r="B107" s="103"/>
      <c r="C107"/>
      <c r="D107"/>
      <c r="F107" s="47" t="s">
        <v>34</v>
      </c>
      <c r="G107" s="44"/>
      <c r="H107"/>
      <c r="I107"/>
      <c r="J107" s="62"/>
      <c r="K107" s="62"/>
    </row>
    <row r="108" spans="1:11" s="61" customFormat="1" outlineLevel="1" x14ac:dyDescent="0.25">
      <c r="A108" s="109" t="s">
        <v>36</v>
      </c>
      <c r="B108" s="105" t="s">
        <v>148</v>
      </c>
      <c r="C108" s="125">
        <v>-1396575.4296485272</v>
      </c>
      <c r="D108" s="125">
        <v>-742907.47173017135</v>
      </c>
      <c r="F108" s="47" t="s">
        <v>36</v>
      </c>
      <c r="G108" s="51" t="s">
        <v>148</v>
      </c>
      <c r="H108" s="125">
        <v>-1396575.4296485272</v>
      </c>
      <c r="I108" s="125">
        <v>-742907.47173017135</v>
      </c>
      <c r="J108" s="62">
        <f t="shared" ref="J108:K138" si="6">+C108-H108</f>
        <v>0</v>
      </c>
      <c r="K108" s="62">
        <f t="shared" si="6"/>
        <v>0</v>
      </c>
    </row>
    <row r="109" spans="1:11" s="61" customFormat="1" outlineLevel="1" x14ac:dyDescent="0.25">
      <c r="A109" s="109" t="s">
        <v>38</v>
      </c>
      <c r="B109" s="105" t="s">
        <v>149</v>
      </c>
      <c r="C109" s="125">
        <v>-19984.386214060694</v>
      </c>
      <c r="D109" s="125">
        <v>-10630.682397228997</v>
      </c>
      <c r="F109" s="47" t="s">
        <v>38</v>
      </c>
      <c r="G109" s="51" t="s">
        <v>149</v>
      </c>
      <c r="H109" s="125">
        <v>-19984.386214060694</v>
      </c>
      <c r="I109" s="125">
        <v>-10630.682397228997</v>
      </c>
      <c r="J109" s="62">
        <f t="shared" si="6"/>
        <v>0</v>
      </c>
      <c r="K109" s="62">
        <f t="shared" si="6"/>
        <v>0</v>
      </c>
    </row>
    <row r="110" spans="1:11" s="61" customFormat="1" outlineLevel="1" x14ac:dyDescent="0.25">
      <c r="A110" s="109" t="s">
        <v>40</v>
      </c>
      <c r="B110" s="105" t="s">
        <v>151</v>
      </c>
      <c r="C110" s="125">
        <v>-131488.73677823512</v>
      </c>
      <c r="D110" s="125">
        <v>-70018.754259021851</v>
      </c>
      <c r="F110" s="47" t="s">
        <v>40</v>
      </c>
      <c r="G110" s="51" t="s">
        <v>151</v>
      </c>
      <c r="H110" s="125">
        <v>-131488.73677823492</v>
      </c>
      <c r="I110" s="125">
        <v>-70018.754259021764</v>
      </c>
      <c r="J110" s="62">
        <f t="shared" si="6"/>
        <v>0</v>
      </c>
      <c r="K110" s="62">
        <f t="shared" si="6"/>
        <v>0</v>
      </c>
    </row>
    <row r="111" spans="1:11" s="61" customFormat="1" ht="15.75" outlineLevel="1" thickBot="1" x14ac:dyDescent="0.3">
      <c r="A111" s="109" t="s">
        <v>42</v>
      </c>
      <c r="B111" s="105" t="s">
        <v>152</v>
      </c>
      <c r="C111" s="125">
        <v>-94877.10844065428</v>
      </c>
      <c r="D111" s="125">
        <v>-50522.783194099124</v>
      </c>
      <c r="F111" s="47" t="s">
        <v>42</v>
      </c>
      <c r="G111" s="51" t="s">
        <v>152</v>
      </c>
      <c r="H111" s="125">
        <v>-94877.108440654149</v>
      </c>
      <c r="I111" s="125">
        <v>-50522.783194099044</v>
      </c>
      <c r="J111" s="62">
        <f t="shared" si="6"/>
        <v>-1.3096723705530167E-10</v>
      </c>
      <c r="K111" s="62">
        <f t="shared" si="6"/>
        <v>-8.0035533756017685E-11</v>
      </c>
    </row>
    <row r="112" spans="1:11" s="61" customFormat="1" outlineLevel="1" x14ac:dyDescent="0.25">
      <c r="A112" s="109" t="s">
        <v>44</v>
      </c>
      <c r="B112" s="108" t="s">
        <v>39</v>
      </c>
      <c r="C112" s="128">
        <v>-1642925.6610814768</v>
      </c>
      <c r="D112" s="128">
        <v>-874079.69158052129</v>
      </c>
      <c r="F112" s="47" t="s">
        <v>44</v>
      </c>
      <c r="G112" s="52" t="s">
        <v>39</v>
      </c>
      <c r="H112" s="128">
        <v>-1642925.6610814764</v>
      </c>
      <c r="I112" s="128">
        <v>-874079.69158052094</v>
      </c>
      <c r="J112" s="62">
        <f t="shared" si="6"/>
        <v>0</v>
      </c>
      <c r="K112" s="62">
        <f t="shared" si="6"/>
        <v>0</v>
      </c>
    </row>
    <row r="113" spans="1:11" s="61" customFormat="1" ht="15.75" outlineLevel="1" thickBot="1" x14ac:dyDescent="0.3">
      <c r="A113" s="109" t="s">
        <v>46</v>
      </c>
      <c r="B113" s="103"/>
      <c r="C113"/>
      <c r="D113"/>
      <c r="F113" s="47" t="s">
        <v>46</v>
      </c>
      <c r="G113" s="44"/>
      <c r="H113"/>
      <c r="I113"/>
      <c r="J113" s="62"/>
      <c r="K113" s="62"/>
    </row>
    <row r="114" spans="1:11" s="61" customFormat="1" outlineLevel="1" x14ac:dyDescent="0.25">
      <c r="A114" s="109" t="s">
        <v>48</v>
      </c>
      <c r="B114" s="111" t="s">
        <v>41</v>
      </c>
      <c r="C114" s="128">
        <v>4262289.2736295974</v>
      </c>
      <c r="D114" s="128">
        <v>2267551.7952387286</v>
      </c>
      <c r="F114" s="47" t="s">
        <v>48</v>
      </c>
      <c r="G114" s="53" t="s">
        <v>41</v>
      </c>
      <c r="H114" s="128">
        <v>4262289.2736295974</v>
      </c>
      <c r="I114" s="128">
        <v>2267551.7952387286</v>
      </c>
      <c r="J114" s="62">
        <f t="shared" si="6"/>
        <v>0</v>
      </c>
      <c r="K114" s="62">
        <f t="shared" si="6"/>
        <v>0</v>
      </c>
    </row>
    <row r="115" spans="1:11" s="61" customFormat="1" outlineLevel="1" x14ac:dyDescent="0.25">
      <c r="A115" s="109" t="s">
        <v>50</v>
      </c>
      <c r="B115" s="103"/>
      <c r="C115"/>
      <c r="D115"/>
      <c r="F115" s="47" t="s">
        <v>50</v>
      </c>
      <c r="G115" s="44"/>
      <c r="H115"/>
      <c r="I115"/>
      <c r="J115" s="62"/>
      <c r="K115" s="62"/>
    </row>
    <row r="116" spans="1:11" s="61" customFormat="1" outlineLevel="1" x14ac:dyDescent="0.25">
      <c r="A116" s="109" t="s">
        <v>52</v>
      </c>
      <c r="B116" s="108" t="s">
        <v>43</v>
      </c>
      <c r="C116" s="125">
        <v>32396.860571147663</v>
      </c>
      <c r="D116" s="125">
        <v>17238.960693962665</v>
      </c>
      <c r="F116" s="47" t="s">
        <v>52</v>
      </c>
      <c r="G116" s="52" t="s">
        <v>43</v>
      </c>
      <c r="H116" s="125">
        <v>32396.860571147652</v>
      </c>
      <c r="I116" s="125">
        <v>17238.960693962657</v>
      </c>
      <c r="J116" s="62">
        <f t="shared" si="6"/>
        <v>0</v>
      </c>
      <c r="K116" s="62">
        <f t="shared" si="6"/>
        <v>0</v>
      </c>
    </row>
    <row r="117" spans="1:11" s="61" customFormat="1" outlineLevel="1" x14ac:dyDescent="0.25">
      <c r="A117" s="109" t="s">
        <v>54</v>
      </c>
      <c r="B117" s="103"/>
      <c r="C117"/>
      <c r="D117"/>
      <c r="F117" s="47" t="s">
        <v>54</v>
      </c>
      <c r="G117" s="44"/>
      <c r="H117"/>
      <c r="I117"/>
      <c r="J117" s="62"/>
      <c r="K117" s="62"/>
    </row>
    <row r="118" spans="1:11" s="61" customFormat="1" outlineLevel="1" x14ac:dyDescent="0.25">
      <c r="A118" s="109" t="s">
        <v>56</v>
      </c>
      <c r="B118" s="105" t="s">
        <v>153</v>
      </c>
      <c r="C118" s="125">
        <v>60483.762914150604</v>
      </c>
      <c r="D118" s="125">
        <v>32174.301819549502</v>
      </c>
      <c r="F118" s="47" t="s">
        <v>56</v>
      </c>
      <c r="G118" s="51" t="s">
        <v>153</v>
      </c>
      <c r="H118" s="125">
        <v>60483.762914150604</v>
      </c>
      <c r="I118" s="125">
        <v>32174.301819549502</v>
      </c>
      <c r="J118" s="62">
        <f t="shared" si="6"/>
        <v>0</v>
      </c>
      <c r="K118" s="62">
        <f t="shared" si="6"/>
        <v>0</v>
      </c>
    </row>
    <row r="119" spans="1:11" s="61" customFormat="1" ht="15.75" outlineLevel="1" thickBot="1" x14ac:dyDescent="0.3">
      <c r="A119" s="109" t="s">
        <v>58</v>
      </c>
      <c r="B119" s="105" t="s">
        <v>156</v>
      </c>
      <c r="C119" s="125">
        <v>53885.123395304407</v>
      </c>
      <c r="D119" s="125">
        <v>28694.238804622961</v>
      </c>
      <c r="F119" s="47" t="s">
        <v>58</v>
      </c>
      <c r="G119" s="51" t="s">
        <v>156</v>
      </c>
      <c r="H119" s="125">
        <v>53885.123395304334</v>
      </c>
      <c r="I119" s="125">
        <v>28694.238804622924</v>
      </c>
      <c r="J119" s="62">
        <f t="shared" si="6"/>
        <v>7.2759576141834259E-11</v>
      </c>
      <c r="K119" s="62">
        <f t="shared" si="6"/>
        <v>3.637978807091713E-11</v>
      </c>
    </row>
    <row r="120" spans="1:11" s="61" customFormat="1" outlineLevel="1" x14ac:dyDescent="0.25">
      <c r="A120" s="109" t="s">
        <v>59</v>
      </c>
      <c r="B120" s="108" t="s">
        <v>45</v>
      </c>
      <c r="C120" s="128">
        <v>114368.88630945499</v>
      </c>
      <c r="D120" s="128">
        <v>60868.540624172456</v>
      </c>
      <c r="F120" s="47" t="s">
        <v>59</v>
      </c>
      <c r="G120" s="52" t="s">
        <v>45</v>
      </c>
      <c r="H120" s="128">
        <v>114368.88630945493</v>
      </c>
      <c r="I120" s="128">
        <v>60868.540624172427</v>
      </c>
      <c r="J120" s="62">
        <f t="shared" si="6"/>
        <v>0</v>
      </c>
      <c r="K120" s="62">
        <f t="shared" si="6"/>
        <v>0</v>
      </c>
    </row>
    <row r="121" spans="1:11" s="61" customFormat="1" outlineLevel="1" x14ac:dyDescent="0.25">
      <c r="A121" s="109" t="s">
        <v>60</v>
      </c>
      <c r="B121" s="103"/>
      <c r="C121"/>
      <c r="D121"/>
      <c r="F121" s="47" t="s">
        <v>60</v>
      </c>
      <c r="G121" s="44"/>
      <c r="H121"/>
      <c r="I121"/>
      <c r="J121" s="62"/>
      <c r="K121" s="62"/>
    </row>
    <row r="122" spans="1:11" s="61" customFormat="1" outlineLevel="1" x14ac:dyDescent="0.25">
      <c r="A122" s="109" t="s">
        <v>61</v>
      </c>
      <c r="B122" s="108" t="s">
        <v>47</v>
      </c>
      <c r="C122" s="125">
        <v>630074.74349233333</v>
      </c>
      <c r="D122" s="125">
        <v>335167.88621057721</v>
      </c>
      <c r="F122" s="47" t="s">
        <v>61</v>
      </c>
      <c r="G122" s="52" t="s">
        <v>47</v>
      </c>
      <c r="H122" s="125">
        <v>630074.74349233333</v>
      </c>
      <c r="I122" s="125">
        <v>335167.88621057721</v>
      </c>
      <c r="J122" s="62">
        <f t="shared" si="6"/>
        <v>0</v>
      </c>
      <c r="K122" s="62">
        <f t="shared" si="6"/>
        <v>0</v>
      </c>
    </row>
    <row r="123" spans="1:11" s="61" customFormat="1" ht="15.75" outlineLevel="1" thickBot="1" x14ac:dyDescent="0.3">
      <c r="A123" s="109" t="s">
        <v>63</v>
      </c>
      <c r="B123" s="103"/>
      <c r="C123"/>
      <c r="D123"/>
      <c r="F123" s="47" t="s">
        <v>63</v>
      </c>
      <c r="G123" s="44"/>
      <c r="H123"/>
      <c r="I123"/>
      <c r="J123" s="62"/>
      <c r="K123" s="62"/>
    </row>
    <row r="124" spans="1:11" s="61" customFormat="1" outlineLevel="1" x14ac:dyDescent="0.25">
      <c r="A124" s="109" t="s">
        <v>64</v>
      </c>
      <c r="B124" s="111" t="s">
        <v>49</v>
      </c>
      <c r="C124" s="128">
        <v>5039129.7640025327</v>
      </c>
      <c r="D124" s="128">
        <v>2680827.1827674406</v>
      </c>
      <c r="F124" s="47" t="s">
        <v>64</v>
      </c>
      <c r="G124" s="53" t="s">
        <v>49</v>
      </c>
      <c r="H124" s="128">
        <v>5039129.7640025327</v>
      </c>
      <c r="I124" s="128">
        <v>2680827.1827674406</v>
      </c>
      <c r="J124" s="62">
        <f t="shared" si="6"/>
        <v>0</v>
      </c>
      <c r="K124" s="62">
        <f t="shared" si="6"/>
        <v>0</v>
      </c>
    </row>
    <row r="125" spans="1:11" s="61" customFormat="1" outlineLevel="1" x14ac:dyDescent="0.25">
      <c r="A125" s="109" t="s">
        <v>65</v>
      </c>
      <c r="B125" s="103"/>
      <c r="C125"/>
      <c r="D125"/>
      <c r="F125" s="47" t="s">
        <v>65</v>
      </c>
      <c r="G125" s="44"/>
      <c r="H125"/>
      <c r="I125"/>
      <c r="J125" s="62"/>
      <c r="K125" s="62"/>
    </row>
    <row r="126" spans="1:11" s="61" customFormat="1" outlineLevel="1" x14ac:dyDescent="0.25">
      <c r="A126" s="109" t="s">
        <v>67</v>
      </c>
      <c r="B126" s="105" t="s">
        <v>157</v>
      </c>
      <c r="C126" s="125">
        <v>685925.10845778219</v>
      </c>
      <c r="D126" s="125">
        <v>364767.14694931317</v>
      </c>
      <c r="F126" s="47" t="s">
        <v>67</v>
      </c>
      <c r="G126" s="51" t="s">
        <v>157</v>
      </c>
      <c r="H126" s="125">
        <v>685925.10845778242</v>
      </c>
      <c r="I126" s="125">
        <v>364767.14694931323</v>
      </c>
      <c r="J126" s="62">
        <f t="shared" si="6"/>
        <v>0</v>
      </c>
      <c r="K126" s="62">
        <f t="shared" si="6"/>
        <v>0</v>
      </c>
    </row>
    <row r="127" spans="1:11" s="61" customFormat="1" outlineLevel="1" x14ac:dyDescent="0.25">
      <c r="A127" s="109" t="s">
        <v>69</v>
      </c>
      <c r="B127" s="105" t="s">
        <v>158</v>
      </c>
      <c r="C127" s="125">
        <v>251147.98184333462</v>
      </c>
      <c r="D127" s="125">
        <v>133673.43674132356</v>
      </c>
      <c r="F127" s="47" t="s">
        <v>69</v>
      </c>
      <c r="G127" s="51" t="s">
        <v>158</v>
      </c>
      <c r="H127" s="125">
        <v>251147.98184333465</v>
      </c>
      <c r="I127" s="125">
        <v>133673.43674132359</v>
      </c>
      <c r="J127" s="62">
        <f t="shared" si="6"/>
        <v>0</v>
      </c>
      <c r="K127" s="62">
        <f t="shared" si="6"/>
        <v>0</v>
      </c>
    </row>
    <row r="128" spans="1:11" s="61" customFormat="1" ht="15.75" outlineLevel="1" thickBot="1" x14ac:dyDescent="0.3">
      <c r="A128" s="109" t="s">
        <v>71</v>
      </c>
      <c r="B128" s="105" t="s">
        <v>159</v>
      </c>
      <c r="C128" s="125">
        <v>403544.36842843244</v>
      </c>
      <c r="D128" s="125">
        <v>214922.47573702611</v>
      </c>
      <c r="F128" s="47" t="s">
        <v>71</v>
      </c>
      <c r="G128" s="51" t="s">
        <v>159</v>
      </c>
      <c r="H128" s="125">
        <v>403544.36842843198</v>
      </c>
      <c r="I128" s="125">
        <v>214922.47573702584</v>
      </c>
      <c r="J128" s="62">
        <f t="shared" si="6"/>
        <v>4.6566128730773926E-10</v>
      </c>
      <c r="K128" s="62">
        <f t="shared" si="6"/>
        <v>2.6193447411060333E-10</v>
      </c>
    </row>
    <row r="129" spans="1:11" s="61" customFormat="1" outlineLevel="1" x14ac:dyDescent="0.25">
      <c r="A129" s="109" t="s">
        <v>73</v>
      </c>
      <c r="B129" s="108" t="s">
        <v>51</v>
      </c>
      <c r="C129" s="128">
        <v>1340617.4587295491</v>
      </c>
      <c r="D129" s="128">
        <v>713363.05942766287</v>
      </c>
      <c r="F129" s="47" t="s">
        <v>73</v>
      </c>
      <c r="G129" s="52" t="s">
        <v>51</v>
      </c>
      <c r="H129" s="128">
        <v>1340617.4587295488</v>
      </c>
      <c r="I129" s="128">
        <v>713363.05942766264</v>
      </c>
      <c r="J129" s="62">
        <f t="shared" si="6"/>
        <v>0</v>
      </c>
      <c r="K129" s="62">
        <f t="shared" si="6"/>
        <v>0</v>
      </c>
    </row>
    <row r="130" spans="1:11" s="61" customFormat="1" outlineLevel="1" x14ac:dyDescent="0.25">
      <c r="A130" s="109" t="s">
        <v>75</v>
      </c>
      <c r="B130" s="103"/>
      <c r="C130"/>
      <c r="D130"/>
      <c r="F130" s="47" t="s">
        <v>75</v>
      </c>
      <c r="G130" s="44"/>
      <c r="H130"/>
      <c r="I130"/>
      <c r="J130" s="62"/>
      <c r="K130" s="62"/>
    </row>
    <row r="131" spans="1:11" s="61" customFormat="1" outlineLevel="1" x14ac:dyDescent="0.25">
      <c r="A131" s="109" t="s">
        <v>77</v>
      </c>
      <c r="B131" s="105" t="s">
        <v>160</v>
      </c>
      <c r="C131" s="125">
        <v>-107807.08229234393</v>
      </c>
      <c r="D131" s="125">
        <v>-57553.258635239261</v>
      </c>
      <c r="F131" s="47" t="s">
        <v>77</v>
      </c>
      <c r="G131" s="51" t="s">
        <v>160</v>
      </c>
      <c r="H131" s="125">
        <v>-107807.08229234387</v>
      </c>
      <c r="I131" s="125">
        <v>-57553.258635239239</v>
      </c>
      <c r="J131" s="62">
        <f t="shared" si="6"/>
        <v>0</v>
      </c>
      <c r="K131" s="62">
        <f t="shared" si="6"/>
        <v>0</v>
      </c>
    </row>
    <row r="132" spans="1:11" s="61" customFormat="1" outlineLevel="1" x14ac:dyDescent="0.25">
      <c r="A132" s="109" t="s">
        <v>79</v>
      </c>
      <c r="B132" s="105" t="s">
        <v>161</v>
      </c>
      <c r="C132" s="125">
        <v>-652190.36539149622</v>
      </c>
      <c r="D132" s="125">
        <v>-348793.03841251548</v>
      </c>
      <c r="F132" s="47" t="s">
        <v>79</v>
      </c>
      <c r="G132" s="51" t="s">
        <v>161</v>
      </c>
      <c r="H132" s="125">
        <v>-652190.36539149645</v>
      </c>
      <c r="I132" s="125">
        <v>-348793.0384125156</v>
      </c>
      <c r="J132" s="62">
        <f t="shared" si="6"/>
        <v>0</v>
      </c>
      <c r="K132" s="62">
        <f t="shared" si="6"/>
        <v>0</v>
      </c>
    </row>
    <row r="133" spans="1:11" s="61" customFormat="1" ht="15.75" outlineLevel="1" thickBot="1" x14ac:dyDescent="0.3">
      <c r="A133" s="109" t="s">
        <v>80</v>
      </c>
      <c r="B133" s="105" t="s">
        <v>162</v>
      </c>
      <c r="C133" s="125">
        <v>-135196.47621321745</v>
      </c>
      <c r="D133" s="125">
        <v>-72420.753557760763</v>
      </c>
      <c r="F133" s="47" t="s">
        <v>80</v>
      </c>
      <c r="G133" s="51" t="s">
        <v>162</v>
      </c>
      <c r="H133" s="125">
        <v>-135196.47621321751</v>
      </c>
      <c r="I133" s="125">
        <v>-72420.753557760792</v>
      </c>
      <c r="J133" s="62">
        <f t="shared" si="6"/>
        <v>0</v>
      </c>
      <c r="K133" s="62">
        <f t="shared" si="6"/>
        <v>0</v>
      </c>
    </row>
    <row r="134" spans="1:11" s="61" customFormat="1" outlineLevel="1" x14ac:dyDescent="0.25">
      <c r="A134" s="109" t="s">
        <v>82</v>
      </c>
      <c r="B134" s="108" t="s">
        <v>53</v>
      </c>
      <c r="C134" s="128">
        <v>-895193.92389705742</v>
      </c>
      <c r="D134" s="128">
        <v>-478767.05060551548</v>
      </c>
      <c r="F134" s="47" t="s">
        <v>82</v>
      </c>
      <c r="G134" s="52" t="s">
        <v>53</v>
      </c>
      <c r="H134" s="128">
        <v>-895193.92389705766</v>
      </c>
      <c r="I134" s="128">
        <v>-478767.0506055156</v>
      </c>
      <c r="J134" s="62">
        <f t="shared" si="6"/>
        <v>0</v>
      </c>
      <c r="K134" s="62">
        <f t="shared" si="6"/>
        <v>0</v>
      </c>
    </row>
    <row r="135" spans="1:11" s="61" customFormat="1" ht="15.75" outlineLevel="1" thickBot="1" x14ac:dyDescent="0.3">
      <c r="A135" s="109" t="s">
        <v>84</v>
      </c>
      <c r="B135" s="103"/>
      <c r="C135"/>
      <c r="D135"/>
      <c r="F135" s="47" t="s">
        <v>84</v>
      </c>
      <c r="G135" s="44"/>
      <c r="H135"/>
      <c r="I135"/>
      <c r="J135" s="62"/>
      <c r="K135" s="62"/>
    </row>
    <row r="136" spans="1:11" s="61" customFormat="1" outlineLevel="1" x14ac:dyDescent="0.25">
      <c r="A136" s="109" t="s">
        <v>86</v>
      </c>
      <c r="B136" s="111" t="s">
        <v>55</v>
      </c>
      <c r="C136" s="128">
        <v>445423.5348324916</v>
      </c>
      <c r="D136" s="128">
        <v>234596.0088221473</v>
      </c>
      <c r="F136" s="47" t="s">
        <v>86</v>
      </c>
      <c r="G136" s="53" t="s">
        <v>55</v>
      </c>
      <c r="H136" s="128">
        <v>445423.53483249096</v>
      </c>
      <c r="I136" s="128">
        <v>234596.00882214692</v>
      </c>
      <c r="J136" s="62">
        <f t="shared" si="6"/>
        <v>6.4028427004814148E-10</v>
      </c>
      <c r="K136" s="62">
        <f t="shared" si="6"/>
        <v>3.7834979593753815E-10</v>
      </c>
    </row>
    <row r="137" spans="1:11" s="61" customFormat="1" ht="15.75" outlineLevel="1" thickBot="1" x14ac:dyDescent="0.3">
      <c r="A137" s="109" t="s">
        <v>87</v>
      </c>
      <c r="B137" s="103"/>
      <c r="C137"/>
      <c r="D137"/>
      <c r="F137" s="47" t="s">
        <v>87</v>
      </c>
      <c r="G137" s="44"/>
      <c r="H137"/>
      <c r="I137"/>
      <c r="J137" s="62"/>
      <c r="K137" s="62"/>
    </row>
    <row r="138" spans="1:11" s="61" customFormat="1" ht="15.75" outlineLevel="1" thickBot="1" x14ac:dyDescent="0.3">
      <c r="A138" s="109" t="s">
        <v>89</v>
      </c>
      <c r="B138" s="112" t="s">
        <v>57</v>
      </c>
      <c r="C138" s="132">
        <v>5484553.2988350261</v>
      </c>
      <c r="D138" s="132">
        <v>2915423.1915895883</v>
      </c>
      <c r="F138" s="47" t="s">
        <v>89</v>
      </c>
      <c r="G138" s="54" t="s">
        <v>57</v>
      </c>
      <c r="H138" s="132">
        <v>5484553.2988350252</v>
      </c>
      <c r="I138" s="132">
        <v>2915423.1915895883</v>
      </c>
      <c r="J138" s="62">
        <f t="shared" si="6"/>
        <v>0</v>
      </c>
      <c r="K138" s="62">
        <f t="shared" si="6"/>
        <v>0</v>
      </c>
    </row>
    <row r="139" spans="1:11" s="61" customFormat="1" ht="16.5" thickTop="1" thickBot="1" x14ac:dyDescent="0.3">
      <c r="A139" s="104"/>
      <c r="B139" s="104"/>
      <c r="C139" s="67"/>
      <c r="D139" s="67"/>
      <c r="F139" s="43"/>
      <c r="G139" s="43"/>
      <c r="H139" s="67"/>
      <c r="I139" s="67"/>
      <c r="J139" s="62"/>
      <c r="K139" s="62"/>
    </row>
    <row r="140" spans="1:11" s="61" customFormat="1" x14ac:dyDescent="0.25">
      <c r="A140" s="109" t="s">
        <v>34</v>
      </c>
      <c r="B140" s="103"/>
      <c r="C140"/>
      <c r="D140"/>
      <c r="F140" s="47" t="s">
        <v>34</v>
      </c>
      <c r="G140" s="44"/>
      <c r="H140"/>
      <c r="I140"/>
      <c r="J140" s="62"/>
      <c r="K140" s="62"/>
    </row>
    <row r="141" spans="1:11" s="61" customFormat="1" x14ac:dyDescent="0.25">
      <c r="A141" s="109" t="s">
        <v>36</v>
      </c>
      <c r="B141" s="110" t="s">
        <v>165</v>
      </c>
      <c r="C141" s="125"/>
      <c r="D141" s="125"/>
      <c r="F141" s="47" t="s">
        <v>36</v>
      </c>
      <c r="G141" s="49" t="s">
        <v>165</v>
      </c>
      <c r="H141" s="125"/>
      <c r="I141" s="125"/>
      <c r="J141" s="62"/>
      <c r="K141" s="62"/>
    </row>
    <row r="142" spans="1:11" s="61" customFormat="1" x14ac:dyDescent="0.25">
      <c r="A142" s="109" t="s">
        <v>38</v>
      </c>
      <c r="B142" s="105" t="s">
        <v>144</v>
      </c>
      <c r="C142" s="125">
        <v>10565.338679785496</v>
      </c>
      <c r="D142" s="125">
        <v>0</v>
      </c>
      <c r="F142" s="47" t="s">
        <v>38</v>
      </c>
      <c r="G142" s="51" t="s">
        <v>144</v>
      </c>
      <c r="H142" s="125">
        <v>10565.338679785496</v>
      </c>
      <c r="I142" s="125">
        <v>0</v>
      </c>
      <c r="J142" s="62">
        <f t="shared" ref="J142:K204" si="7">+C142-H142</f>
        <v>0</v>
      </c>
      <c r="K142" s="62">
        <f t="shared" si="7"/>
        <v>0</v>
      </c>
    </row>
    <row r="143" spans="1:11" s="64" customFormat="1" x14ac:dyDescent="0.25">
      <c r="A143" s="109" t="s">
        <v>40</v>
      </c>
      <c r="B143" s="105" t="s">
        <v>145</v>
      </c>
      <c r="C143" s="125">
        <v>4492534.9425271507</v>
      </c>
      <c r="D143" s="125">
        <v>3877689.4513266403</v>
      </c>
      <c r="F143" s="47" t="s">
        <v>40</v>
      </c>
      <c r="G143" s="51" t="s">
        <v>145</v>
      </c>
      <c r="H143" s="125">
        <v>2210333.5901713888</v>
      </c>
      <c r="I143" s="125">
        <v>1864194.725241872</v>
      </c>
      <c r="J143" s="65">
        <f t="shared" si="7"/>
        <v>2282201.3523557619</v>
      </c>
      <c r="K143" s="65">
        <f t="shared" si="7"/>
        <v>2013494.7260847683</v>
      </c>
    </row>
    <row r="144" spans="1:11" s="64" customFormat="1" x14ac:dyDescent="0.25">
      <c r="A144" s="109" t="s">
        <v>42</v>
      </c>
      <c r="B144" s="105" t="s">
        <v>146</v>
      </c>
      <c r="C144" s="125">
        <v>233378.27077110772</v>
      </c>
      <c r="D144" s="125">
        <v>199262.84536890307</v>
      </c>
      <c r="F144" s="47" t="s">
        <v>42</v>
      </c>
      <c r="G144" s="51" t="s">
        <v>146</v>
      </c>
      <c r="H144" s="125">
        <v>210838.25684967329</v>
      </c>
      <c r="I144" s="125">
        <v>179376.65374342917</v>
      </c>
      <c r="J144" s="65">
        <f t="shared" si="7"/>
        <v>22540.013921434438</v>
      </c>
      <c r="K144" s="65">
        <f t="shared" si="7"/>
        <v>19886.191625473904</v>
      </c>
    </row>
    <row r="145" spans="1:11" s="64" customFormat="1" ht="15.75" thickBot="1" x14ac:dyDescent="0.3">
      <c r="A145" s="109" t="s">
        <v>44</v>
      </c>
      <c r="B145" s="105" t="s">
        <v>147</v>
      </c>
      <c r="C145" s="125">
        <v>184881.24172936156</v>
      </c>
      <c r="D145" s="125">
        <v>157855.15146978007</v>
      </c>
      <c r="F145" s="47" t="s">
        <v>44</v>
      </c>
      <c r="G145" s="51" t="s">
        <v>147</v>
      </c>
      <c r="H145" s="125">
        <v>167025.14163648261</v>
      </c>
      <c r="I145" s="125">
        <v>142101.39775124489</v>
      </c>
      <c r="J145" s="65">
        <f t="shared" si="7"/>
        <v>17856.100092878944</v>
      </c>
      <c r="K145" s="65">
        <f t="shared" si="7"/>
        <v>15753.753718535183</v>
      </c>
    </row>
    <row r="146" spans="1:11" s="64" customFormat="1" x14ac:dyDescent="0.25">
      <c r="A146" s="109" t="s">
        <v>46</v>
      </c>
      <c r="B146" s="108" t="s">
        <v>37</v>
      </c>
      <c r="C146" s="128">
        <v>4921359.7937074061</v>
      </c>
      <c r="D146" s="128">
        <v>4234807.4481653236</v>
      </c>
      <c r="F146" s="47" t="s">
        <v>46</v>
      </c>
      <c r="G146" s="52" t="s">
        <v>37</v>
      </c>
      <c r="H146" s="128">
        <v>2598762.3273373297</v>
      </c>
      <c r="I146" s="128">
        <v>2185672.7767365458</v>
      </c>
      <c r="J146" s="65">
        <f t="shared" si="7"/>
        <v>2322597.4663700764</v>
      </c>
      <c r="K146" s="65">
        <f t="shared" si="7"/>
        <v>2049134.6714287777</v>
      </c>
    </row>
    <row r="147" spans="1:11" s="61" customFormat="1" x14ac:dyDescent="0.25">
      <c r="A147" s="109" t="s">
        <v>48</v>
      </c>
      <c r="B147" s="103"/>
      <c r="C147"/>
      <c r="D147"/>
      <c r="F147" s="47" t="s">
        <v>48</v>
      </c>
      <c r="G147" s="44"/>
      <c r="H147"/>
      <c r="I147"/>
      <c r="J147" s="62"/>
      <c r="K147" s="62"/>
    </row>
    <row r="148" spans="1:11" s="61" customFormat="1" x14ac:dyDescent="0.25">
      <c r="A148" s="109" t="s">
        <v>50</v>
      </c>
      <c r="B148" s="105" t="s">
        <v>149</v>
      </c>
      <c r="C148" s="125">
        <v>-3685.1465204295628</v>
      </c>
      <c r="D148" s="125">
        <v>0</v>
      </c>
      <c r="F148" s="47" t="s">
        <v>50</v>
      </c>
      <c r="G148" s="51" t="s">
        <v>149</v>
      </c>
      <c r="H148" s="125">
        <v>-3685.1465204295628</v>
      </c>
      <c r="I148" s="125">
        <v>0</v>
      </c>
      <c r="J148" s="62">
        <f t="shared" si="7"/>
        <v>0</v>
      </c>
      <c r="K148" s="62">
        <f t="shared" si="7"/>
        <v>0</v>
      </c>
    </row>
    <row r="149" spans="1:11" s="61" customFormat="1" outlineLevel="1" x14ac:dyDescent="0.25">
      <c r="A149" s="109" t="s">
        <v>52</v>
      </c>
      <c r="B149" s="105" t="s">
        <v>150</v>
      </c>
      <c r="C149" s="125">
        <v>-1537787.0889210498</v>
      </c>
      <c r="D149" s="125">
        <v>-1328574.5975710966</v>
      </c>
      <c r="F149" s="47" t="s">
        <v>52</v>
      </c>
      <c r="G149" s="51" t="s">
        <v>150</v>
      </c>
      <c r="H149" s="125">
        <v>-745485.01497208164</v>
      </c>
      <c r="I149" s="125">
        <v>-629113.7046561304</v>
      </c>
      <c r="J149" s="62">
        <f t="shared" si="7"/>
        <v>-792302.0739489682</v>
      </c>
      <c r="K149" s="62">
        <f t="shared" si="7"/>
        <v>-699460.89291496621</v>
      </c>
    </row>
    <row r="150" spans="1:11" s="61" customFormat="1" outlineLevel="1" x14ac:dyDescent="0.25">
      <c r="A150" s="109" t="s">
        <v>54</v>
      </c>
      <c r="B150" s="105" t="s">
        <v>151</v>
      </c>
      <c r="C150" s="125">
        <v>-86258.455891299498</v>
      </c>
      <c r="D150" s="125">
        <v>-73649.1246645926</v>
      </c>
      <c r="F150" s="47" t="s">
        <v>54</v>
      </c>
      <c r="G150" s="51" t="s">
        <v>151</v>
      </c>
      <c r="H150" s="125">
        <v>-77927.488358601389</v>
      </c>
      <c r="I150" s="125">
        <v>-66299.030855498204</v>
      </c>
      <c r="J150" s="62">
        <f t="shared" si="7"/>
        <v>-8330.9675326981087</v>
      </c>
      <c r="K150" s="62">
        <f t="shared" si="7"/>
        <v>-7350.0938090943964</v>
      </c>
    </row>
    <row r="151" spans="1:11" s="61" customFormat="1" ht="15.75" outlineLevel="1" thickBot="1" x14ac:dyDescent="0.3">
      <c r="A151" s="109" t="s">
        <v>56</v>
      </c>
      <c r="B151" s="105" t="s">
        <v>152</v>
      </c>
      <c r="C151" s="125">
        <v>-62240.714102570018</v>
      </c>
      <c r="D151" s="125">
        <v>-53142.315901527872</v>
      </c>
      <c r="F151" s="47" t="s">
        <v>56</v>
      </c>
      <c r="G151" s="51" t="s">
        <v>152</v>
      </c>
      <c r="H151" s="125">
        <v>-56229.415116950688</v>
      </c>
      <c r="I151" s="125">
        <v>-47838.776872549526</v>
      </c>
      <c r="J151" s="62">
        <f t="shared" si="7"/>
        <v>-6011.2989856193308</v>
      </c>
      <c r="K151" s="62">
        <f t="shared" si="7"/>
        <v>-5303.5390289783463</v>
      </c>
    </row>
    <row r="152" spans="1:11" s="61" customFormat="1" outlineLevel="1" x14ac:dyDescent="0.25">
      <c r="A152" s="109" t="s">
        <v>58</v>
      </c>
      <c r="B152" s="108" t="s">
        <v>39</v>
      </c>
      <c r="C152" s="128">
        <v>-1689971.4054353489</v>
      </c>
      <c r="D152" s="128">
        <v>-1455366.0381372171</v>
      </c>
      <c r="F152" s="47" t="s">
        <v>58</v>
      </c>
      <c r="G152" s="52" t="s">
        <v>39</v>
      </c>
      <c r="H152" s="128">
        <v>-883327.06496806326</v>
      </c>
      <c r="I152" s="128">
        <v>-743251.51238417812</v>
      </c>
      <c r="J152" s="62">
        <f t="shared" si="7"/>
        <v>-806644.3404672856</v>
      </c>
      <c r="K152" s="62">
        <f t="shared" si="7"/>
        <v>-712114.52575303894</v>
      </c>
    </row>
    <row r="153" spans="1:11" s="61" customFormat="1" ht="15.75" outlineLevel="1" thickBot="1" x14ac:dyDescent="0.3">
      <c r="A153" s="109" t="s">
        <v>59</v>
      </c>
      <c r="B153" s="103"/>
      <c r="C153"/>
      <c r="D153"/>
      <c r="F153" s="47" t="s">
        <v>59</v>
      </c>
      <c r="G153" s="44"/>
      <c r="H153"/>
      <c r="I153"/>
      <c r="J153" s="62"/>
      <c r="K153" s="62"/>
    </row>
    <row r="154" spans="1:11" s="61" customFormat="1" outlineLevel="1" x14ac:dyDescent="0.25">
      <c r="A154" s="109" t="s">
        <v>60</v>
      </c>
      <c r="B154" s="111" t="s">
        <v>41</v>
      </c>
      <c r="C154" s="128">
        <v>3231388.3882720578</v>
      </c>
      <c r="D154" s="128">
        <v>2779441.410028107</v>
      </c>
      <c r="F154" s="47" t="s">
        <v>60</v>
      </c>
      <c r="G154" s="53" t="s">
        <v>41</v>
      </c>
      <c r="H154" s="128">
        <v>1715435.2623692667</v>
      </c>
      <c r="I154" s="128">
        <v>1442421.2643523682</v>
      </c>
      <c r="J154" s="62">
        <f t="shared" si="7"/>
        <v>1515953.125902791</v>
      </c>
      <c r="K154" s="62">
        <f t="shared" si="7"/>
        <v>1337020.1456757388</v>
      </c>
    </row>
    <row r="155" spans="1:11" s="61" customFormat="1" outlineLevel="1" x14ac:dyDescent="0.25">
      <c r="A155" s="109" t="s">
        <v>61</v>
      </c>
      <c r="B155" s="103"/>
      <c r="C155"/>
      <c r="D155"/>
      <c r="F155" s="47" t="s">
        <v>61</v>
      </c>
      <c r="G155" s="44"/>
      <c r="H155"/>
      <c r="I155"/>
      <c r="J155" s="62"/>
      <c r="K155" s="62"/>
    </row>
    <row r="156" spans="1:11" s="61" customFormat="1" outlineLevel="1" x14ac:dyDescent="0.25">
      <c r="A156" s="109" t="s">
        <v>63</v>
      </c>
      <c r="B156" s="108" t="s">
        <v>43</v>
      </c>
      <c r="C156" s="125">
        <v>6582.6793408467156</v>
      </c>
      <c r="D156" s="125">
        <v>5488.5852014588909</v>
      </c>
      <c r="F156" s="47" t="s">
        <v>63</v>
      </c>
      <c r="G156" s="52" t="s">
        <v>43</v>
      </c>
      <c r="H156" s="125">
        <v>5961.8270860230514</v>
      </c>
      <c r="I156" s="125">
        <v>4940.8310184505945</v>
      </c>
      <c r="J156" s="62">
        <f t="shared" si="7"/>
        <v>620.85225482366423</v>
      </c>
      <c r="K156" s="62">
        <f t="shared" si="7"/>
        <v>547.75418300829642</v>
      </c>
    </row>
    <row r="157" spans="1:11" s="61" customFormat="1" outlineLevel="1" x14ac:dyDescent="0.25">
      <c r="A157" s="109" t="s">
        <v>64</v>
      </c>
      <c r="B157" s="103"/>
      <c r="C157"/>
      <c r="D157"/>
      <c r="F157" s="47" t="s">
        <v>64</v>
      </c>
      <c r="G157" s="44"/>
      <c r="H157"/>
      <c r="I157"/>
      <c r="J157" s="62"/>
      <c r="K157" s="62"/>
    </row>
    <row r="158" spans="1:11" s="61" customFormat="1" outlineLevel="1" x14ac:dyDescent="0.25">
      <c r="A158" s="109" t="s">
        <v>65</v>
      </c>
      <c r="B158" s="105" t="s">
        <v>154</v>
      </c>
      <c r="C158" s="125">
        <v>439.21662382231483</v>
      </c>
      <c r="D158" s="125">
        <v>0</v>
      </c>
      <c r="F158" s="47" t="s">
        <v>65</v>
      </c>
      <c r="G158" s="51" t="s">
        <v>154</v>
      </c>
      <c r="H158" s="125">
        <v>439.21662382231483</v>
      </c>
      <c r="I158" s="125">
        <v>0</v>
      </c>
      <c r="J158" s="62">
        <f t="shared" si="7"/>
        <v>0</v>
      </c>
      <c r="K158" s="62">
        <f t="shared" si="7"/>
        <v>0</v>
      </c>
    </row>
    <row r="159" spans="1:11" s="64" customFormat="1" outlineLevel="1" x14ac:dyDescent="0.25">
      <c r="A159" s="109" t="s">
        <v>67</v>
      </c>
      <c r="B159" s="105" t="s">
        <v>155</v>
      </c>
      <c r="C159" s="125">
        <v>34499.914206484093</v>
      </c>
      <c r="D159" s="125">
        <v>30459.223711836621</v>
      </c>
      <c r="F159" s="47" t="s">
        <v>67</v>
      </c>
      <c r="G159" s="51" t="s">
        <v>155</v>
      </c>
      <c r="H159" s="125">
        <v>12681.553353735393</v>
      </c>
      <c r="I159" s="125">
        <v>11209.758951211228</v>
      </c>
      <c r="J159" s="65">
        <f t="shared" si="7"/>
        <v>21818.360852748701</v>
      </c>
      <c r="K159" s="65">
        <f t="shared" si="7"/>
        <v>19249.464760625393</v>
      </c>
    </row>
    <row r="160" spans="1:11" s="64" customFormat="1" ht="15.75" outlineLevel="1" thickBot="1" x14ac:dyDescent="0.3">
      <c r="A160" s="109" t="s">
        <v>69</v>
      </c>
      <c r="B160" s="105" t="s">
        <v>156</v>
      </c>
      <c r="C160" s="125">
        <v>35349.396864541719</v>
      </c>
      <c r="D160" s="125">
        <v>30181.993285105749</v>
      </c>
      <c r="F160" s="47" t="s">
        <v>69</v>
      </c>
      <c r="G160" s="51" t="s">
        <v>156</v>
      </c>
      <c r="H160" s="125">
        <v>31935.300535828494</v>
      </c>
      <c r="I160" s="125">
        <v>27169.86675948479</v>
      </c>
      <c r="J160" s="65">
        <f t="shared" si="7"/>
        <v>3414.0963287132254</v>
      </c>
      <c r="K160" s="65">
        <f t="shared" si="7"/>
        <v>3012.126525620959</v>
      </c>
    </row>
    <row r="161" spans="1:11" s="64" customFormat="1" outlineLevel="1" x14ac:dyDescent="0.25">
      <c r="A161" s="109" t="s">
        <v>71</v>
      </c>
      <c r="B161" s="108" t="s">
        <v>45</v>
      </c>
      <c r="C161" s="128">
        <v>70288.527694848133</v>
      </c>
      <c r="D161" s="128">
        <v>60641.21699694237</v>
      </c>
      <c r="F161" s="47" t="s">
        <v>71</v>
      </c>
      <c r="G161" s="52" t="s">
        <v>45</v>
      </c>
      <c r="H161" s="128">
        <v>45056.070513386199</v>
      </c>
      <c r="I161" s="128">
        <v>38379.625710696018</v>
      </c>
      <c r="J161" s="65">
        <f t="shared" si="7"/>
        <v>25232.457181461934</v>
      </c>
      <c r="K161" s="65">
        <f t="shared" si="7"/>
        <v>22261.591286246352</v>
      </c>
    </row>
    <row r="162" spans="1:11" s="61" customFormat="1" ht="15.75" outlineLevel="1" thickBot="1" x14ac:dyDescent="0.3">
      <c r="A162" s="109" t="s">
        <v>73</v>
      </c>
      <c r="B162" s="103"/>
      <c r="C162"/>
      <c r="D162"/>
      <c r="F162" s="47" t="s">
        <v>73</v>
      </c>
      <c r="G162" s="44"/>
      <c r="H162"/>
      <c r="I162"/>
      <c r="J162" s="62"/>
      <c r="K162" s="62"/>
    </row>
    <row r="163" spans="1:11" s="64" customFormat="1" outlineLevel="1" x14ac:dyDescent="0.25">
      <c r="A163" s="109" t="s">
        <v>75</v>
      </c>
      <c r="B163" s="111" t="s">
        <v>49</v>
      </c>
      <c r="C163" s="128">
        <v>3308259.5953077525</v>
      </c>
      <c r="D163" s="128">
        <v>2845571.2122265087</v>
      </c>
      <c r="F163" s="47" t="s">
        <v>75</v>
      </c>
      <c r="G163" s="53" t="s">
        <v>49</v>
      </c>
      <c r="H163" s="128">
        <v>1766453.1599686763</v>
      </c>
      <c r="I163" s="128">
        <v>1485741.7210815148</v>
      </c>
      <c r="J163" s="65">
        <f t="shared" si="7"/>
        <v>1541806.4353390762</v>
      </c>
      <c r="K163" s="65">
        <f t="shared" si="7"/>
        <v>1359829.4911449938</v>
      </c>
    </row>
    <row r="164" spans="1:11" s="61" customFormat="1" outlineLevel="1" x14ac:dyDescent="0.25">
      <c r="A164" s="109" t="s">
        <v>77</v>
      </c>
      <c r="B164" s="103"/>
      <c r="C164"/>
      <c r="D164"/>
      <c r="F164" s="47" t="s">
        <v>77</v>
      </c>
      <c r="G164" s="44"/>
      <c r="H164"/>
      <c r="I164"/>
      <c r="J164" s="62"/>
      <c r="K164" s="62"/>
    </row>
    <row r="165" spans="1:11" s="64" customFormat="1" outlineLevel="1" x14ac:dyDescent="0.25">
      <c r="A165" s="109" t="s">
        <v>79</v>
      </c>
      <c r="B165" s="105" t="s">
        <v>157</v>
      </c>
      <c r="C165" s="125">
        <v>243941.58721321917</v>
      </c>
      <c r="D165" s="125">
        <v>209431.71369749209</v>
      </c>
      <c r="F165" s="47" t="s">
        <v>79</v>
      </c>
      <c r="G165" s="51" t="s">
        <v>157</v>
      </c>
      <c r="H165" s="125">
        <v>202997.31663907305</v>
      </c>
      <c r="I165" s="125">
        <v>173308.18144062351</v>
      </c>
      <c r="J165" s="65">
        <f t="shared" si="7"/>
        <v>40944.270574146125</v>
      </c>
      <c r="K165" s="65">
        <f t="shared" si="7"/>
        <v>36123.532256868581</v>
      </c>
    </row>
    <row r="166" spans="1:11" s="64" customFormat="1" outlineLevel="1" x14ac:dyDescent="0.25">
      <c r="A166" s="109" t="s">
        <v>80</v>
      </c>
      <c r="B166" s="105" t="s">
        <v>158</v>
      </c>
      <c r="C166" s="125">
        <v>10059.770359964157</v>
      </c>
      <c r="D166" s="125">
        <v>8631.1088608477276</v>
      </c>
      <c r="F166" s="47" t="s">
        <v>80</v>
      </c>
      <c r="G166" s="51" t="s">
        <v>158</v>
      </c>
      <c r="H166" s="125">
        <v>9227.6130443918082</v>
      </c>
      <c r="I166" s="125">
        <v>7896.9275342055189</v>
      </c>
      <c r="J166" s="65">
        <f t="shared" si="7"/>
        <v>832.15731557234903</v>
      </c>
      <c r="K166" s="65">
        <f t="shared" si="7"/>
        <v>734.18132664220866</v>
      </c>
    </row>
    <row r="167" spans="1:11" s="64" customFormat="1" ht="15.75" outlineLevel="1" thickBot="1" x14ac:dyDescent="0.3">
      <c r="A167" s="109" t="s">
        <v>82</v>
      </c>
      <c r="B167" s="105" t="s">
        <v>159</v>
      </c>
      <c r="C167" s="125">
        <v>259125.19941156611</v>
      </c>
      <c r="D167" s="125">
        <v>221269.11778324607</v>
      </c>
      <c r="F167" s="47" t="s">
        <v>82</v>
      </c>
      <c r="G167" s="51" t="s">
        <v>159</v>
      </c>
      <c r="H167" s="125">
        <v>234175.24460729418</v>
      </c>
      <c r="I167" s="125">
        <v>199256.72712386053</v>
      </c>
      <c r="J167" s="65">
        <f t="shared" si="7"/>
        <v>24949.954804271925</v>
      </c>
      <c r="K167" s="65">
        <f t="shared" si="7"/>
        <v>22012.390659385535</v>
      </c>
    </row>
    <row r="168" spans="1:11" s="64" customFormat="1" outlineLevel="1" x14ac:dyDescent="0.25">
      <c r="A168" s="109" t="s">
        <v>84</v>
      </c>
      <c r="B168" s="108" t="s">
        <v>51</v>
      </c>
      <c r="C168" s="128">
        <v>513126.55698474945</v>
      </c>
      <c r="D168" s="128">
        <v>439331.9403415859</v>
      </c>
      <c r="F168" s="47" t="s">
        <v>84</v>
      </c>
      <c r="G168" s="52" t="s">
        <v>51</v>
      </c>
      <c r="H168" s="128">
        <v>446400.17429075902</v>
      </c>
      <c r="I168" s="128">
        <v>380461.83609868953</v>
      </c>
      <c r="J168" s="65">
        <f t="shared" si="7"/>
        <v>66726.382693990425</v>
      </c>
      <c r="K168" s="65">
        <f t="shared" si="7"/>
        <v>58870.10424289637</v>
      </c>
    </row>
    <row r="169" spans="1:11" s="61" customFormat="1" outlineLevel="1" x14ac:dyDescent="0.25">
      <c r="A169" s="109" t="s">
        <v>86</v>
      </c>
      <c r="B169" s="103"/>
      <c r="C169"/>
      <c r="D169"/>
      <c r="F169" s="47" t="s">
        <v>86</v>
      </c>
      <c r="G169" s="44"/>
      <c r="H169"/>
      <c r="I169"/>
      <c r="J169" s="62"/>
      <c r="K169" s="62"/>
    </row>
    <row r="170" spans="1:11" s="61" customFormat="1" outlineLevel="1" x14ac:dyDescent="0.25">
      <c r="A170" s="109" t="s">
        <v>87</v>
      </c>
      <c r="B170" s="105" t="s">
        <v>160</v>
      </c>
      <c r="C170" s="125">
        <v>-68532.244824400172</v>
      </c>
      <c r="D170" s="125">
        <v>-58606.255839854042</v>
      </c>
      <c r="F170" s="47" t="s">
        <v>87</v>
      </c>
      <c r="G170" s="51" t="s">
        <v>160</v>
      </c>
      <c r="H170" s="125">
        <v>-62219.932356645091</v>
      </c>
      <c r="I170" s="125">
        <v>-53037.142430241402</v>
      </c>
      <c r="J170" s="62">
        <f t="shared" si="7"/>
        <v>-6312.3124677550804</v>
      </c>
      <c r="K170" s="62">
        <f t="shared" si="7"/>
        <v>-5569.1134096126407</v>
      </c>
    </row>
    <row r="171" spans="1:11" s="61" customFormat="1" outlineLevel="1" x14ac:dyDescent="0.25">
      <c r="A171" s="109" t="s">
        <v>89</v>
      </c>
      <c r="B171" s="105" t="s">
        <v>161</v>
      </c>
      <c r="C171" s="125">
        <v>-271448.61701557238</v>
      </c>
      <c r="D171" s="125">
        <v>-232990.55520338437</v>
      </c>
      <c r="F171" s="47" t="s">
        <v>89</v>
      </c>
      <c r="G171" s="51" t="s">
        <v>161</v>
      </c>
      <c r="H171" s="125">
        <v>-238728.38774595351</v>
      </c>
      <c r="I171" s="125">
        <v>-204130.06877402423</v>
      </c>
      <c r="J171" s="62">
        <f t="shared" si="7"/>
        <v>-32720.229269618867</v>
      </c>
      <c r="K171" s="62">
        <f t="shared" si="7"/>
        <v>-28860.486429360142</v>
      </c>
    </row>
    <row r="172" spans="1:11" s="61" customFormat="1" ht="15.75" outlineLevel="1" thickBot="1" x14ac:dyDescent="0.3">
      <c r="A172" s="104"/>
      <c r="B172" s="104"/>
      <c r="C172" s="67"/>
      <c r="D172" s="67"/>
      <c r="F172" s="43"/>
      <c r="G172" s="43"/>
      <c r="H172" s="67"/>
      <c r="I172" s="67"/>
      <c r="J172" s="62"/>
      <c r="K172" s="62"/>
    </row>
    <row r="173" spans="1:11" s="61" customFormat="1" ht="15.75" outlineLevel="1" thickBot="1" x14ac:dyDescent="0.3">
      <c r="A173" s="109" t="s">
        <v>34</v>
      </c>
      <c r="B173" s="105" t="s">
        <v>162</v>
      </c>
      <c r="C173" s="125">
        <v>-67649.951414901036</v>
      </c>
      <c r="D173" s="125">
        <v>-58043.873071117712</v>
      </c>
      <c r="F173" s="47" t="s">
        <v>34</v>
      </c>
      <c r="G173" s="51" t="s">
        <v>162</v>
      </c>
      <c r="H173" s="125">
        <v>-61839.228331606253</v>
      </c>
      <c r="I173" s="125">
        <v>-52917.289779234823</v>
      </c>
      <c r="J173" s="62">
        <f t="shared" si="7"/>
        <v>-5810.7230832947826</v>
      </c>
      <c r="K173" s="62">
        <f t="shared" si="7"/>
        <v>-5126.5832918828892</v>
      </c>
    </row>
    <row r="174" spans="1:11" s="61" customFormat="1" outlineLevel="1" x14ac:dyDescent="0.25">
      <c r="A174" s="109" t="s">
        <v>36</v>
      </c>
      <c r="B174" s="108" t="s">
        <v>53</v>
      </c>
      <c r="C174" s="128">
        <v>-407630.81325487368</v>
      </c>
      <c r="D174" s="128">
        <v>-349640.68411435623</v>
      </c>
      <c r="F174" s="47" t="s">
        <v>36</v>
      </c>
      <c r="G174" s="52" t="s">
        <v>53</v>
      </c>
      <c r="H174" s="128">
        <v>-362787.54843420477</v>
      </c>
      <c r="I174" s="128">
        <v>-310084.50098350039</v>
      </c>
      <c r="J174" s="62">
        <f t="shared" si="7"/>
        <v>-44843.264820668905</v>
      </c>
      <c r="K174" s="62">
        <f t="shared" si="7"/>
        <v>-39556.183130855847</v>
      </c>
    </row>
    <row r="175" spans="1:11" s="61" customFormat="1" ht="15.75" outlineLevel="1" thickBot="1" x14ac:dyDescent="0.3">
      <c r="A175" s="109" t="s">
        <v>38</v>
      </c>
      <c r="B175" s="103"/>
      <c r="C175"/>
      <c r="D175"/>
      <c r="F175" s="47" t="s">
        <v>38</v>
      </c>
      <c r="G175" s="44"/>
      <c r="H175"/>
      <c r="I175"/>
      <c r="J175" s="62"/>
      <c r="K175" s="62"/>
    </row>
    <row r="176" spans="1:11" s="61" customFormat="1" outlineLevel="1" x14ac:dyDescent="0.25">
      <c r="A176" s="109" t="s">
        <v>40</v>
      </c>
      <c r="B176" s="111" t="s">
        <v>55</v>
      </c>
      <c r="C176" s="128">
        <v>105495.74372987596</v>
      </c>
      <c r="D176" s="128">
        <v>89691.256227229824</v>
      </c>
      <c r="F176" s="47" t="s">
        <v>40</v>
      </c>
      <c r="G176" s="53" t="s">
        <v>55</v>
      </c>
      <c r="H176" s="128">
        <v>83612.625856554267</v>
      </c>
      <c r="I176" s="128">
        <v>70377.335115189198</v>
      </c>
      <c r="J176" s="62">
        <f t="shared" si="7"/>
        <v>21883.117873321695</v>
      </c>
      <c r="K176" s="62">
        <f t="shared" si="7"/>
        <v>19313.921112040625</v>
      </c>
    </row>
    <row r="177" spans="1:11" s="61" customFormat="1" ht="15.75" outlineLevel="1" thickBot="1" x14ac:dyDescent="0.3">
      <c r="A177" s="109" t="s">
        <v>42</v>
      </c>
      <c r="B177" s="103"/>
      <c r="C177"/>
      <c r="D177"/>
      <c r="F177" s="47" t="s">
        <v>42</v>
      </c>
      <c r="G177" s="44"/>
      <c r="H177"/>
      <c r="I177"/>
      <c r="J177" s="62"/>
      <c r="K177" s="62"/>
    </row>
    <row r="178" spans="1:11" s="64" customFormat="1" ht="15.75" thickBot="1" x14ac:dyDescent="0.3">
      <c r="A178" s="109" t="s">
        <v>44</v>
      </c>
      <c r="B178" s="112" t="s">
        <v>57</v>
      </c>
      <c r="C178" s="132">
        <v>3413755.3390376274</v>
      </c>
      <c r="D178" s="132">
        <v>2935262.468453737</v>
      </c>
      <c r="F178" s="47" t="s">
        <v>44</v>
      </c>
      <c r="G178" s="54" t="s">
        <v>57</v>
      </c>
      <c r="H178" s="132">
        <v>1850065.7858252309</v>
      </c>
      <c r="I178" s="132">
        <v>1556119.056196704</v>
      </c>
      <c r="J178" s="65">
        <f t="shared" si="7"/>
        <v>1563689.5532123966</v>
      </c>
      <c r="K178" s="65">
        <f t="shared" si="7"/>
        <v>1379143.4122570329</v>
      </c>
    </row>
    <row r="179" spans="1:11" s="61" customFormat="1" ht="15.75" thickTop="1" x14ac:dyDescent="0.25">
      <c r="A179" s="109" t="s">
        <v>46</v>
      </c>
      <c r="B179" s="103"/>
      <c r="C179"/>
      <c r="D179"/>
      <c r="F179" s="47" t="s">
        <v>46</v>
      </c>
      <c r="G179" s="44"/>
      <c r="H179"/>
      <c r="I179"/>
      <c r="J179" s="62"/>
      <c r="K179" s="62"/>
    </row>
    <row r="180" spans="1:11" s="61" customFormat="1" x14ac:dyDescent="0.25">
      <c r="A180" s="109" t="s">
        <v>48</v>
      </c>
      <c r="B180" s="110" t="s">
        <v>166</v>
      </c>
      <c r="C180" s="125"/>
      <c r="D180" s="125"/>
      <c r="F180" s="47" t="s">
        <v>48</v>
      </c>
      <c r="G180" s="49" t="s">
        <v>166</v>
      </c>
      <c r="H180" s="125"/>
      <c r="I180" s="125"/>
      <c r="J180" s="62"/>
      <c r="K180" s="62"/>
    </row>
    <row r="181" spans="1:11" s="61" customFormat="1" x14ac:dyDescent="0.25">
      <c r="A181" s="109" t="s">
        <v>50</v>
      </c>
      <c r="B181" s="105" t="s">
        <v>145</v>
      </c>
      <c r="C181" s="125">
        <v>555810.83720626379</v>
      </c>
      <c r="D181" s="125">
        <v>0</v>
      </c>
      <c r="F181" s="47" t="s">
        <v>50</v>
      </c>
      <c r="G181" s="51" t="s">
        <v>145</v>
      </c>
      <c r="H181" s="125">
        <v>555810.83720626379</v>
      </c>
      <c r="I181" s="125">
        <v>0</v>
      </c>
      <c r="J181" s="62">
        <f t="shared" si="7"/>
        <v>0</v>
      </c>
      <c r="K181" s="62">
        <f t="shared" si="7"/>
        <v>0</v>
      </c>
    </row>
    <row r="182" spans="1:11" s="61" customFormat="1" outlineLevel="1" x14ac:dyDescent="0.25">
      <c r="A182" s="109" t="s">
        <v>52</v>
      </c>
      <c r="B182" s="105" t="s">
        <v>146</v>
      </c>
      <c r="C182" s="125">
        <v>18744.763786148946</v>
      </c>
      <c r="D182" s="125">
        <v>0</v>
      </c>
      <c r="F182" s="47" t="s">
        <v>52</v>
      </c>
      <c r="G182" s="51" t="s">
        <v>146</v>
      </c>
      <c r="H182" s="125">
        <v>18744.763786148927</v>
      </c>
      <c r="I182" s="125">
        <v>0</v>
      </c>
      <c r="J182" s="62">
        <f t="shared" si="7"/>
        <v>0</v>
      </c>
      <c r="K182" s="62">
        <f t="shared" si="7"/>
        <v>0</v>
      </c>
    </row>
    <row r="183" spans="1:11" s="61" customFormat="1" ht="15.75" outlineLevel="1" thickBot="1" x14ac:dyDescent="0.3">
      <c r="A183" s="109" t="s">
        <v>54</v>
      </c>
      <c r="B183" s="105" t="s">
        <v>147</v>
      </c>
      <c r="C183" s="125">
        <v>14849.519594331583</v>
      </c>
      <c r="D183" s="125">
        <v>0</v>
      </c>
      <c r="F183" s="47" t="s">
        <v>54</v>
      </c>
      <c r="G183" s="51" t="s">
        <v>147</v>
      </c>
      <c r="H183" s="125">
        <v>14849.519594331568</v>
      </c>
      <c r="I183" s="125">
        <v>0</v>
      </c>
      <c r="J183" s="62">
        <f t="shared" si="7"/>
        <v>1.4551915228366852E-11</v>
      </c>
      <c r="K183" s="62">
        <f t="shared" si="7"/>
        <v>0</v>
      </c>
    </row>
    <row r="184" spans="1:11" s="61" customFormat="1" outlineLevel="1" x14ac:dyDescent="0.25">
      <c r="A184" s="109" t="s">
        <v>56</v>
      </c>
      <c r="B184" s="108" t="s">
        <v>37</v>
      </c>
      <c r="C184" s="128">
        <v>589405.12058674428</v>
      </c>
      <c r="D184" s="128">
        <v>0</v>
      </c>
      <c r="F184" s="47" t="s">
        <v>56</v>
      </c>
      <c r="G184" s="52" t="s">
        <v>37</v>
      </c>
      <c r="H184" s="128">
        <v>589405.12058674428</v>
      </c>
      <c r="I184" s="128">
        <v>0</v>
      </c>
      <c r="J184" s="62">
        <f t="shared" si="7"/>
        <v>0</v>
      </c>
      <c r="K184" s="62">
        <f t="shared" si="7"/>
        <v>0</v>
      </c>
    </row>
    <row r="185" spans="1:11" s="61" customFormat="1" outlineLevel="1" x14ac:dyDescent="0.25">
      <c r="A185" s="109" t="s">
        <v>58</v>
      </c>
      <c r="B185" s="103"/>
      <c r="C185"/>
      <c r="D185"/>
      <c r="F185" s="47" t="s">
        <v>58</v>
      </c>
      <c r="G185" s="44"/>
      <c r="H185"/>
      <c r="I185"/>
      <c r="J185" s="62"/>
      <c r="K185" s="62"/>
    </row>
    <row r="186" spans="1:11" s="61" customFormat="1" outlineLevel="1" x14ac:dyDescent="0.25">
      <c r="A186" s="109" t="s">
        <v>59</v>
      </c>
      <c r="B186" s="105" t="s">
        <v>150</v>
      </c>
      <c r="C186" s="125">
        <v>-214459.09615133493</v>
      </c>
      <c r="D186" s="125">
        <v>0</v>
      </c>
      <c r="F186" s="47" t="s">
        <v>59</v>
      </c>
      <c r="G186" s="51" t="s">
        <v>150</v>
      </c>
      <c r="H186" s="125">
        <v>-214459.09615133493</v>
      </c>
      <c r="I186" s="125">
        <v>0</v>
      </c>
      <c r="J186" s="62">
        <f t="shared" si="7"/>
        <v>0</v>
      </c>
      <c r="K186" s="62">
        <f t="shared" si="7"/>
        <v>0</v>
      </c>
    </row>
    <row r="187" spans="1:11" s="61" customFormat="1" outlineLevel="1" x14ac:dyDescent="0.25">
      <c r="A187" s="109" t="s">
        <v>60</v>
      </c>
      <c r="B187" s="105" t="s">
        <v>151</v>
      </c>
      <c r="C187" s="125">
        <v>-6928.2130461330389</v>
      </c>
      <c r="D187" s="125">
        <v>0</v>
      </c>
      <c r="F187" s="47" t="s">
        <v>60</v>
      </c>
      <c r="G187" s="51" t="s">
        <v>151</v>
      </c>
      <c r="H187" s="125">
        <v>-6928.2130461330307</v>
      </c>
      <c r="I187" s="125">
        <v>0</v>
      </c>
      <c r="J187" s="62">
        <f t="shared" si="7"/>
        <v>-8.1854523159563541E-12</v>
      </c>
      <c r="K187" s="62">
        <f t="shared" si="7"/>
        <v>0</v>
      </c>
    </row>
    <row r="188" spans="1:11" s="61" customFormat="1" ht="15.75" outlineLevel="1" thickBot="1" x14ac:dyDescent="0.3">
      <c r="A188" s="109" t="s">
        <v>61</v>
      </c>
      <c r="B188" s="105" t="s">
        <v>152</v>
      </c>
      <c r="C188" s="125">
        <v>-4999.1264391455106</v>
      </c>
      <c r="D188" s="125">
        <v>0</v>
      </c>
      <c r="F188" s="47" t="s">
        <v>61</v>
      </c>
      <c r="G188" s="51" t="s">
        <v>152</v>
      </c>
      <c r="H188" s="125">
        <v>-4999.1264391455052</v>
      </c>
      <c r="I188" s="125">
        <v>0</v>
      </c>
      <c r="J188" s="62">
        <f t="shared" si="7"/>
        <v>0</v>
      </c>
      <c r="K188" s="62">
        <f t="shared" si="7"/>
        <v>0</v>
      </c>
    </row>
    <row r="189" spans="1:11" s="61" customFormat="1" outlineLevel="1" x14ac:dyDescent="0.25">
      <c r="A189" s="109" t="s">
        <v>63</v>
      </c>
      <c r="B189" s="108" t="s">
        <v>39</v>
      </c>
      <c r="C189" s="128">
        <v>-226386.43563661349</v>
      </c>
      <c r="D189" s="128">
        <v>0</v>
      </c>
      <c r="F189" s="47" t="s">
        <v>63</v>
      </c>
      <c r="G189" s="52" t="s">
        <v>39</v>
      </c>
      <c r="H189" s="128">
        <v>-226386.43563661346</v>
      </c>
      <c r="I189" s="128">
        <v>0</v>
      </c>
      <c r="J189" s="62">
        <f t="shared" si="7"/>
        <v>0</v>
      </c>
      <c r="K189" s="62">
        <f t="shared" si="7"/>
        <v>0</v>
      </c>
    </row>
    <row r="190" spans="1:11" s="61" customFormat="1" ht="15.75" outlineLevel="1" thickBot="1" x14ac:dyDescent="0.3">
      <c r="A190" s="109" t="s">
        <v>64</v>
      </c>
      <c r="B190" s="103"/>
      <c r="C190"/>
      <c r="D190"/>
      <c r="F190" s="47" t="s">
        <v>64</v>
      </c>
      <c r="G190" s="44"/>
      <c r="H190"/>
      <c r="I190"/>
      <c r="J190" s="62"/>
      <c r="K190" s="62"/>
    </row>
    <row r="191" spans="1:11" s="61" customFormat="1" outlineLevel="1" x14ac:dyDescent="0.25">
      <c r="A191" s="109" t="s">
        <v>65</v>
      </c>
      <c r="B191" s="111" t="s">
        <v>41</v>
      </c>
      <c r="C191" s="128">
        <v>363018.68495013088</v>
      </c>
      <c r="D191" s="128">
        <v>0</v>
      </c>
      <c r="F191" s="47" t="s">
        <v>65</v>
      </c>
      <c r="G191" s="53" t="s">
        <v>41</v>
      </c>
      <c r="H191" s="128">
        <v>363018.68495013082</v>
      </c>
      <c r="I191" s="128">
        <v>0</v>
      </c>
      <c r="J191" s="62">
        <f t="shared" si="7"/>
        <v>0</v>
      </c>
      <c r="K191" s="62">
        <f t="shared" si="7"/>
        <v>0</v>
      </c>
    </row>
    <row r="192" spans="1:11" s="61" customFormat="1" outlineLevel="1" x14ac:dyDescent="0.25">
      <c r="A192" s="109" t="s">
        <v>67</v>
      </c>
      <c r="B192" s="103"/>
      <c r="C192"/>
      <c r="D192"/>
      <c r="F192" s="47" t="s">
        <v>67</v>
      </c>
      <c r="G192" s="44"/>
      <c r="H192"/>
      <c r="I192"/>
      <c r="J192" s="62"/>
      <c r="K192" s="62"/>
    </row>
    <row r="193" spans="1:11" s="61" customFormat="1" outlineLevel="1" x14ac:dyDescent="0.25">
      <c r="A193" s="109" t="s">
        <v>69</v>
      </c>
      <c r="B193" s="108" t="s">
        <v>43</v>
      </c>
      <c r="C193" s="125">
        <v>516.31418256137897</v>
      </c>
      <c r="D193" s="125">
        <v>0</v>
      </c>
      <c r="F193" s="47" t="s">
        <v>69</v>
      </c>
      <c r="G193" s="52" t="s">
        <v>43</v>
      </c>
      <c r="H193" s="125">
        <v>516.3141825613784</v>
      </c>
      <c r="I193" s="125">
        <v>0</v>
      </c>
      <c r="J193" s="62">
        <f t="shared" si="7"/>
        <v>0</v>
      </c>
      <c r="K193" s="62">
        <f t="shared" si="7"/>
        <v>0</v>
      </c>
    </row>
    <row r="194" spans="1:11" s="61" customFormat="1" outlineLevel="1" x14ac:dyDescent="0.25">
      <c r="A194" s="109" t="s">
        <v>71</v>
      </c>
      <c r="B194" s="103"/>
      <c r="C194"/>
      <c r="D194"/>
      <c r="F194" s="47" t="s">
        <v>71</v>
      </c>
      <c r="G194" s="44"/>
      <c r="H194"/>
      <c r="I194"/>
      <c r="J194" s="62"/>
      <c r="K194" s="62"/>
    </row>
    <row r="195" spans="1:11" s="61" customFormat="1" outlineLevel="1" x14ac:dyDescent="0.25">
      <c r="A195" s="109" t="s">
        <v>73</v>
      </c>
      <c r="B195" s="105" t="s">
        <v>155</v>
      </c>
      <c r="C195" s="125">
        <v>5313.6772526739887</v>
      </c>
      <c r="D195" s="125">
        <v>0</v>
      </c>
      <c r="F195" s="47" t="s">
        <v>73</v>
      </c>
      <c r="G195" s="51" t="s">
        <v>155</v>
      </c>
      <c r="H195" s="125">
        <v>5313.6772526739915</v>
      </c>
      <c r="I195" s="125">
        <v>0</v>
      </c>
      <c r="J195" s="62">
        <f t="shared" si="7"/>
        <v>0</v>
      </c>
      <c r="K195" s="62">
        <f t="shared" si="7"/>
        <v>0</v>
      </c>
    </row>
    <row r="196" spans="1:11" s="61" customFormat="1" ht="15.75" outlineLevel="1" thickBot="1" x14ac:dyDescent="0.3">
      <c r="A196" s="109" t="s">
        <v>75</v>
      </c>
      <c r="B196" s="105" t="s">
        <v>156</v>
      </c>
      <c r="C196" s="125">
        <v>2839.2364551305986</v>
      </c>
      <c r="D196" s="125">
        <v>0</v>
      </c>
      <c r="F196" s="47" t="s">
        <v>75</v>
      </c>
      <c r="G196" s="51" t="s">
        <v>156</v>
      </c>
      <c r="H196" s="125">
        <v>2839.2364551305955</v>
      </c>
      <c r="I196" s="125">
        <v>0</v>
      </c>
      <c r="J196" s="62">
        <f t="shared" si="7"/>
        <v>0</v>
      </c>
      <c r="K196" s="62">
        <f t="shared" si="7"/>
        <v>0</v>
      </c>
    </row>
    <row r="197" spans="1:11" s="61" customFormat="1" outlineLevel="1" x14ac:dyDescent="0.25">
      <c r="A197" s="109" t="s">
        <v>77</v>
      </c>
      <c r="B197" s="108" t="s">
        <v>45</v>
      </c>
      <c r="C197" s="128">
        <v>8152.9137078045869</v>
      </c>
      <c r="D197" s="128">
        <v>0</v>
      </c>
      <c r="F197" s="47" t="s">
        <v>77</v>
      </c>
      <c r="G197" s="52" t="s">
        <v>45</v>
      </c>
      <c r="H197" s="128">
        <v>8152.913707804586</v>
      </c>
      <c r="I197" s="128">
        <v>0</v>
      </c>
      <c r="J197" s="62">
        <f t="shared" si="7"/>
        <v>0</v>
      </c>
      <c r="K197" s="62">
        <f t="shared" si="7"/>
        <v>0</v>
      </c>
    </row>
    <row r="198" spans="1:11" s="61" customFormat="1" ht="15.75" outlineLevel="1" thickBot="1" x14ac:dyDescent="0.3">
      <c r="A198" s="109" t="s">
        <v>79</v>
      </c>
      <c r="B198" s="103"/>
      <c r="C198"/>
      <c r="D198"/>
      <c r="F198" s="47" t="s">
        <v>79</v>
      </c>
      <c r="G198" s="44"/>
      <c r="H198"/>
      <c r="I198"/>
      <c r="J198" s="62"/>
      <c r="K198" s="62"/>
    </row>
    <row r="199" spans="1:11" s="61" customFormat="1" outlineLevel="1" x14ac:dyDescent="0.25">
      <c r="A199" s="109" t="s">
        <v>80</v>
      </c>
      <c r="B199" s="111" t="s">
        <v>49</v>
      </c>
      <c r="C199" s="128">
        <v>371687.91284049687</v>
      </c>
      <c r="D199" s="128">
        <v>0</v>
      </c>
      <c r="F199" s="47" t="s">
        <v>80</v>
      </c>
      <c r="G199" s="53" t="s">
        <v>49</v>
      </c>
      <c r="H199" s="128">
        <v>371687.91284049681</v>
      </c>
      <c r="I199" s="128">
        <v>0</v>
      </c>
      <c r="J199" s="62">
        <f t="shared" si="7"/>
        <v>0</v>
      </c>
      <c r="K199" s="62">
        <f t="shared" si="7"/>
        <v>0</v>
      </c>
    </row>
    <row r="200" spans="1:11" s="61" customFormat="1" outlineLevel="1" x14ac:dyDescent="0.25">
      <c r="A200" s="109" t="s">
        <v>82</v>
      </c>
      <c r="B200" s="103"/>
      <c r="C200"/>
      <c r="D200"/>
      <c r="F200" s="47" t="s">
        <v>82</v>
      </c>
      <c r="G200" s="44"/>
      <c r="H200"/>
      <c r="I200"/>
      <c r="J200" s="62"/>
      <c r="K200" s="62"/>
    </row>
    <row r="201" spans="1:11" s="61" customFormat="1" outlineLevel="1" x14ac:dyDescent="0.25">
      <c r="A201" s="109" t="s">
        <v>84</v>
      </c>
      <c r="B201" s="105" t="s">
        <v>157</v>
      </c>
      <c r="C201" s="125">
        <v>21868.441650621578</v>
      </c>
      <c r="D201" s="125">
        <v>0</v>
      </c>
      <c r="F201" s="47" t="s">
        <v>84</v>
      </c>
      <c r="G201" s="51" t="s">
        <v>157</v>
      </c>
      <c r="H201" s="125">
        <v>21868.441650621589</v>
      </c>
      <c r="I201" s="125">
        <v>0</v>
      </c>
      <c r="J201" s="62">
        <f t="shared" si="7"/>
        <v>0</v>
      </c>
      <c r="K201" s="62">
        <f t="shared" si="7"/>
        <v>0</v>
      </c>
    </row>
    <row r="202" spans="1:11" s="61" customFormat="1" outlineLevel="1" x14ac:dyDescent="0.25">
      <c r="A202" s="109" t="s">
        <v>86</v>
      </c>
      <c r="B202" s="105" t="s">
        <v>158</v>
      </c>
      <c r="C202" s="125">
        <v>817.00863512592252</v>
      </c>
      <c r="D202" s="125">
        <v>0</v>
      </c>
      <c r="F202" s="47" t="s">
        <v>86</v>
      </c>
      <c r="G202" s="51" t="s">
        <v>158</v>
      </c>
      <c r="H202" s="125">
        <v>817.00863512592275</v>
      </c>
      <c r="I202" s="125">
        <v>0</v>
      </c>
      <c r="J202" s="62">
        <f t="shared" si="7"/>
        <v>0</v>
      </c>
      <c r="K202" s="62">
        <f t="shared" si="7"/>
        <v>0</v>
      </c>
    </row>
    <row r="203" spans="1:11" s="61" customFormat="1" ht="15.75" outlineLevel="1" thickBot="1" x14ac:dyDescent="0.3">
      <c r="A203" s="109" t="s">
        <v>87</v>
      </c>
      <c r="B203" s="105" t="s">
        <v>159</v>
      </c>
      <c r="C203" s="125">
        <v>20817.699071148745</v>
      </c>
      <c r="D203" s="125">
        <v>0</v>
      </c>
      <c r="F203" s="47" t="s">
        <v>87</v>
      </c>
      <c r="G203" s="51" t="s">
        <v>159</v>
      </c>
      <c r="H203" s="125">
        <v>20817.69907114872</v>
      </c>
      <c r="I203" s="125">
        <v>0</v>
      </c>
      <c r="J203" s="62">
        <f t="shared" si="7"/>
        <v>0</v>
      </c>
      <c r="K203" s="62">
        <f t="shared" si="7"/>
        <v>0</v>
      </c>
    </row>
    <row r="204" spans="1:11" s="61" customFormat="1" outlineLevel="1" x14ac:dyDescent="0.25">
      <c r="A204" s="109" t="s">
        <v>89</v>
      </c>
      <c r="B204" s="108" t="s">
        <v>51</v>
      </c>
      <c r="C204" s="128">
        <v>43503.149356896232</v>
      </c>
      <c r="D204" s="128">
        <v>0</v>
      </c>
      <c r="F204" s="47" t="s">
        <v>89</v>
      </c>
      <c r="G204" s="52" t="s">
        <v>51</v>
      </c>
      <c r="H204" s="128">
        <v>43503.149356896225</v>
      </c>
      <c r="I204" s="128">
        <v>0</v>
      </c>
      <c r="J204" s="62">
        <f t="shared" si="7"/>
        <v>0</v>
      </c>
      <c r="K204" s="62">
        <f t="shared" si="7"/>
        <v>0</v>
      </c>
    </row>
    <row r="205" spans="1:11" s="61" customFormat="1" ht="15.75" outlineLevel="1" thickBot="1" x14ac:dyDescent="0.3">
      <c r="A205" s="104"/>
      <c r="B205" s="104"/>
      <c r="C205" s="67"/>
      <c r="D205" s="67"/>
      <c r="F205" s="43"/>
      <c r="G205" s="43"/>
      <c r="H205" s="67"/>
      <c r="I205" s="67"/>
      <c r="J205" s="62"/>
      <c r="K205" s="62"/>
    </row>
    <row r="206" spans="1:11" s="61" customFormat="1" outlineLevel="1" x14ac:dyDescent="0.25">
      <c r="A206" s="109" t="s">
        <v>34</v>
      </c>
      <c r="B206" s="103"/>
      <c r="C206"/>
      <c r="D206"/>
      <c r="F206" s="47" t="s">
        <v>34</v>
      </c>
      <c r="G206" s="44"/>
      <c r="H206"/>
      <c r="I206"/>
      <c r="J206" s="62"/>
      <c r="K206" s="62"/>
    </row>
    <row r="207" spans="1:11" s="61" customFormat="1" outlineLevel="1" x14ac:dyDescent="0.25">
      <c r="A207" s="109" t="s">
        <v>36</v>
      </c>
      <c r="B207" s="105" t="s">
        <v>160</v>
      </c>
      <c r="C207" s="125">
        <v>-5524.2842800281496</v>
      </c>
      <c r="D207" s="125">
        <v>0</v>
      </c>
      <c r="F207" s="47" t="s">
        <v>36</v>
      </c>
      <c r="G207" s="51" t="s">
        <v>160</v>
      </c>
      <c r="H207" s="125">
        <v>-5524.284280028146</v>
      </c>
      <c r="I207" s="125">
        <v>0</v>
      </c>
      <c r="J207" s="62">
        <f t="shared" ref="J207:K214" si="8">+C207-H207</f>
        <v>0</v>
      </c>
      <c r="K207" s="62">
        <f t="shared" si="8"/>
        <v>0</v>
      </c>
    </row>
    <row r="208" spans="1:11" s="61" customFormat="1" outlineLevel="1" x14ac:dyDescent="0.25">
      <c r="A208" s="109" t="s">
        <v>38</v>
      </c>
      <c r="B208" s="105" t="s">
        <v>161</v>
      </c>
      <c r="C208" s="125">
        <v>-22531.941879791819</v>
      </c>
      <c r="D208" s="125">
        <v>0</v>
      </c>
      <c r="F208" s="47" t="s">
        <v>38</v>
      </c>
      <c r="G208" s="51" t="s">
        <v>161</v>
      </c>
      <c r="H208" s="125">
        <v>-22531.94187979183</v>
      </c>
      <c r="I208" s="125">
        <v>0</v>
      </c>
      <c r="J208" s="62">
        <f t="shared" si="8"/>
        <v>0</v>
      </c>
      <c r="K208" s="62">
        <f t="shared" si="8"/>
        <v>0</v>
      </c>
    </row>
    <row r="209" spans="1:11" s="61" customFormat="1" ht="15.75" outlineLevel="1" thickBot="1" x14ac:dyDescent="0.3">
      <c r="A209" s="109" t="s">
        <v>40</v>
      </c>
      <c r="B209" s="105" t="s">
        <v>162</v>
      </c>
      <c r="C209" s="125">
        <v>-5515.4777901642319</v>
      </c>
      <c r="D209" s="125">
        <v>0</v>
      </c>
      <c r="F209" s="47" t="s">
        <v>40</v>
      </c>
      <c r="G209" s="51" t="s">
        <v>162</v>
      </c>
      <c r="H209" s="125">
        <v>-5515.4777901642356</v>
      </c>
      <c r="I209" s="125">
        <v>0</v>
      </c>
      <c r="J209" s="62">
        <f t="shared" si="8"/>
        <v>0</v>
      </c>
      <c r="K209" s="62">
        <f t="shared" si="8"/>
        <v>0</v>
      </c>
    </row>
    <row r="210" spans="1:11" s="61" customFormat="1" outlineLevel="1" x14ac:dyDescent="0.25">
      <c r="A210" s="109" t="s">
        <v>42</v>
      </c>
      <c r="B210" s="108" t="s">
        <v>53</v>
      </c>
      <c r="C210" s="128">
        <v>-33571.703949984192</v>
      </c>
      <c r="D210" s="128">
        <v>0</v>
      </c>
      <c r="F210" s="47" t="s">
        <v>42</v>
      </c>
      <c r="G210" s="52" t="s">
        <v>53</v>
      </c>
      <c r="H210" s="128">
        <v>-33571.703949984199</v>
      </c>
      <c r="I210" s="128">
        <v>0</v>
      </c>
      <c r="J210" s="62">
        <f t="shared" si="8"/>
        <v>0</v>
      </c>
      <c r="K210" s="62">
        <f t="shared" si="8"/>
        <v>0</v>
      </c>
    </row>
    <row r="211" spans="1:11" s="61" customFormat="1" ht="15.75" outlineLevel="1" thickBot="1" x14ac:dyDescent="0.3">
      <c r="A211" s="109" t="s">
        <v>44</v>
      </c>
      <c r="B211" s="103"/>
      <c r="C211"/>
      <c r="D211"/>
      <c r="F211" s="47" t="s">
        <v>44</v>
      </c>
      <c r="G211" s="44"/>
      <c r="H211"/>
      <c r="I211"/>
      <c r="J211" s="62"/>
      <c r="K211" s="62"/>
    </row>
    <row r="212" spans="1:11" s="61" customFormat="1" outlineLevel="1" x14ac:dyDescent="0.25">
      <c r="A212" s="109" t="s">
        <v>46</v>
      </c>
      <c r="B212" s="111" t="s">
        <v>55</v>
      </c>
      <c r="C212" s="128">
        <v>9931.4454069120511</v>
      </c>
      <c r="D212" s="128">
        <v>0</v>
      </c>
      <c r="F212" s="47" t="s">
        <v>46</v>
      </c>
      <c r="G212" s="53" t="s">
        <v>55</v>
      </c>
      <c r="H212" s="128">
        <v>9931.445406912022</v>
      </c>
      <c r="I212" s="128">
        <v>0</v>
      </c>
      <c r="J212" s="62">
        <f t="shared" si="8"/>
        <v>2.9103830456733704E-11</v>
      </c>
      <c r="K212" s="62">
        <f t="shared" si="8"/>
        <v>0</v>
      </c>
    </row>
    <row r="213" spans="1:11" s="61" customFormat="1" ht="15.75" outlineLevel="1" thickBot="1" x14ac:dyDescent="0.3">
      <c r="A213" s="109" t="s">
        <v>48</v>
      </c>
      <c r="B213" s="103"/>
      <c r="C213"/>
      <c r="D213"/>
      <c r="F213" s="47" t="s">
        <v>48</v>
      </c>
      <c r="G213" s="44"/>
      <c r="H213"/>
      <c r="I213"/>
      <c r="J213" s="62"/>
      <c r="K213" s="62"/>
    </row>
    <row r="214" spans="1:11" s="61" customFormat="1" ht="15.75" thickBot="1" x14ac:dyDescent="0.3">
      <c r="A214" s="109" t="s">
        <v>50</v>
      </c>
      <c r="B214" s="112" t="s">
        <v>57</v>
      </c>
      <c r="C214" s="132">
        <v>381619.35824740876</v>
      </c>
      <c r="D214" s="132">
        <v>0</v>
      </c>
      <c r="F214" s="47" t="s">
        <v>50</v>
      </c>
      <c r="G214" s="54" t="s">
        <v>57</v>
      </c>
      <c r="H214" s="132">
        <v>381619.35824740864</v>
      </c>
      <c r="I214" s="132">
        <v>0</v>
      </c>
      <c r="J214" s="62">
        <f t="shared" si="8"/>
        <v>0</v>
      </c>
      <c r="K214" s="62">
        <f t="shared" si="8"/>
        <v>0</v>
      </c>
    </row>
    <row r="215" spans="1:11" s="61" customFormat="1" ht="15.75" thickTop="1" x14ac:dyDescent="0.25">
      <c r="A215" s="109" t="s">
        <v>52</v>
      </c>
      <c r="B215" s="103"/>
      <c r="C215"/>
      <c r="D215"/>
      <c r="F215" s="47" t="s">
        <v>52</v>
      </c>
      <c r="G215" s="44"/>
      <c r="H215"/>
      <c r="I215"/>
      <c r="J215" s="62"/>
      <c r="K215" s="62"/>
    </row>
    <row r="216" spans="1:11" s="61" customFormat="1" x14ac:dyDescent="0.25">
      <c r="A216" s="109" t="s">
        <v>54</v>
      </c>
      <c r="B216" s="106" t="s">
        <v>97</v>
      </c>
      <c r="C216"/>
      <c r="D216"/>
      <c r="F216" s="47" t="s">
        <v>54</v>
      </c>
      <c r="G216" s="46" t="s">
        <v>97</v>
      </c>
      <c r="H216"/>
      <c r="I216"/>
      <c r="J216" s="62"/>
      <c r="K216" s="62"/>
    </row>
    <row r="217" spans="1:11" s="61" customFormat="1" x14ac:dyDescent="0.25">
      <c r="A217" s="109" t="s">
        <v>56</v>
      </c>
      <c r="B217" s="106" t="s">
        <v>98</v>
      </c>
      <c r="C217"/>
      <c r="D217"/>
      <c r="F217" s="47" t="s">
        <v>56</v>
      </c>
      <c r="G217" s="46" t="s">
        <v>98</v>
      </c>
      <c r="H217"/>
      <c r="I217"/>
    </row>
    <row r="218" spans="1:11" s="61" customFormat="1" x14ac:dyDescent="0.25">
      <c r="A218" s="109" t="s">
        <v>58</v>
      </c>
      <c r="B218" s="103"/>
      <c r="C218"/>
      <c r="D218"/>
      <c r="F218" s="47" t="s">
        <v>58</v>
      </c>
      <c r="G218" s="44"/>
      <c r="H218"/>
      <c r="I218"/>
    </row>
    <row r="219" spans="1:11" s="61" customFormat="1" x14ac:dyDescent="0.25">
      <c r="A219" s="109" t="s">
        <v>59</v>
      </c>
      <c r="B219" s="103"/>
      <c r="C219"/>
      <c r="D219"/>
      <c r="F219" s="47" t="s">
        <v>59</v>
      </c>
      <c r="G219" s="44"/>
      <c r="H219"/>
      <c r="I219"/>
    </row>
    <row r="220" spans="1:11" s="61" customFormat="1" x14ac:dyDescent="0.25">
      <c r="A220" s="109" t="s">
        <v>60</v>
      </c>
      <c r="B220" s="44"/>
      <c r="C220"/>
      <c r="D220"/>
      <c r="F220" s="47" t="s">
        <v>60</v>
      </c>
      <c r="G220" s="44"/>
      <c r="H220"/>
      <c r="I220"/>
    </row>
    <row r="221" spans="1:11" s="61" customFormat="1" x14ac:dyDescent="0.25">
      <c r="A221" s="109" t="s">
        <v>61</v>
      </c>
      <c r="B221" s="44"/>
      <c r="C221"/>
      <c r="D221"/>
      <c r="F221" s="47" t="s">
        <v>61</v>
      </c>
      <c r="G221" s="44"/>
      <c r="H221"/>
      <c r="I221"/>
    </row>
    <row r="222" spans="1:11" s="61" customFormat="1" x14ac:dyDescent="0.25">
      <c r="A222" s="109" t="s">
        <v>63</v>
      </c>
      <c r="B222" s="44"/>
      <c r="C222"/>
      <c r="D222"/>
      <c r="F222" s="47" t="s">
        <v>63</v>
      </c>
      <c r="G222" s="44"/>
      <c r="H222"/>
      <c r="I222"/>
    </row>
    <row r="223" spans="1:11" s="61" customFormat="1" x14ac:dyDescent="0.25">
      <c r="A223" s="109" t="s">
        <v>64</v>
      </c>
      <c r="B223" s="44"/>
      <c r="C223"/>
      <c r="D223"/>
      <c r="F223" s="47" t="s">
        <v>64</v>
      </c>
      <c r="G223" s="44"/>
      <c r="H223"/>
      <c r="I223"/>
    </row>
    <row r="224" spans="1:11" s="61" customFormat="1" x14ac:dyDescent="0.25">
      <c r="A224" s="109" t="s">
        <v>65</v>
      </c>
      <c r="B224" s="44"/>
      <c r="C224"/>
      <c r="D224"/>
      <c r="F224" s="47" t="s">
        <v>65</v>
      </c>
      <c r="G224" s="44"/>
      <c r="H224"/>
      <c r="I224"/>
    </row>
    <row r="225" spans="1:9" s="61" customFormat="1" x14ac:dyDescent="0.25">
      <c r="A225" s="109" t="s">
        <v>67</v>
      </c>
      <c r="B225" s="44"/>
      <c r="C225"/>
      <c r="D225"/>
      <c r="F225" s="47" t="s">
        <v>67</v>
      </c>
      <c r="G225" s="44"/>
      <c r="H225"/>
      <c r="I225"/>
    </row>
    <row r="226" spans="1:9" s="61" customFormat="1" x14ac:dyDescent="0.25">
      <c r="A226" s="109" t="s">
        <v>69</v>
      </c>
      <c r="B226" s="44"/>
      <c r="C226"/>
      <c r="D226"/>
      <c r="F226" s="47" t="s">
        <v>69</v>
      </c>
      <c r="G226" s="44"/>
      <c r="H226"/>
      <c r="I226"/>
    </row>
    <row r="227" spans="1:9" s="61" customFormat="1" x14ac:dyDescent="0.25">
      <c r="A227" s="109" t="s">
        <v>71</v>
      </c>
      <c r="B227" s="44"/>
      <c r="C227"/>
      <c r="D227"/>
      <c r="F227" s="47" t="s">
        <v>71</v>
      </c>
      <c r="G227" s="44"/>
      <c r="H227"/>
      <c r="I227"/>
    </row>
    <row r="228" spans="1:9" s="61" customFormat="1" x14ac:dyDescent="0.25">
      <c r="A228" s="109" t="s">
        <v>73</v>
      </c>
      <c r="B228" s="44"/>
      <c r="C228"/>
      <c r="D228"/>
      <c r="F228" s="47" t="s">
        <v>73</v>
      </c>
      <c r="G228" s="44"/>
      <c r="H228"/>
      <c r="I228"/>
    </row>
    <row r="229" spans="1:9" s="61" customFormat="1" x14ac:dyDescent="0.25">
      <c r="A229" s="109" t="s">
        <v>75</v>
      </c>
      <c r="B229" s="44"/>
      <c r="C229"/>
      <c r="D229"/>
      <c r="F229" s="47" t="s">
        <v>75</v>
      </c>
      <c r="G229" s="44"/>
      <c r="H229"/>
      <c r="I229"/>
    </row>
    <row r="230" spans="1:9" s="61" customFormat="1" x14ac:dyDescent="0.25">
      <c r="A230" s="109" t="s">
        <v>77</v>
      </c>
      <c r="B230" s="44"/>
      <c r="C230"/>
      <c r="D230"/>
      <c r="F230" s="47" t="s">
        <v>77</v>
      </c>
      <c r="G230" s="44"/>
      <c r="H230"/>
      <c r="I230"/>
    </row>
    <row r="231" spans="1:9" s="61" customFormat="1" x14ac:dyDescent="0.25">
      <c r="A231" s="109" t="s">
        <v>79</v>
      </c>
      <c r="B231" s="44"/>
      <c r="C231"/>
      <c r="D231"/>
      <c r="F231" s="47" t="s">
        <v>79</v>
      </c>
      <c r="G231" s="44"/>
      <c r="H231"/>
      <c r="I231"/>
    </row>
    <row r="232" spans="1:9" s="61" customFormat="1" x14ac:dyDescent="0.25">
      <c r="A232" s="109" t="s">
        <v>80</v>
      </c>
      <c r="B232" s="44"/>
      <c r="C232"/>
      <c r="D232"/>
      <c r="F232" s="47" t="s">
        <v>80</v>
      </c>
      <c r="G232" s="44"/>
      <c r="H232"/>
      <c r="I232"/>
    </row>
    <row r="233" spans="1:9" s="61" customFormat="1" x14ac:dyDescent="0.25">
      <c r="A233" s="109" t="s">
        <v>82</v>
      </c>
      <c r="B233" s="44"/>
      <c r="C233"/>
      <c r="D233"/>
      <c r="F233" s="47" t="s">
        <v>82</v>
      </c>
      <c r="G233" s="44"/>
      <c r="H233"/>
      <c r="I233"/>
    </row>
    <row r="234" spans="1:9" s="61" customFormat="1" x14ac:dyDescent="0.25">
      <c r="A234" s="109" t="s">
        <v>84</v>
      </c>
      <c r="B234" s="44"/>
      <c r="C234"/>
      <c r="D234"/>
      <c r="F234" s="47" t="s">
        <v>84</v>
      </c>
      <c r="G234" s="44"/>
      <c r="H234"/>
      <c r="I234"/>
    </row>
    <row r="235" spans="1:9" s="61" customFormat="1" x14ac:dyDescent="0.25">
      <c r="A235" s="109" t="s">
        <v>86</v>
      </c>
      <c r="B235" s="44"/>
      <c r="C235"/>
      <c r="D235"/>
      <c r="F235" s="47" t="s">
        <v>86</v>
      </c>
      <c r="G235" s="44"/>
      <c r="H235"/>
      <c r="I235"/>
    </row>
    <row r="236" spans="1:9" s="61" customFormat="1" x14ac:dyDescent="0.25">
      <c r="A236" s="109" t="s">
        <v>87</v>
      </c>
      <c r="B236" s="103"/>
      <c r="C236"/>
      <c r="D236"/>
      <c r="F236" s="47" t="s">
        <v>87</v>
      </c>
      <c r="G236" s="44"/>
      <c r="H236"/>
      <c r="I236"/>
    </row>
    <row r="237" spans="1:9" s="61" customFormat="1" x14ac:dyDescent="0.25">
      <c r="A237" s="109" t="s">
        <v>89</v>
      </c>
      <c r="B237" s="103"/>
      <c r="C237"/>
      <c r="D237"/>
      <c r="F237" s="47" t="s">
        <v>89</v>
      </c>
      <c r="G237" s="44"/>
      <c r="H237"/>
      <c r="I237"/>
    </row>
    <row r="238" spans="1:9" s="61" customFormat="1" ht="15.75" thickBot="1" x14ac:dyDescent="0.3">
      <c r="A238" s="104"/>
      <c r="B238" s="104"/>
      <c r="C238" s="67"/>
      <c r="D238" s="67"/>
      <c r="F238" s="43"/>
      <c r="G238" s="43"/>
      <c r="H238" s="67"/>
      <c r="I238" s="67"/>
    </row>
    <row r="239" spans="1:9" s="61" customFormat="1" x14ac:dyDescent="0.25">
      <c r="A239" s="44"/>
      <c r="B239" s="44"/>
      <c r="C239"/>
      <c r="D239"/>
      <c r="F239" s="44"/>
      <c r="G239" s="44"/>
      <c r="H239"/>
      <c r="I239"/>
    </row>
    <row r="240" spans="1:9" s="61" customFormat="1" x14ac:dyDescent="0.25">
      <c r="A240" s="44"/>
      <c r="B240" s="44"/>
      <c r="C240"/>
      <c r="D240"/>
      <c r="F240" s="44"/>
      <c r="G240" s="44"/>
      <c r="H240"/>
      <c r="I240"/>
    </row>
    <row r="241" spans="1:9" s="61" customFormat="1" x14ac:dyDescent="0.25">
      <c r="A241" s="44"/>
      <c r="B241" s="44"/>
      <c r="C241"/>
      <c r="D241"/>
      <c r="F241" s="44"/>
      <c r="G241" s="44"/>
      <c r="H241"/>
      <c r="I241"/>
    </row>
    <row r="242" spans="1:9" s="61" customFormat="1" x14ac:dyDescent="0.25">
      <c r="A242" s="44"/>
      <c r="B242" s="44"/>
      <c r="C242"/>
      <c r="D242"/>
      <c r="F242" s="44"/>
      <c r="G242" s="44"/>
      <c r="H242"/>
      <c r="I242"/>
    </row>
    <row r="243" spans="1:9" s="61" customFormat="1" x14ac:dyDescent="0.25">
      <c r="A243" s="44"/>
      <c r="B243" s="44"/>
      <c r="C243"/>
      <c r="D243"/>
      <c r="F243" s="44"/>
      <c r="G243" s="44"/>
      <c r="H243"/>
      <c r="I243"/>
    </row>
    <row r="244" spans="1:9" s="61" customFormat="1" x14ac:dyDescent="0.25">
      <c r="A244" s="44"/>
      <c r="B244" s="44"/>
      <c r="C244"/>
      <c r="D244"/>
      <c r="F244" s="44"/>
      <c r="G244" s="44"/>
      <c r="H244"/>
      <c r="I244"/>
    </row>
    <row r="245" spans="1:9" s="61" customFormat="1" x14ac:dyDescent="0.25">
      <c r="A245" s="44"/>
      <c r="B245" s="44"/>
      <c r="C245"/>
      <c r="D245"/>
      <c r="F245" s="44"/>
      <c r="G245" s="44"/>
      <c r="H245"/>
      <c r="I245"/>
    </row>
    <row r="246" spans="1:9" s="61" customFormat="1" x14ac:dyDescent="0.25">
      <c r="A246" s="44"/>
      <c r="B246" s="44"/>
      <c r="C246"/>
      <c r="D246"/>
      <c r="F246" s="44"/>
      <c r="G246" s="44"/>
      <c r="H246"/>
      <c r="I246"/>
    </row>
    <row r="247" spans="1:9" s="61" customFormat="1" x14ac:dyDescent="0.25">
      <c r="A247" s="44"/>
      <c r="B247" s="44"/>
      <c r="C247"/>
      <c r="D247"/>
      <c r="F247" s="44"/>
      <c r="G247" s="44"/>
      <c r="H247"/>
      <c r="I247"/>
    </row>
    <row r="248" spans="1:9" s="61" customFormat="1" x14ac:dyDescent="0.25">
      <c r="A248" s="44"/>
      <c r="B248" s="44"/>
      <c r="C248"/>
      <c r="D248"/>
      <c r="F248" s="44"/>
      <c r="G248" s="44"/>
      <c r="H248"/>
      <c r="I248"/>
    </row>
    <row r="249" spans="1:9" s="61" customFormat="1" x14ac:dyDescent="0.25">
      <c r="A249" s="44"/>
      <c r="B249" s="44"/>
      <c r="C249"/>
      <c r="D249"/>
      <c r="F249" s="44"/>
      <c r="G249" s="44"/>
      <c r="H249"/>
      <c r="I249"/>
    </row>
    <row r="250" spans="1:9" s="61" customFormat="1" x14ac:dyDescent="0.25">
      <c r="A250" s="44"/>
      <c r="B250" s="44"/>
      <c r="C250"/>
      <c r="D250"/>
      <c r="F250" s="44"/>
      <c r="G250" s="44"/>
      <c r="H250"/>
      <c r="I250"/>
    </row>
    <row r="251" spans="1:9" s="61" customFormat="1" x14ac:dyDescent="0.25">
      <c r="A251" s="44"/>
      <c r="B251" s="44"/>
      <c r="C251"/>
      <c r="D251"/>
      <c r="F251" s="44"/>
      <c r="G251" s="44"/>
      <c r="H251"/>
      <c r="I251"/>
    </row>
    <row r="252" spans="1:9" s="61" customFormat="1" x14ac:dyDescent="0.25">
      <c r="A252" s="44"/>
      <c r="B252" s="44"/>
      <c r="C252"/>
      <c r="D252"/>
      <c r="F252" s="44"/>
      <c r="G252" s="44"/>
      <c r="H252"/>
      <c r="I252"/>
    </row>
    <row r="253" spans="1:9" s="61" customFormat="1" x14ac:dyDescent="0.25">
      <c r="A253" s="44"/>
      <c r="B253" s="44"/>
      <c r="C253"/>
      <c r="D253"/>
      <c r="F253" s="44"/>
      <c r="G253" s="44"/>
      <c r="H253"/>
      <c r="I253"/>
    </row>
    <row r="254" spans="1:9" s="61" customFormat="1" x14ac:dyDescent="0.25">
      <c r="A254" s="44"/>
      <c r="B254" s="44"/>
      <c r="C254"/>
      <c r="D254"/>
      <c r="F254" s="44"/>
      <c r="G254" s="44"/>
      <c r="H254"/>
      <c r="I254"/>
    </row>
    <row r="255" spans="1:9" s="61" customFormat="1" x14ac:dyDescent="0.25">
      <c r="A255" s="44"/>
      <c r="B255" s="44"/>
      <c r="C255"/>
      <c r="D255"/>
      <c r="F255" s="44"/>
      <c r="G255" s="44"/>
      <c r="H255"/>
      <c r="I255"/>
    </row>
    <row r="256" spans="1:9" s="61" customFormat="1" x14ac:dyDescent="0.25">
      <c r="A256" s="44"/>
      <c r="B256" s="44"/>
      <c r="C256"/>
      <c r="D256"/>
      <c r="F256" s="44"/>
      <c r="G256" s="44"/>
      <c r="H256"/>
      <c r="I256"/>
    </row>
    <row r="257" spans="1:9" s="61" customFormat="1" x14ac:dyDescent="0.25">
      <c r="A257" s="44"/>
      <c r="B257" s="44"/>
      <c r="C257"/>
      <c r="D257"/>
      <c r="F257" s="44"/>
      <c r="G257" s="44"/>
      <c r="H257"/>
      <c r="I257"/>
    </row>
    <row r="258" spans="1:9" s="61" customFormat="1" x14ac:dyDescent="0.25">
      <c r="A258" s="44"/>
      <c r="B258" s="44"/>
      <c r="C258"/>
      <c r="D258"/>
      <c r="F258" s="44"/>
      <c r="G258" s="44"/>
      <c r="H258"/>
      <c r="I258"/>
    </row>
    <row r="259" spans="1:9" s="61" customFormat="1" x14ac:dyDescent="0.25">
      <c r="A259" s="44"/>
      <c r="B259" s="44"/>
      <c r="C259"/>
      <c r="D259"/>
      <c r="F259" s="44"/>
      <c r="G259" s="44"/>
      <c r="H259"/>
      <c r="I259"/>
    </row>
    <row r="260" spans="1:9" s="61" customFormat="1" x14ac:dyDescent="0.25">
      <c r="A260" s="44"/>
      <c r="B260" s="44"/>
      <c r="C260"/>
      <c r="D260"/>
      <c r="F260" s="44"/>
      <c r="G260" s="44"/>
      <c r="H260"/>
      <c r="I260"/>
    </row>
    <row r="261" spans="1:9" s="61" customFormat="1" x14ac:dyDescent="0.25">
      <c r="A261" s="44"/>
      <c r="B261" s="44"/>
      <c r="C261"/>
      <c r="D261"/>
      <c r="F261" s="44"/>
      <c r="G261" s="44"/>
      <c r="H261"/>
      <c r="I261"/>
    </row>
    <row r="262" spans="1:9" s="61" customFormat="1" x14ac:dyDescent="0.25">
      <c r="A262" s="44"/>
      <c r="B262" s="44"/>
      <c r="C262"/>
      <c r="D262"/>
      <c r="F262" s="44"/>
      <c r="G262" s="44"/>
      <c r="H262"/>
      <c r="I262"/>
    </row>
    <row r="263" spans="1:9" s="61" customFormat="1" x14ac:dyDescent="0.25">
      <c r="A263" s="44"/>
      <c r="B263" s="44"/>
      <c r="C263"/>
      <c r="D263"/>
      <c r="F263" s="44"/>
      <c r="G263" s="44"/>
      <c r="H263"/>
      <c r="I263"/>
    </row>
    <row r="264" spans="1:9" s="61" customFormat="1" x14ac:dyDescent="0.25">
      <c r="A264" s="44"/>
      <c r="B264" s="44"/>
      <c r="C264"/>
      <c r="D264"/>
      <c r="F264" s="44"/>
      <c r="G264" s="44"/>
      <c r="H264"/>
      <c r="I264"/>
    </row>
    <row r="265" spans="1:9" s="61" customFormat="1" x14ac:dyDescent="0.25">
      <c r="A265" s="44"/>
      <c r="B265" s="44"/>
      <c r="C265"/>
      <c r="D265"/>
      <c r="F265" s="44"/>
      <c r="G265" s="44"/>
      <c r="H265"/>
      <c r="I265"/>
    </row>
    <row r="266" spans="1:9" s="61" customFormat="1" x14ac:dyDescent="0.25">
      <c r="A266" s="44"/>
      <c r="B266" s="44"/>
      <c r="C266"/>
      <c r="D266"/>
      <c r="F266" s="44"/>
      <c r="G266" s="44"/>
      <c r="H266"/>
      <c r="I266"/>
    </row>
    <row r="267" spans="1:9" s="61" customFormat="1" x14ac:dyDescent="0.25">
      <c r="A267" s="44"/>
      <c r="B267" s="44"/>
      <c r="C267"/>
      <c r="D267"/>
      <c r="F267" s="44"/>
      <c r="G267" s="44"/>
      <c r="H267"/>
      <c r="I267"/>
    </row>
    <row r="268" spans="1:9" s="61" customFormat="1" x14ac:dyDescent="0.25">
      <c r="A268" s="44"/>
      <c r="B268" s="44"/>
      <c r="C268"/>
      <c r="D268"/>
      <c r="F268" s="44"/>
      <c r="G268" s="44"/>
      <c r="H268"/>
      <c r="I268"/>
    </row>
    <row r="269" spans="1:9" s="61" customFormat="1" x14ac:dyDescent="0.25">
      <c r="A269" s="44"/>
      <c r="B269" s="44"/>
      <c r="C269"/>
      <c r="D269"/>
      <c r="F269" s="44"/>
      <c r="G269" s="44"/>
      <c r="H269"/>
      <c r="I269"/>
    </row>
    <row r="270" spans="1:9" s="61" customFormat="1" x14ac:dyDescent="0.25">
      <c r="A270" s="44"/>
      <c r="B270" s="44"/>
      <c r="C270"/>
      <c r="D270"/>
      <c r="F270" s="44"/>
      <c r="G270" s="44"/>
      <c r="H270"/>
      <c r="I270"/>
    </row>
    <row r="271" spans="1:9" s="61" customFormat="1" x14ac:dyDescent="0.25">
      <c r="A271" s="44"/>
      <c r="B271" s="44"/>
      <c r="C271"/>
      <c r="D271"/>
      <c r="F271" s="44"/>
      <c r="G271" s="44"/>
      <c r="H271"/>
      <c r="I271"/>
    </row>
    <row r="272" spans="1:9" s="61" customFormat="1" x14ac:dyDescent="0.25">
      <c r="A272" s="44"/>
      <c r="B272" s="44"/>
      <c r="C272"/>
      <c r="D272"/>
      <c r="F272" s="44"/>
      <c r="G272" s="44"/>
      <c r="H272"/>
      <c r="I272"/>
    </row>
    <row r="273" spans="1:9" s="61" customFormat="1" x14ac:dyDescent="0.25">
      <c r="A273" s="44"/>
      <c r="B273" s="44"/>
      <c r="C273" s="44"/>
      <c r="D273"/>
      <c r="F273" s="44"/>
      <c r="G273" s="44"/>
      <c r="H273"/>
      <c r="I273"/>
    </row>
    <row r="274" spans="1:9" s="61" customFormat="1" x14ac:dyDescent="0.25">
      <c r="A274" s="44"/>
      <c r="B274" s="44"/>
      <c r="C274" s="44"/>
      <c r="D274"/>
      <c r="F274" s="44"/>
      <c r="G274" s="44"/>
      <c r="H274"/>
      <c r="I274"/>
    </row>
    <row r="275" spans="1:9" s="61" customFormat="1" x14ac:dyDescent="0.25">
      <c r="A275" s="44"/>
      <c r="B275" s="44"/>
      <c r="C275" s="44"/>
      <c r="D275"/>
      <c r="F275" s="44"/>
      <c r="G275" s="44"/>
      <c r="H275"/>
      <c r="I275"/>
    </row>
    <row r="276" spans="1:9" s="61" customFormat="1" x14ac:dyDescent="0.25">
      <c r="A276" s="44"/>
      <c r="B276" s="44"/>
      <c r="C276" s="44"/>
      <c r="D276"/>
      <c r="F276" s="44"/>
      <c r="G276" s="44"/>
      <c r="H276"/>
      <c r="I276"/>
    </row>
    <row r="277" spans="1:9" s="61" customFormat="1" x14ac:dyDescent="0.25">
      <c r="A277" s="44"/>
      <c r="B277" s="44"/>
      <c r="C277" s="44"/>
      <c r="D277"/>
      <c r="F277" s="44"/>
      <c r="G277" s="44"/>
      <c r="H277"/>
      <c r="I277"/>
    </row>
    <row r="278" spans="1:9" s="61" customFormat="1" x14ac:dyDescent="0.25">
      <c r="A278" s="44"/>
      <c r="B278" s="44"/>
      <c r="C278" s="44"/>
      <c r="D278"/>
      <c r="F278" s="44"/>
      <c r="G278" s="44"/>
      <c r="H278"/>
      <c r="I278"/>
    </row>
    <row r="279" spans="1:9" s="61" customFormat="1" x14ac:dyDescent="0.25">
      <c r="A279" s="44"/>
      <c r="B279" s="44"/>
      <c r="C279" s="44"/>
      <c r="D279"/>
      <c r="F279" s="44"/>
      <c r="G279" s="44"/>
      <c r="H279"/>
      <c r="I279"/>
    </row>
    <row r="280" spans="1:9" s="61" customFormat="1" x14ac:dyDescent="0.25">
      <c r="A280" s="44"/>
      <c r="B280" s="44"/>
      <c r="C280" s="44"/>
      <c r="D280"/>
      <c r="F280" s="44"/>
      <c r="G280" s="44"/>
      <c r="H280"/>
      <c r="I280"/>
    </row>
    <row r="281" spans="1:9" s="61" customFormat="1" x14ac:dyDescent="0.25">
      <c r="A281" s="44"/>
      <c r="B281" s="44"/>
      <c r="C281" s="44"/>
      <c r="D281"/>
      <c r="F281" s="44"/>
      <c r="G281" s="44"/>
      <c r="H281"/>
      <c r="I281"/>
    </row>
    <row r="282" spans="1:9" s="61" customFormat="1" x14ac:dyDescent="0.25">
      <c r="A282" s="44"/>
      <c r="B282" s="44"/>
      <c r="C282" s="44"/>
      <c r="D282"/>
      <c r="F282" s="44"/>
      <c r="G282" s="44"/>
      <c r="H282"/>
      <c r="I282"/>
    </row>
    <row r="283" spans="1:9" s="61" customFormat="1" x14ac:dyDescent="0.25">
      <c r="A283" s="44"/>
      <c r="B283" s="44"/>
      <c r="C283" s="44"/>
      <c r="D283"/>
      <c r="F283" s="44"/>
      <c r="G283" s="44"/>
      <c r="H283"/>
      <c r="I283"/>
    </row>
    <row r="284" spans="1:9" s="61" customFormat="1" x14ac:dyDescent="0.25">
      <c r="A284" s="44"/>
      <c r="B284" s="44"/>
      <c r="D284"/>
      <c r="F284" s="44"/>
      <c r="G284" s="44"/>
      <c r="H284"/>
      <c r="I284"/>
    </row>
    <row r="285" spans="1:9" s="61" customFormat="1" x14ac:dyDescent="0.25">
      <c r="A285" s="44"/>
      <c r="B285" s="44"/>
      <c r="D285"/>
      <c r="F285" s="44"/>
      <c r="G285" s="44"/>
      <c r="H285"/>
      <c r="I285"/>
    </row>
    <row r="286" spans="1:9" s="61" customFormat="1" x14ac:dyDescent="0.25">
      <c r="A286" s="44"/>
      <c r="B286" s="44"/>
      <c r="D286"/>
      <c r="F286" s="44"/>
      <c r="G286" s="44"/>
      <c r="H286"/>
      <c r="I286"/>
    </row>
    <row r="287" spans="1:9" s="61" customFormat="1" x14ac:dyDescent="0.25">
      <c r="A287" s="44"/>
      <c r="B287" s="44"/>
      <c r="D287"/>
      <c r="F287" s="44"/>
      <c r="G287" s="44"/>
      <c r="H287"/>
      <c r="I287"/>
    </row>
    <row r="288" spans="1:9" s="61" customFormat="1" x14ac:dyDescent="0.25">
      <c r="A288" s="44"/>
      <c r="B288" s="44"/>
      <c r="D288"/>
      <c r="F288" s="44"/>
      <c r="G288" s="44"/>
      <c r="H288"/>
      <c r="I288"/>
    </row>
    <row r="289" spans="1:9" s="61" customFormat="1" x14ac:dyDescent="0.25">
      <c r="A289" s="44"/>
      <c r="B289" s="44"/>
      <c r="D289"/>
      <c r="F289" s="44"/>
      <c r="G289" s="44"/>
      <c r="H289"/>
      <c r="I289"/>
    </row>
    <row r="290" spans="1:9" s="61" customFormat="1" x14ac:dyDescent="0.25">
      <c r="A290" s="44"/>
      <c r="B290" s="44"/>
      <c r="D290"/>
      <c r="F290" s="44"/>
      <c r="G290" s="44"/>
      <c r="H290"/>
      <c r="I290"/>
    </row>
    <row r="291" spans="1:9" s="61" customFormat="1" x14ac:dyDescent="0.25">
      <c r="A291" s="44"/>
      <c r="B291" s="44"/>
      <c r="D291"/>
      <c r="F291" s="44"/>
      <c r="G291" s="44"/>
      <c r="H291"/>
      <c r="I291"/>
    </row>
    <row r="292" spans="1:9" s="61" customFormat="1" x14ac:dyDescent="0.25">
      <c r="A292" s="44"/>
      <c r="B292" s="44"/>
      <c r="D292"/>
      <c r="F292" s="44"/>
      <c r="G292" s="44"/>
      <c r="H292"/>
      <c r="I292"/>
    </row>
    <row r="293" spans="1:9" s="61" customFormat="1" x14ac:dyDescent="0.25">
      <c r="A293" s="44"/>
      <c r="B293" s="44"/>
      <c r="D293"/>
      <c r="F293" s="44"/>
      <c r="G293" s="44"/>
      <c r="H293"/>
      <c r="I293"/>
    </row>
    <row r="294" spans="1:9" s="61" customFormat="1" x14ac:dyDescent="0.25">
      <c r="A294" s="44"/>
      <c r="B294" s="44"/>
      <c r="D294"/>
      <c r="F294" s="44"/>
      <c r="G294" s="44"/>
      <c r="H294"/>
      <c r="I294"/>
    </row>
    <row r="295" spans="1:9" s="61" customFormat="1" x14ac:dyDescent="0.25">
      <c r="A295" s="44"/>
      <c r="B295" s="44"/>
      <c r="D295"/>
      <c r="F295" s="44"/>
      <c r="G295" s="44"/>
      <c r="H295"/>
      <c r="I295"/>
    </row>
    <row r="296" spans="1:9" s="61" customFormat="1" x14ac:dyDescent="0.25">
      <c r="A296" s="44"/>
      <c r="B296" s="44"/>
      <c r="D296"/>
      <c r="F296" s="44"/>
      <c r="G296" s="44"/>
      <c r="H296"/>
      <c r="I296"/>
    </row>
    <row r="297" spans="1:9" s="61" customFormat="1" x14ac:dyDescent="0.25">
      <c r="A297" s="44"/>
      <c r="B297" s="44"/>
      <c r="D297"/>
      <c r="F297" s="44"/>
      <c r="G297" s="44"/>
      <c r="H297"/>
      <c r="I297"/>
    </row>
    <row r="298" spans="1:9" s="61" customFormat="1" x14ac:dyDescent="0.25">
      <c r="A298" s="44"/>
      <c r="B298" s="44"/>
      <c r="D298"/>
      <c r="F298" s="44"/>
      <c r="G298" s="44"/>
      <c r="H298"/>
      <c r="I298"/>
    </row>
    <row r="299" spans="1:9" s="61" customFormat="1" x14ac:dyDescent="0.25">
      <c r="A299" s="44"/>
      <c r="B299" s="44"/>
      <c r="D299"/>
      <c r="F299" s="44"/>
      <c r="G299" s="44"/>
      <c r="H299"/>
      <c r="I299"/>
    </row>
    <row r="300" spans="1:9" s="61" customFormat="1" x14ac:dyDescent="0.25">
      <c r="A300" s="44"/>
      <c r="B300" s="44"/>
      <c r="D300"/>
      <c r="F300" s="44"/>
      <c r="G300" s="44"/>
      <c r="H300"/>
      <c r="I300"/>
    </row>
    <row r="301" spans="1:9" s="61" customFormat="1" x14ac:dyDescent="0.25">
      <c r="A301" s="44"/>
      <c r="B301" s="44"/>
      <c r="D301"/>
      <c r="F301" s="44"/>
      <c r="G301" s="44"/>
      <c r="H301"/>
      <c r="I301"/>
    </row>
    <row r="302" spans="1:9" s="61" customFormat="1" x14ac:dyDescent="0.25">
      <c r="A302" s="44"/>
      <c r="B302" s="44"/>
      <c r="D302"/>
      <c r="F302" s="44"/>
      <c r="G302" s="44"/>
      <c r="H302"/>
      <c r="I302"/>
    </row>
    <row r="303" spans="1:9" s="61" customFormat="1" x14ac:dyDescent="0.25">
      <c r="A303" s="44"/>
      <c r="B303" s="44"/>
      <c r="D303"/>
      <c r="F303" s="44"/>
      <c r="G303" s="44"/>
      <c r="H303"/>
      <c r="I303"/>
    </row>
    <row r="304" spans="1:9" s="61" customFormat="1" x14ac:dyDescent="0.25">
      <c r="A304" s="44"/>
      <c r="B304" s="44"/>
      <c r="D304"/>
      <c r="F304" s="44"/>
      <c r="G304" s="44"/>
      <c r="H304"/>
      <c r="I304"/>
    </row>
    <row r="305" spans="1:9" s="61" customFormat="1" x14ac:dyDescent="0.25">
      <c r="A305" s="44"/>
      <c r="B305" s="44"/>
      <c r="D305"/>
      <c r="F305" s="44"/>
      <c r="G305" s="44"/>
      <c r="H305"/>
      <c r="I305"/>
    </row>
    <row r="306" spans="1:9" s="61" customFormat="1" x14ac:dyDescent="0.25">
      <c r="A306" s="44"/>
      <c r="B306" s="44"/>
      <c r="D306"/>
      <c r="F306" s="44"/>
      <c r="G306" s="44"/>
      <c r="H306"/>
      <c r="I306"/>
    </row>
    <row r="307" spans="1:9" s="61" customFormat="1" x14ac:dyDescent="0.25">
      <c r="A307" s="44"/>
      <c r="B307" s="44"/>
      <c r="D307"/>
      <c r="F307" s="44"/>
      <c r="G307" s="44"/>
      <c r="H307"/>
      <c r="I307"/>
    </row>
    <row r="308" spans="1:9" s="61" customFormat="1" x14ac:dyDescent="0.25">
      <c r="A308" s="44"/>
      <c r="B308" s="44"/>
      <c r="D308"/>
      <c r="F308" s="44"/>
      <c r="G308" s="44"/>
      <c r="H308"/>
      <c r="I308"/>
    </row>
    <row r="309" spans="1:9" s="61" customFormat="1" x14ac:dyDescent="0.25">
      <c r="A309" s="44"/>
      <c r="B309" s="44"/>
      <c r="D309"/>
      <c r="F309" s="44"/>
      <c r="G309" s="44"/>
      <c r="H309"/>
      <c r="I309"/>
    </row>
    <row r="310" spans="1:9" s="61" customFormat="1" x14ac:dyDescent="0.25">
      <c r="A310" s="44"/>
      <c r="B310" s="44"/>
      <c r="D310"/>
      <c r="F310" s="44"/>
      <c r="G310" s="44"/>
      <c r="H310"/>
      <c r="I310"/>
    </row>
    <row r="311" spans="1:9" s="61" customFormat="1" x14ac:dyDescent="0.25">
      <c r="A311" s="44"/>
      <c r="B311" s="44"/>
      <c r="D311"/>
      <c r="F311" s="44"/>
      <c r="G311" s="44"/>
      <c r="H311"/>
      <c r="I311"/>
    </row>
    <row r="312" spans="1:9" s="61" customFormat="1" x14ac:dyDescent="0.25">
      <c r="A312" s="44"/>
      <c r="B312" s="44"/>
      <c r="D312"/>
      <c r="F312" s="44"/>
      <c r="G312" s="44"/>
      <c r="H312"/>
      <c r="I312"/>
    </row>
    <row r="313" spans="1:9" s="61" customFormat="1" x14ac:dyDescent="0.25">
      <c r="A313" s="44"/>
      <c r="B313" s="44"/>
      <c r="D313"/>
      <c r="F313" s="44"/>
      <c r="G313" s="44"/>
      <c r="H313"/>
      <c r="I313"/>
    </row>
    <row r="314" spans="1:9" s="61" customFormat="1" x14ac:dyDescent="0.25">
      <c r="A314" s="44"/>
      <c r="B314" s="44"/>
      <c r="D314"/>
      <c r="F314" s="44"/>
      <c r="G314" s="44"/>
      <c r="H314"/>
      <c r="I314"/>
    </row>
    <row r="315" spans="1:9" s="61" customFormat="1" x14ac:dyDescent="0.25">
      <c r="A315" s="44"/>
      <c r="B315" s="44"/>
      <c r="D315"/>
      <c r="F315" s="44"/>
      <c r="G315" s="44"/>
      <c r="H315"/>
      <c r="I315"/>
    </row>
    <row r="316" spans="1:9" s="61" customFormat="1" x14ac:dyDescent="0.25">
      <c r="A316" s="44"/>
      <c r="B316" s="44"/>
      <c r="D316"/>
      <c r="F316" s="44"/>
      <c r="G316" s="44"/>
      <c r="H316"/>
      <c r="I316"/>
    </row>
    <row r="317" spans="1:9" s="61" customFormat="1" x14ac:dyDescent="0.25">
      <c r="A317" s="44"/>
      <c r="B317" s="44"/>
      <c r="D317"/>
      <c r="F317" s="44"/>
      <c r="G317" s="44"/>
      <c r="H317"/>
      <c r="I317"/>
    </row>
    <row r="318" spans="1:9" s="61" customFormat="1" x14ac:dyDescent="0.25">
      <c r="A318" s="44"/>
      <c r="B318" s="44"/>
      <c r="D318"/>
      <c r="F318" s="44"/>
      <c r="G318" s="44"/>
      <c r="H318"/>
      <c r="I318"/>
    </row>
    <row r="319" spans="1:9" s="61" customFormat="1" x14ac:dyDescent="0.25">
      <c r="A319" s="44"/>
      <c r="B319" s="44"/>
      <c r="D319"/>
      <c r="F319" s="44"/>
      <c r="G319" s="44"/>
      <c r="H319"/>
      <c r="I319"/>
    </row>
    <row r="320" spans="1:9" s="61" customFormat="1" x14ac:dyDescent="0.25">
      <c r="A320" s="44"/>
      <c r="B320" s="44"/>
      <c r="D320"/>
      <c r="F320" s="44"/>
      <c r="G320" s="44"/>
      <c r="H320"/>
      <c r="I320"/>
    </row>
    <row r="321" spans="1:9" s="61" customFormat="1" x14ac:dyDescent="0.25">
      <c r="A321" s="44"/>
      <c r="B321" s="44"/>
      <c r="D321"/>
      <c r="F321" s="44"/>
      <c r="G321" s="44"/>
      <c r="H321"/>
      <c r="I321"/>
    </row>
    <row r="322" spans="1:9" s="61" customFormat="1" x14ac:dyDescent="0.25">
      <c r="A322" s="44"/>
      <c r="B322" s="44"/>
      <c r="D322"/>
      <c r="F322" s="44"/>
      <c r="G322" s="44"/>
      <c r="H322"/>
      <c r="I322"/>
    </row>
    <row r="323" spans="1:9" s="61" customFormat="1" x14ac:dyDescent="0.25">
      <c r="A323" s="44"/>
      <c r="B323" s="44"/>
      <c r="D323"/>
      <c r="F323" s="44"/>
      <c r="G323" s="44"/>
      <c r="H323"/>
      <c r="I323"/>
    </row>
    <row r="324" spans="1:9" s="61" customFormat="1" x14ac:dyDescent="0.25">
      <c r="A324" s="44"/>
      <c r="B324" s="44"/>
      <c r="D324"/>
      <c r="F324" s="44"/>
      <c r="G324" s="44"/>
      <c r="H324"/>
      <c r="I324"/>
    </row>
    <row r="325" spans="1:9" s="61" customFormat="1" x14ac:dyDescent="0.25">
      <c r="A325" s="44"/>
      <c r="B325" s="44"/>
      <c r="D325"/>
      <c r="F325" s="44"/>
      <c r="G325" s="44"/>
      <c r="H325"/>
      <c r="I325"/>
    </row>
    <row r="326" spans="1:9" s="61" customFormat="1" x14ac:dyDescent="0.25">
      <c r="A326" s="44"/>
      <c r="B326" s="44"/>
      <c r="D326"/>
      <c r="F326" s="44"/>
      <c r="G326" s="44"/>
      <c r="H326"/>
      <c r="I326"/>
    </row>
    <row r="327" spans="1:9" s="61" customFormat="1" x14ac:dyDescent="0.25">
      <c r="A327" s="44"/>
      <c r="B327" s="44"/>
      <c r="D327"/>
      <c r="F327" s="44"/>
      <c r="G327" s="44"/>
      <c r="H327"/>
      <c r="I327"/>
    </row>
    <row r="328" spans="1:9" s="61" customFormat="1" x14ac:dyDescent="0.25">
      <c r="A328" s="44"/>
      <c r="B328" s="44"/>
      <c r="D328"/>
      <c r="F328" s="44"/>
      <c r="G328" s="44"/>
      <c r="H328"/>
      <c r="I328"/>
    </row>
    <row r="329" spans="1:9" s="61" customFormat="1" x14ac:dyDescent="0.25">
      <c r="A329" s="44"/>
      <c r="B329" s="44"/>
      <c r="D329"/>
      <c r="F329" s="44"/>
      <c r="G329" s="44"/>
      <c r="H329"/>
      <c r="I329"/>
    </row>
    <row r="330" spans="1:9" s="61" customFormat="1" x14ac:dyDescent="0.25">
      <c r="A330" s="44"/>
      <c r="B330" s="44"/>
      <c r="D330"/>
      <c r="F330" s="44"/>
      <c r="G330" s="44"/>
      <c r="H330"/>
      <c r="I330"/>
    </row>
    <row r="331" spans="1:9" s="61" customFormat="1" x14ac:dyDescent="0.25">
      <c r="A331" s="44"/>
      <c r="B331" s="44"/>
      <c r="D331"/>
      <c r="F331" s="44"/>
      <c r="G331" s="44"/>
      <c r="H331"/>
      <c r="I331"/>
    </row>
    <row r="332" spans="1:9" s="61" customFormat="1" x14ac:dyDescent="0.25">
      <c r="A332" s="44"/>
      <c r="B332" s="44"/>
      <c r="D332"/>
      <c r="F332" s="44"/>
      <c r="G332" s="44"/>
      <c r="H332"/>
      <c r="I332"/>
    </row>
    <row r="333" spans="1:9" s="61" customFormat="1" x14ac:dyDescent="0.25">
      <c r="A333" s="44"/>
      <c r="B333" s="44"/>
      <c r="D333"/>
      <c r="F333" s="44"/>
      <c r="G333" s="44"/>
      <c r="H333"/>
      <c r="I333"/>
    </row>
    <row r="334" spans="1:9" s="61" customFormat="1" x14ac:dyDescent="0.25">
      <c r="A334" s="44"/>
      <c r="B334" s="44"/>
      <c r="D334"/>
      <c r="F334" s="44"/>
      <c r="G334" s="44"/>
      <c r="H334"/>
      <c r="I334"/>
    </row>
    <row r="335" spans="1:9" s="61" customFormat="1" x14ac:dyDescent="0.25">
      <c r="A335" s="44"/>
      <c r="B335" s="44"/>
      <c r="D335"/>
      <c r="F335" s="44"/>
      <c r="G335" s="44"/>
      <c r="H335"/>
      <c r="I335"/>
    </row>
    <row r="336" spans="1:9" s="61" customFormat="1" x14ac:dyDescent="0.25">
      <c r="A336" s="44"/>
      <c r="B336" s="44"/>
      <c r="D336"/>
      <c r="F336" s="44"/>
      <c r="G336" s="44"/>
      <c r="H336"/>
      <c r="I336"/>
    </row>
    <row r="337" spans="1:9" s="61" customFormat="1" x14ac:dyDescent="0.25">
      <c r="A337" s="44"/>
      <c r="B337" s="44"/>
      <c r="D337"/>
      <c r="F337" s="44"/>
      <c r="G337" s="44"/>
      <c r="H337"/>
      <c r="I337"/>
    </row>
    <row r="338" spans="1:9" s="61" customFormat="1" x14ac:dyDescent="0.25">
      <c r="A338" s="44"/>
      <c r="B338" s="44"/>
      <c r="D338"/>
      <c r="F338" s="44"/>
      <c r="G338" s="44"/>
      <c r="H338"/>
      <c r="I338"/>
    </row>
    <row r="339" spans="1:9" s="61" customFormat="1" x14ac:dyDescent="0.25">
      <c r="A339" s="44"/>
      <c r="B339" s="44"/>
      <c r="D339"/>
      <c r="F339" s="44"/>
      <c r="G339" s="44"/>
      <c r="H339"/>
      <c r="I339"/>
    </row>
    <row r="340" spans="1:9" s="61" customFormat="1" x14ac:dyDescent="0.25">
      <c r="A340" s="44"/>
      <c r="B340" s="44"/>
      <c r="D340"/>
      <c r="F340" s="44"/>
      <c r="G340" s="44"/>
      <c r="H340"/>
      <c r="I340"/>
    </row>
    <row r="341" spans="1:9" s="61" customFormat="1" x14ac:dyDescent="0.25">
      <c r="A341" s="44"/>
      <c r="B341" s="44"/>
      <c r="D341"/>
      <c r="F341" s="44"/>
      <c r="G341" s="44"/>
      <c r="H341"/>
      <c r="I341"/>
    </row>
    <row r="342" spans="1:9" s="61" customFormat="1" x14ac:dyDescent="0.25">
      <c r="A342" s="44"/>
      <c r="B342" s="44"/>
      <c r="D342"/>
      <c r="F342" s="44"/>
      <c r="G342" s="44"/>
      <c r="H342"/>
      <c r="I342"/>
    </row>
    <row r="343" spans="1:9" s="61" customFormat="1" x14ac:dyDescent="0.25">
      <c r="A343" s="44"/>
      <c r="B343" s="44"/>
      <c r="D343"/>
      <c r="F343" s="44"/>
      <c r="G343" s="44"/>
      <c r="H343"/>
      <c r="I343"/>
    </row>
    <row r="344" spans="1:9" s="61" customFormat="1" x14ac:dyDescent="0.25">
      <c r="A344" s="44"/>
      <c r="B344" s="44"/>
      <c r="D344"/>
      <c r="F344" s="44"/>
      <c r="G344" s="44"/>
      <c r="H344"/>
      <c r="I344"/>
    </row>
    <row r="345" spans="1:9" s="61" customFormat="1" x14ac:dyDescent="0.25">
      <c r="A345" s="44"/>
      <c r="B345" s="44"/>
      <c r="D345"/>
      <c r="F345" s="44"/>
      <c r="G345" s="44"/>
      <c r="H345"/>
      <c r="I345"/>
    </row>
    <row r="346" spans="1:9" s="61" customFormat="1" x14ac:dyDescent="0.25">
      <c r="A346" s="44"/>
      <c r="B346" s="44"/>
      <c r="D346"/>
      <c r="F346" s="44"/>
      <c r="G346" s="44"/>
      <c r="H346"/>
      <c r="I346"/>
    </row>
    <row r="347" spans="1:9" s="61" customFormat="1" x14ac:dyDescent="0.25">
      <c r="A347" s="44"/>
      <c r="B347" s="44"/>
      <c r="D347"/>
      <c r="F347" s="44"/>
      <c r="G347" s="44"/>
      <c r="H347"/>
      <c r="I347"/>
    </row>
    <row r="348" spans="1:9" s="61" customFormat="1" x14ac:dyDescent="0.25">
      <c r="A348" s="44"/>
      <c r="B348" s="44"/>
      <c r="D348"/>
      <c r="F348" s="44"/>
      <c r="G348" s="44"/>
      <c r="H348"/>
      <c r="I348"/>
    </row>
    <row r="349" spans="1:9" s="61" customFormat="1" x14ac:dyDescent="0.25">
      <c r="A349" s="44"/>
      <c r="B349" s="44"/>
      <c r="D349"/>
      <c r="F349" s="44"/>
      <c r="G349" s="44"/>
      <c r="H349"/>
      <c r="I349"/>
    </row>
    <row r="350" spans="1:9" s="61" customFormat="1" x14ac:dyDescent="0.25">
      <c r="A350" s="44"/>
      <c r="B350" s="44"/>
      <c r="D350"/>
      <c r="F350" s="44"/>
      <c r="G350" s="44"/>
      <c r="H350"/>
      <c r="I350"/>
    </row>
    <row r="351" spans="1:9" s="61" customFormat="1" x14ac:dyDescent="0.25">
      <c r="A351" s="44"/>
      <c r="B351" s="44"/>
      <c r="D351"/>
      <c r="F351" s="44"/>
      <c r="G351" s="44"/>
      <c r="H351"/>
      <c r="I351"/>
    </row>
    <row r="352" spans="1:9" s="61" customFormat="1" x14ac:dyDescent="0.25">
      <c r="A352" s="44"/>
      <c r="B352" s="44"/>
      <c r="D352"/>
      <c r="F352" s="44"/>
      <c r="G352" s="44"/>
      <c r="H352"/>
      <c r="I352"/>
    </row>
    <row r="353" spans="1:9" s="61" customFormat="1" x14ac:dyDescent="0.25">
      <c r="A353" s="44"/>
      <c r="B353" s="44"/>
      <c r="D353"/>
      <c r="F353" s="44"/>
      <c r="G353" s="44"/>
      <c r="H353"/>
      <c r="I353"/>
    </row>
    <row r="354" spans="1:9" s="61" customFormat="1" x14ac:dyDescent="0.25">
      <c r="A354" s="44"/>
      <c r="B354" s="44"/>
      <c r="D354"/>
      <c r="F354" s="44"/>
      <c r="G354" s="44"/>
      <c r="H354"/>
      <c r="I354"/>
    </row>
    <row r="355" spans="1:9" s="61" customFormat="1" x14ac:dyDescent="0.25">
      <c r="A355" s="44"/>
      <c r="B355" s="44"/>
      <c r="D355"/>
      <c r="F355" s="44"/>
      <c r="G355" s="44"/>
      <c r="H355"/>
      <c r="I355"/>
    </row>
    <row r="356" spans="1:9" s="61" customFormat="1" x14ac:dyDescent="0.25">
      <c r="A356" s="44"/>
      <c r="B356" s="44"/>
      <c r="D356"/>
      <c r="F356" s="44"/>
      <c r="G356" s="44"/>
      <c r="H356"/>
      <c r="I356"/>
    </row>
    <row r="357" spans="1:9" s="61" customFormat="1" x14ac:dyDescent="0.25">
      <c r="A357" s="44"/>
      <c r="B357" s="44"/>
      <c r="D357"/>
      <c r="F357" s="44"/>
      <c r="G357" s="44"/>
      <c r="H357"/>
      <c r="I357"/>
    </row>
    <row r="358" spans="1:9" s="61" customFormat="1" x14ac:dyDescent="0.25">
      <c r="A358" s="44"/>
      <c r="B358" s="44"/>
      <c r="D358"/>
      <c r="F358" s="44"/>
      <c r="G358" s="44"/>
      <c r="H358"/>
      <c r="I358"/>
    </row>
    <row r="359" spans="1:9" s="61" customFormat="1" x14ac:dyDescent="0.25">
      <c r="A359" s="44"/>
      <c r="B359" s="44"/>
      <c r="D359"/>
      <c r="F359" s="44"/>
      <c r="G359" s="44"/>
      <c r="H359"/>
      <c r="I359"/>
    </row>
    <row r="360" spans="1:9" s="61" customFormat="1" x14ac:dyDescent="0.25">
      <c r="A360" s="44"/>
      <c r="B360" s="44"/>
      <c r="D360"/>
      <c r="F360" s="44"/>
      <c r="G360" s="44"/>
      <c r="H360"/>
      <c r="I360"/>
    </row>
    <row r="361" spans="1:9" s="61" customFormat="1" x14ac:dyDescent="0.25">
      <c r="A361" s="44"/>
      <c r="B361" s="44"/>
      <c r="D361"/>
      <c r="F361" s="44"/>
      <c r="G361" s="44"/>
      <c r="H361"/>
      <c r="I361"/>
    </row>
    <row r="362" spans="1:9" s="61" customFormat="1" x14ac:dyDescent="0.25">
      <c r="A362" s="44"/>
      <c r="B362" s="44"/>
      <c r="D362"/>
      <c r="F362" s="44"/>
      <c r="G362" s="44"/>
      <c r="H362"/>
      <c r="I362"/>
    </row>
    <row r="363" spans="1:9" s="61" customFormat="1" x14ac:dyDescent="0.25">
      <c r="A363" s="44"/>
      <c r="B363" s="44"/>
      <c r="D363"/>
      <c r="F363" s="44"/>
      <c r="G363" s="44"/>
      <c r="H363"/>
      <c r="I363"/>
    </row>
    <row r="364" spans="1:9" s="61" customFormat="1" x14ac:dyDescent="0.25">
      <c r="A364" s="44"/>
      <c r="B364" s="44"/>
      <c r="D364"/>
      <c r="F364" s="44"/>
      <c r="G364" s="44"/>
      <c r="H364"/>
      <c r="I364"/>
    </row>
    <row r="365" spans="1:9" s="61" customFormat="1" x14ac:dyDescent="0.25">
      <c r="A365" s="44"/>
      <c r="B365" s="44"/>
      <c r="D365"/>
      <c r="F365" s="44"/>
      <c r="G365" s="44"/>
      <c r="H365"/>
      <c r="I365"/>
    </row>
    <row r="366" spans="1:9" s="61" customFormat="1" x14ac:dyDescent="0.25">
      <c r="A366" s="44"/>
      <c r="B366" s="44"/>
      <c r="D366"/>
      <c r="F366" s="44"/>
      <c r="G366" s="44"/>
      <c r="H366"/>
      <c r="I366"/>
    </row>
    <row r="367" spans="1:9" s="61" customFormat="1" x14ac:dyDescent="0.25">
      <c r="A367" s="44"/>
      <c r="B367" s="44"/>
      <c r="D367"/>
      <c r="F367" s="44"/>
      <c r="G367" s="44"/>
      <c r="H367"/>
      <c r="I367"/>
    </row>
    <row r="368" spans="1:9" s="61" customFormat="1" x14ac:dyDescent="0.25">
      <c r="A368" s="44"/>
      <c r="B368" s="44"/>
      <c r="D368"/>
      <c r="F368" s="44"/>
      <c r="G368" s="44"/>
      <c r="H368"/>
      <c r="I368"/>
    </row>
    <row r="369" spans="1:9" s="61" customFormat="1" x14ac:dyDescent="0.25">
      <c r="A369" s="44"/>
      <c r="B369" s="44"/>
      <c r="D369"/>
      <c r="F369" s="44"/>
      <c r="G369" s="44"/>
      <c r="H369"/>
      <c r="I369"/>
    </row>
    <row r="370" spans="1:9" s="61" customFormat="1" x14ac:dyDescent="0.25">
      <c r="A370" s="44"/>
      <c r="B370" s="44"/>
      <c r="D370"/>
      <c r="F370" s="44"/>
      <c r="G370" s="44"/>
      <c r="H370"/>
      <c r="I370"/>
    </row>
    <row r="371" spans="1:9" s="61" customFormat="1" x14ac:dyDescent="0.25">
      <c r="A371" s="44"/>
      <c r="B371" s="44"/>
      <c r="D371"/>
      <c r="F371" s="44"/>
      <c r="G371" s="44"/>
      <c r="H371"/>
      <c r="I371"/>
    </row>
    <row r="372" spans="1:9" s="61" customFormat="1" x14ac:dyDescent="0.25">
      <c r="A372" s="44"/>
      <c r="B372" s="44"/>
      <c r="D372"/>
      <c r="F372" s="44"/>
      <c r="G372" s="44"/>
      <c r="H372"/>
      <c r="I372"/>
    </row>
    <row r="373" spans="1:9" s="61" customFormat="1" x14ac:dyDescent="0.25">
      <c r="A373" s="44"/>
      <c r="B373" s="44"/>
      <c r="D373"/>
      <c r="F373" s="44"/>
      <c r="G373" s="44"/>
      <c r="H373"/>
      <c r="I373"/>
    </row>
    <row r="374" spans="1:9" s="61" customFormat="1" x14ac:dyDescent="0.25">
      <c r="A374" s="44"/>
      <c r="B374" s="44"/>
      <c r="D374"/>
      <c r="F374" s="44"/>
      <c r="G374" s="44"/>
      <c r="H374"/>
      <c r="I374"/>
    </row>
    <row r="375" spans="1:9" s="61" customFormat="1" x14ac:dyDescent="0.25">
      <c r="A375" s="44"/>
      <c r="B375" s="44"/>
      <c r="D375"/>
      <c r="F375" s="44"/>
      <c r="G375" s="44"/>
      <c r="H375"/>
      <c r="I375"/>
    </row>
    <row r="376" spans="1:9" s="61" customFormat="1" x14ac:dyDescent="0.25">
      <c r="A376" s="44"/>
      <c r="B376" s="44"/>
      <c r="D376"/>
      <c r="F376" s="44"/>
      <c r="G376" s="44"/>
      <c r="H376"/>
      <c r="I376"/>
    </row>
    <row r="377" spans="1:9" s="61" customFormat="1" x14ac:dyDescent="0.25">
      <c r="A377" s="44"/>
      <c r="B377" s="44"/>
      <c r="D377"/>
      <c r="F377" s="44"/>
      <c r="G377" s="44"/>
      <c r="H377"/>
      <c r="I377"/>
    </row>
    <row r="378" spans="1:9" s="61" customFormat="1" x14ac:dyDescent="0.25">
      <c r="A378" s="44"/>
      <c r="B378" s="44"/>
      <c r="D378"/>
      <c r="F378" s="44"/>
      <c r="G378" s="44"/>
      <c r="H378"/>
      <c r="I378"/>
    </row>
    <row r="379" spans="1:9" s="61" customFormat="1" x14ac:dyDescent="0.25">
      <c r="A379" s="44"/>
      <c r="B379" s="44"/>
      <c r="D379"/>
      <c r="F379" s="44"/>
      <c r="G379" s="44"/>
      <c r="H379"/>
      <c r="I379"/>
    </row>
    <row r="380" spans="1:9" s="61" customFormat="1" x14ac:dyDescent="0.25">
      <c r="A380" s="44"/>
      <c r="B380" s="44"/>
      <c r="D380"/>
      <c r="F380" s="44"/>
      <c r="G380" s="44"/>
      <c r="H380"/>
      <c r="I380"/>
    </row>
    <row r="381" spans="1:9" s="61" customFormat="1" x14ac:dyDescent="0.25">
      <c r="A381" s="44"/>
      <c r="B381" s="44"/>
      <c r="D381"/>
      <c r="F381" s="44"/>
      <c r="G381" s="44"/>
      <c r="H381"/>
      <c r="I381"/>
    </row>
    <row r="382" spans="1:9" s="61" customFormat="1" x14ac:dyDescent="0.25">
      <c r="A382" s="44"/>
      <c r="B382" s="44"/>
      <c r="D382"/>
      <c r="F382" s="44"/>
      <c r="G382" s="44"/>
      <c r="H382"/>
      <c r="I382"/>
    </row>
    <row r="383" spans="1:9" s="61" customFormat="1" x14ac:dyDescent="0.25">
      <c r="A383" s="44"/>
      <c r="B383" s="44"/>
      <c r="D383"/>
      <c r="F383" s="44"/>
      <c r="G383" s="44"/>
      <c r="H383"/>
      <c r="I383"/>
    </row>
    <row r="384" spans="1:9" s="61" customFormat="1" x14ac:dyDescent="0.25">
      <c r="A384" s="44"/>
      <c r="B384" s="44"/>
      <c r="D384"/>
      <c r="F384" s="44"/>
      <c r="G384" s="44"/>
      <c r="H384"/>
      <c r="I384"/>
    </row>
    <row r="385" spans="1:9" s="61" customFormat="1" x14ac:dyDescent="0.25">
      <c r="A385" s="44"/>
      <c r="B385" s="44"/>
      <c r="D385"/>
      <c r="F385" s="44"/>
      <c r="G385" s="44"/>
      <c r="H385"/>
      <c r="I385"/>
    </row>
    <row r="386" spans="1:9" s="61" customFormat="1" x14ac:dyDescent="0.25">
      <c r="A386" s="44"/>
      <c r="B386" s="44"/>
      <c r="D386"/>
      <c r="F386" s="44"/>
      <c r="G386" s="44"/>
      <c r="H386"/>
      <c r="I386"/>
    </row>
    <row r="387" spans="1:9" s="61" customFormat="1" x14ac:dyDescent="0.25">
      <c r="A387" s="44"/>
      <c r="B387" s="44"/>
      <c r="D387"/>
      <c r="F387" s="44"/>
      <c r="G387" s="44"/>
      <c r="H387"/>
      <c r="I387"/>
    </row>
    <row r="388" spans="1:9" s="61" customFormat="1" x14ac:dyDescent="0.25">
      <c r="A388" s="44"/>
      <c r="B388" s="44"/>
      <c r="D388"/>
      <c r="F388" s="44"/>
      <c r="G388" s="44"/>
      <c r="H388"/>
      <c r="I388"/>
    </row>
    <row r="389" spans="1:9" s="61" customFormat="1" x14ac:dyDescent="0.25">
      <c r="A389" s="44"/>
      <c r="B389" s="44"/>
      <c r="D389"/>
      <c r="F389" s="44"/>
      <c r="G389" s="44"/>
      <c r="H389"/>
      <c r="I389"/>
    </row>
    <row r="390" spans="1:9" s="61" customFormat="1" x14ac:dyDescent="0.25">
      <c r="A390" s="44"/>
      <c r="B390" s="44"/>
      <c r="D390"/>
      <c r="F390" s="44"/>
      <c r="G390" s="44"/>
      <c r="H390"/>
      <c r="I390"/>
    </row>
    <row r="391" spans="1:9" s="61" customFormat="1" x14ac:dyDescent="0.25">
      <c r="A391" s="44"/>
      <c r="B391" s="44"/>
      <c r="D391"/>
      <c r="F391" s="44"/>
      <c r="G391" s="44"/>
      <c r="H391"/>
      <c r="I391"/>
    </row>
    <row r="392" spans="1:9" s="61" customFormat="1" x14ac:dyDescent="0.25">
      <c r="A392" s="44"/>
      <c r="B392" s="44"/>
      <c r="D392"/>
      <c r="F392" s="44"/>
      <c r="G392" s="44"/>
      <c r="H392"/>
      <c r="I392"/>
    </row>
    <row r="393" spans="1:9" s="61" customFormat="1" x14ac:dyDescent="0.25">
      <c r="A393" s="44"/>
      <c r="B393" s="44"/>
      <c r="D393"/>
      <c r="F393" s="44"/>
      <c r="G393" s="44"/>
      <c r="H393"/>
      <c r="I393"/>
    </row>
    <row r="394" spans="1:9" s="61" customFormat="1" x14ac:dyDescent="0.25">
      <c r="A394" s="44"/>
      <c r="B394" s="44"/>
      <c r="D394"/>
      <c r="F394" s="44"/>
      <c r="G394" s="44"/>
      <c r="H394"/>
      <c r="I394"/>
    </row>
    <row r="395" spans="1:9" s="61" customFormat="1" x14ac:dyDescent="0.25">
      <c r="A395" s="44"/>
      <c r="B395" s="44"/>
      <c r="D395"/>
      <c r="F395" s="44"/>
      <c r="G395" s="44"/>
      <c r="H395"/>
      <c r="I395"/>
    </row>
    <row r="396" spans="1:9" s="61" customFormat="1" x14ac:dyDescent="0.25">
      <c r="A396" s="44"/>
      <c r="B396" s="44"/>
      <c r="D396"/>
      <c r="F396" s="44"/>
      <c r="G396" s="44"/>
      <c r="H396"/>
      <c r="I396"/>
    </row>
    <row r="397" spans="1:9" s="61" customFormat="1" x14ac:dyDescent="0.25">
      <c r="A397" s="44"/>
      <c r="B397" s="44"/>
      <c r="D397"/>
      <c r="F397" s="44"/>
      <c r="G397" s="44"/>
      <c r="H397"/>
      <c r="I397"/>
    </row>
    <row r="398" spans="1:9" s="61" customFormat="1" x14ac:dyDescent="0.25">
      <c r="A398" s="44"/>
      <c r="B398" s="44"/>
      <c r="D398"/>
      <c r="F398" s="44"/>
      <c r="G398" s="44"/>
      <c r="H398"/>
      <c r="I398"/>
    </row>
    <row r="399" spans="1:9" s="61" customFormat="1" x14ac:dyDescent="0.25">
      <c r="A399" s="44"/>
      <c r="B399" s="44"/>
      <c r="D399"/>
      <c r="F399" s="44"/>
      <c r="G399" s="44"/>
      <c r="H399"/>
      <c r="I399"/>
    </row>
    <row r="400" spans="1:9" s="61" customFormat="1" x14ac:dyDescent="0.25">
      <c r="A400" s="44"/>
      <c r="B400" s="44"/>
      <c r="D400"/>
      <c r="F400" s="44"/>
      <c r="G400" s="44"/>
      <c r="H400"/>
      <c r="I400"/>
    </row>
    <row r="401" spans="1:9" s="61" customFormat="1" x14ac:dyDescent="0.25">
      <c r="A401" s="44"/>
      <c r="B401" s="44"/>
      <c r="D401"/>
      <c r="F401" s="44"/>
      <c r="G401" s="44"/>
      <c r="H401"/>
      <c r="I401"/>
    </row>
    <row r="402" spans="1:9" s="61" customFormat="1" x14ac:dyDescent="0.25">
      <c r="A402" s="44"/>
      <c r="B402" s="44"/>
      <c r="D402"/>
      <c r="F402" s="44"/>
      <c r="G402" s="44"/>
      <c r="H402"/>
      <c r="I402"/>
    </row>
    <row r="403" spans="1:9" s="61" customFormat="1" x14ac:dyDescent="0.25">
      <c r="A403" s="44"/>
      <c r="B403" s="44"/>
      <c r="D403"/>
      <c r="F403" s="44"/>
      <c r="G403" s="44"/>
      <c r="H403"/>
      <c r="I403"/>
    </row>
    <row r="404" spans="1:9" s="61" customFormat="1" x14ac:dyDescent="0.25">
      <c r="A404" s="44"/>
      <c r="B404" s="44"/>
      <c r="D404"/>
      <c r="F404" s="44"/>
      <c r="G404" s="44"/>
      <c r="H404"/>
      <c r="I404"/>
    </row>
    <row r="405" spans="1:9" s="61" customFormat="1" x14ac:dyDescent="0.25">
      <c r="A405" s="44"/>
      <c r="B405" s="44"/>
      <c r="D405"/>
      <c r="F405" s="44"/>
      <c r="G405" s="44"/>
      <c r="H405"/>
      <c r="I405"/>
    </row>
    <row r="406" spans="1:9" s="61" customFormat="1" x14ac:dyDescent="0.25">
      <c r="A406" s="44"/>
      <c r="B406" s="44"/>
      <c r="D406"/>
      <c r="F406" s="44"/>
      <c r="G406" s="44"/>
      <c r="H406"/>
      <c r="I406"/>
    </row>
    <row r="407" spans="1:9" s="61" customFormat="1" x14ac:dyDescent="0.25">
      <c r="A407" s="44"/>
      <c r="B407" s="44"/>
      <c r="D407"/>
      <c r="F407" s="44"/>
      <c r="G407" s="44"/>
      <c r="H407"/>
      <c r="I407"/>
    </row>
    <row r="408" spans="1:9" s="61" customFormat="1" x14ac:dyDescent="0.25">
      <c r="A408" s="44"/>
      <c r="B408" s="44"/>
      <c r="D408"/>
      <c r="F408" s="44"/>
      <c r="G408" s="44"/>
      <c r="H408"/>
      <c r="I408"/>
    </row>
    <row r="409" spans="1:9" s="61" customFormat="1" x14ac:dyDescent="0.25">
      <c r="A409" s="44"/>
      <c r="B409" s="44"/>
      <c r="D409"/>
      <c r="F409" s="44"/>
      <c r="G409" s="44"/>
      <c r="H409"/>
      <c r="I409"/>
    </row>
    <row r="410" spans="1:9" s="61" customFormat="1" x14ac:dyDescent="0.25">
      <c r="A410" s="44"/>
      <c r="B410" s="44"/>
      <c r="D410"/>
      <c r="F410" s="44"/>
      <c r="G410" s="44"/>
      <c r="H410"/>
      <c r="I410"/>
    </row>
    <row r="411" spans="1:9" s="61" customFormat="1" x14ac:dyDescent="0.25">
      <c r="A411" s="44"/>
      <c r="B411" s="44"/>
      <c r="D411"/>
      <c r="F411" s="44"/>
      <c r="G411" s="44"/>
      <c r="H411"/>
      <c r="I411"/>
    </row>
    <row r="412" spans="1:9" s="61" customFormat="1" x14ac:dyDescent="0.25">
      <c r="A412" s="44"/>
      <c r="B412" s="44"/>
      <c r="D412"/>
      <c r="F412" s="44"/>
      <c r="G412" s="44"/>
      <c r="H412"/>
      <c r="I412"/>
    </row>
    <row r="413" spans="1:9" s="61" customFormat="1" x14ac:dyDescent="0.25">
      <c r="A413" s="44"/>
      <c r="B413" s="44"/>
      <c r="D413"/>
      <c r="F413" s="44"/>
      <c r="G413" s="44"/>
      <c r="H413"/>
      <c r="I413"/>
    </row>
    <row r="414" spans="1:9" s="61" customFormat="1" x14ac:dyDescent="0.25">
      <c r="A414" s="44"/>
      <c r="B414" s="44"/>
      <c r="D414"/>
      <c r="F414" s="44"/>
      <c r="G414" s="44"/>
      <c r="H414"/>
      <c r="I414"/>
    </row>
    <row r="415" spans="1:9" s="61" customFormat="1" x14ac:dyDescent="0.25">
      <c r="A415" s="44"/>
      <c r="B415" s="44"/>
      <c r="D415"/>
      <c r="F415" s="44"/>
      <c r="G415" s="44"/>
      <c r="H415"/>
      <c r="I415"/>
    </row>
    <row r="416" spans="1:9" s="61" customFormat="1" x14ac:dyDescent="0.25">
      <c r="A416" s="44"/>
      <c r="B416" s="44"/>
      <c r="D416"/>
      <c r="F416" s="44"/>
      <c r="G416" s="44"/>
      <c r="H416"/>
      <c r="I416"/>
    </row>
    <row r="417" spans="1:9" s="61" customFormat="1" x14ac:dyDescent="0.25">
      <c r="A417" s="44"/>
      <c r="B417" s="44"/>
      <c r="D417"/>
      <c r="F417" s="44"/>
      <c r="G417" s="44"/>
      <c r="H417"/>
      <c r="I417"/>
    </row>
    <row r="418" spans="1:9" s="61" customFormat="1" x14ac:dyDescent="0.25">
      <c r="A418" s="44"/>
      <c r="B418" s="44"/>
      <c r="D418"/>
      <c r="F418" s="44"/>
      <c r="G418" s="44"/>
      <c r="H418"/>
      <c r="I418"/>
    </row>
    <row r="419" spans="1:9" s="61" customFormat="1" x14ac:dyDescent="0.25">
      <c r="A419" s="44"/>
      <c r="B419" s="44"/>
      <c r="D419"/>
      <c r="F419" s="44"/>
      <c r="G419" s="44"/>
      <c r="H419"/>
      <c r="I419"/>
    </row>
    <row r="420" spans="1:9" s="61" customFormat="1" x14ac:dyDescent="0.25">
      <c r="A420" s="44"/>
      <c r="B420" s="44"/>
      <c r="D420"/>
      <c r="F420" s="44"/>
      <c r="G420" s="44"/>
      <c r="H420"/>
      <c r="I420"/>
    </row>
    <row r="421" spans="1:9" s="61" customFormat="1" x14ac:dyDescent="0.25">
      <c r="A421" s="44"/>
      <c r="B421" s="44"/>
      <c r="D421"/>
      <c r="F421" s="44"/>
      <c r="G421" s="44"/>
      <c r="H421"/>
      <c r="I421"/>
    </row>
    <row r="422" spans="1:9" s="61" customFormat="1" x14ac:dyDescent="0.25">
      <c r="A422" s="44"/>
      <c r="B422" s="44"/>
      <c r="D422"/>
      <c r="F422" s="44"/>
      <c r="G422" s="44"/>
      <c r="H422"/>
      <c r="I422"/>
    </row>
    <row r="423" spans="1:9" s="61" customFormat="1" x14ac:dyDescent="0.25">
      <c r="A423" s="44"/>
      <c r="B423" s="44"/>
      <c r="D423"/>
      <c r="F423" s="44"/>
      <c r="G423" s="44"/>
      <c r="H423"/>
      <c r="I423"/>
    </row>
    <row r="424" spans="1:9" s="61" customFormat="1" x14ac:dyDescent="0.25">
      <c r="A424" s="44"/>
      <c r="B424" s="44"/>
      <c r="D424"/>
      <c r="F424" s="44"/>
      <c r="G424" s="44"/>
      <c r="H424"/>
      <c r="I424"/>
    </row>
    <row r="425" spans="1:9" s="61" customFormat="1" x14ac:dyDescent="0.25">
      <c r="A425" s="44"/>
      <c r="B425" s="44"/>
      <c r="D425"/>
      <c r="F425" s="44"/>
      <c r="G425" s="44"/>
      <c r="H425"/>
      <c r="I425"/>
    </row>
    <row r="426" spans="1:9" s="61" customFormat="1" x14ac:dyDescent="0.25">
      <c r="A426" s="44"/>
      <c r="B426" s="44"/>
      <c r="D426"/>
      <c r="F426" s="44"/>
      <c r="G426" s="44"/>
      <c r="H426"/>
      <c r="I426"/>
    </row>
    <row r="427" spans="1:9" s="61" customFormat="1" x14ac:dyDescent="0.25">
      <c r="A427" s="44"/>
      <c r="B427" s="44"/>
      <c r="D427"/>
      <c r="F427" s="44"/>
      <c r="G427" s="44"/>
      <c r="H427"/>
      <c r="I427"/>
    </row>
    <row r="428" spans="1:9" s="61" customFormat="1" x14ac:dyDescent="0.25">
      <c r="A428" s="44"/>
      <c r="B428" s="44"/>
      <c r="D428"/>
      <c r="F428" s="44"/>
      <c r="G428" s="44"/>
      <c r="H428"/>
      <c r="I428"/>
    </row>
    <row r="429" spans="1:9" s="61" customFormat="1" x14ac:dyDescent="0.25">
      <c r="A429" s="44"/>
      <c r="B429" s="44"/>
      <c r="D429"/>
      <c r="F429" s="44"/>
      <c r="G429" s="44"/>
      <c r="H429"/>
      <c r="I429"/>
    </row>
    <row r="430" spans="1:9" s="61" customFormat="1" x14ac:dyDescent="0.25">
      <c r="A430" s="44"/>
      <c r="B430" s="44"/>
      <c r="D430"/>
      <c r="F430" s="44"/>
      <c r="G430" s="44"/>
      <c r="H430"/>
      <c r="I430"/>
    </row>
    <row r="431" spans="1:9" s="61" customFormat="1" x14ac:dyDescent="0.25">
      <c r="A431" s="44"/>
      <c r="B431" s="44"/>
      <c r="D431"/>
      <c r="F431" s="44"/>
      <c r="G431" s="44"/>
      <c r="H431"/>
      <c r="I431"/>
    </row>
    <row r="432" spans="1:9" s="61" customFormat="1" x14ac:dyDescent="0.25">
      <c r="A432" s="44"/>
      <c r="B432" s="44"/>
      <c r="D432"/>
      <c r="F432" s="44"/>
      <c r="G432" s="44"/>
      <c r="H432"/>
      <c r="I432"/>
    </row>
    <row r="433" spans="1:9" s="61" customFormat="1" x14ac:dyDescent="0.25">
      <c r="A433" s="44"/>
      <c r="B433" s="44"/>
      <c r="D433"/>
      <c r="F433" s="44"/>
      <c r="G433" s="44"/>
      <c r="H433"/>
      <c r="I433"/>
    </row>
    <row r="434" spans="1:9" s="61" customFormat="1" x14ac:dyDescent="0.25">
      <c r="A434" s="44"/>
      <c r="B434" s="44"/>
      <c r="D434"/>
      <c r="F434" s="44"/>
      <c r="G434" s="44"/>
      <c r="H434"/>
      <c r="I434"/>
    </row>
    <row r="435" spans="1:9" s="61" customFormat="1" x14ac:dyDescent="0.25">
      <c r="A435" s="44"/>
      <c r="B435" s="44"/>
      <c r="D435"/>
      <c r="F435" s="44"/>
      <c r="G435" s="44"/>
      <c r="H435"/>
      <c r="I435"/>
    </row>
    <row r="436" spans="1:9" s="61" customFormat="1" x14ac:dyDescent="0.25">
      <c r="A436" s="44"/>
      <c r="B436" s="44"/>
      <c r="D436"/>
      <c r="F436" s="44"/>
      <c r="G436" s="44"/>
      <c r="H436"/>
      <c r="I436"/>
    </row>
    <row r="437" spans="1:9" s="61" customFormat="1" x14ac:dyDescent="0.25">
      <c r="A437" s="44"/>
      <c r="B437" s="44"/>
      <c r="D437"/>
      <c r="F437" s="44"/>
      <c r="G437" s="44"/>
      <c r="H437"/>
      <c r="I437"/>
    </row>
    <row r="438" spans="1:9" s="61" customFormat="1" x14ac:dyDescent="0.25">
      <c r="A438" s="44"/>
      <c r="B438" s="44"/>
      <c r="D438"/>
      <c r="F438" s="44"/>
      <c r="G438" s="44"/>
      <c r="H438"/>
      <c r="I438"/>
    </row>
    <row r="439" spans="1:9" s="61" customFormat="1" x14ac:dyDescent="0.25">
      <c r="A439" s="44"/>
      <c r="B439" s="44"/>
      <c r="D439"/>
      <c r="F439" s="44"/>
      <c r="G439" s="44"/>
      <c r="H439"/>
      <c r="I439"/>
    </row>
    <row r="440" spans="1:9" s="61" customFormat="1" x14ac:dyDescent="0.25">
      <c r="A440" s="44"/>
      <c r="B440" s="44"/>
      <c r="D440"/>
      <c r="F440" s="44"/>
      <c r="G440" s="44"/>
      <c r="H440"/>
      <c r="I440"/>
    </row>
    <row r="441" spans="1:9" s="61" customFormat="1" x14ac:dyDescent="0.25">
      <c r="A441" s="44"/>
      <c r="B441" s="44"/>
      <c r="D441"/>
      <c r="G441" s="66"/>
      <c r="H441"/>
      <c r="I441"/>
    </row>
    <row r="442" spans="1:9" s="61" customFormat="1" x14ac:dyDescent="0.25">
      <c r="A442" s="44"/>
      <c r="B442" s="44"/>
      <c r="D442"/>
      <c r="G442" s="66"/>
      <c r="H442"/>
      <c r="I442"/>
    </row>
    <row r="443" spans="1:9" s="61" customFormat="1" x14ac:dyDescent="0.25">
      <c r="A443" s="44"/>
      <c r="B443" s="44"/>
      <c r="D443"/>
      <c r="G443" s="66"/>
      <c r="H443"/>
      <c r="I443"/>
    </row>
    <row r="444" spans="1:9" s="61" customFormat="1" x14ac:dyDescent="0.25">
      <c r="A444" s="44"/>
      <c r="B444" s="44"/>
      <c r="D444"/>
      <c r="G444" s="66"/>
      <c r="H444"/>
      <c r="I444"/>
    </row>
    <row r="445" spans="1:9" s="61" customFormat="1" x14ac:dyDescent="0.25">
      <c r="A445" s="44"/>
      <c r="B445" s="44"/>
      <c r="D445"/>
      <c r="G445" s="66"/>
      <c r="H445"/>
      <c r="I445"/>
    </row>
    <row r="446" spans="1:9" s="61" customFormat="1" x14ac:dyDescent="0.25">
      <c r="A446" s="44"/>
      <c r="B446" s="44"/>
      <c r="D446"/>
      <c r="G446" s="66"/>
      <c r="H446"/>
      <c r="I446"/>
    </row>
    <row r="447" spans="1:9" s="61" customFormat="1" x14ac:dyDescent="0.25">
      <c r="A447" s="44"/>
      <c r="B447" s="44"/>
      <c r="D447"/>
      <c r="G447" s="66"/>
      <c r="H447"/>
      <c r="I447"/>
    </row>
    <row r="448" spans="1:9" s="61" customFormat="1" x14ac:dyDescent="0.25">
      <c r="A448" s="44"/>
      <c r="B448" s="44"/>
      <c r="D448"/>
      <c r="G448" s="66"/>
      <c r="H448"/>
      <c r="I448"/>
    </row>
    <row r="449" spans="1:9" s="61" customFormat="1" x14ac:dyDescent="0.25">
      <c r="A449" s="44"/>
      <c r="B449" s="44"/>
      <c r="D449"/>
      <c r="G449" s="66"/>
      <c r="H449"/>
      <c r="I449"/>
    </row>
    <row r="450" spans="1:9" s="61" customFormat="1" x14ac:dyDescent="0.25">
      <c r="A450" s="44"/>
      <c r="B450" s="44"/>
      <c r="D450"/>
      <c r="G450" s="66"/>
      <c r="H450"/>
      <c r="I450"/>
    </row>
    <row r="451" spans="1:9" s="61" customFormat="1" x14ac:dyDescent="0.25">
      <c r="A451" s="44"/>
      <c r="B451" s="44"/>
      <c r="D451"/>
      <c r="G451" s="66"/>
      <c r="H451"/>
      <c r="I451"/>
    </row>
    <row r="452" spans="1:9" s="61" customFormat="1" x14ac:dyDescent="0.25">
      <c r="A452" s="44"/>
      <c r="B452" s="44"/>
      <c r="D452"/>
      <c r="G452" s="66"/>
      <c r="H452"/>
      <c r="I452"/>
    </row>
    <row r="453" spans="1:9" s="61" customFormat="1" x14ac:dyDescent="0.25">
      <c r="A453" s="44"/>
      <c r="B453" s="44"/>
      <c r="D453"/>
      <c r="G453" s="66"/>
      <c r="H453"/>
      <c r="I453"/>
    </row>
    <row r="454" spans="1:9" s="61" customFormat="1" x14ac:dyDescent="0.25">
      <c r="A454" s="44"/>
      <c r="B454" s="44"/>
      <c r="D454"/>
      <c r="G454" s="66"/>
      <c r="H454"/>
      <c r="I454"/>
    </row>
    <row r="455" spans="1:9" s="61" customFormat="1" x14ac:dyDescent="0.25">
      <c r="A455" s="44"/>
      <c r="B455" s="44"/>
      <c r="D455"/>
      <c r="G455" s="66"/>
      <c r="H455"/>
      <c r="I455"/>
    </row>
    <row r="456" spans="1:9" s="61" customFormat="1" x14ac:dyDescent="0.25">
      <c r="A456" s="44"/>
      <c r="B456" s="44"/>
      <c r="D456"/>
      <c r="G456" s="66"/>
      <c r="H456"/>
      <c r="I456"/>
    </row>
    <row r="457" spans="1:9" s="61" customFormat="1" x14ac:dyDescent="0.25">
      <c r="A457" s="44"/>
      <c r="B457" s="44"/>
      <c r="D457"/>
      <c r="G457" s="66"/>
      <c r="H457"/>
      <c r="I457"/>
    </row>
    <row r="458" spans="1:9" s="61" customFormat="1" x14ac:dyDescent="0.25">
      <c r="A458" s="44"/>
      <c r="B458" s="44"/>
      <c r="D458"/>
      <c r="G458" s="66"/>
      <c r="H458"/>
      <c r="I458"/>
    </row>
    <row r="459" spans="1:9" s="61" customFormat="1" x14ac:dyDescent="0.25">
      <c r="A459" s="44"/>
      <c r="B459" s="44"/>
      <c r="D459"/>
      <c r="G459" s="66"/>
      <c r="H459"/>
      <c r="I459"/>
    </row>
    <row r="460" spans="1:9" s="61" customFormat="1" x14ac:dyDescent="0.25">
      <c r="A460" s="44"/>
      <c r="B460" s="44"/>
      <c r="D460"/>
      <c r="G460" s="66"/>
      <c r="H460"/>
      <c r="I460"/>
    </row>
    <row r="461" spans="1:9" s="61" customFormat="1" x14ac:dyDescent="0.25">
      <c r="A461" s="44"/>
      <c r="B461" s="44"/>
      <c r="D461"/>
      <c r="G461" s="66"/>
      <c r="H461"/>
      <c r="I461"/>
    </row>
    <row r="462" spans="1:9" s="61" customFormat="1" x14ac:dyDescent="0.25">
      <c r="A462" s="44"/>
      <c r="B462" s="44"/>
      <c r="D462"/>
      <c r="G462" s="66"/>
      <c r="H462" s="66"/>
      <c r="I462"/>
    </row>
    <row r="463" spans="1:9" s="61" customFormat="1" x14ac:dyDescent="0.25">
      <c r="A463" s="44"/>
      <c r="B463" s="44"/>
      <c r="D463"/>
      <c r="G463" s="66"/>
      <c r="H463" s="66"/>
      <c r="I463" s="44"/>
    </row>
    <row r="464" spans="1:9" s="61" customFormat="1" x14ac:dyDescent="0.25">
      <c r="A464" s="44"/>
      <c r="B464" s="44"/>
      <c r="D464"/>
      <c r="G464" s="66"/>
      <c r="H464" s="66"/>
      <c r="I464" s="44"/>
    </row>
    <row r="465" spans="1:9" s="61" customFormat="1" x14ac:dyDescent="0.25">
      <c r="A465" s="44"/>
      <c r="B465" s="44"/>
      <c r="D465"/>
      <c r="G465" s="66"/>
      <c r="H465" s="66"/>
      <c r="I465" s="44"/>
    </row>
    <row r="466" spans="1:9" s="61" customFormat="1" x14ac:dyDescent="0.25">
      <c r="A466" s="44"/>
      <c r="B466" s="44"/>
      <c r="D466"/>
      <c r="G466" s="66"/>
      <c r="H466" s="66"/>
      <c r="I466" s="44"/>
    </row>
    <row r="467" spans="1:9" s="61" customFormat="1" x14ac:dyDescent="0.25">
      <c r="A467" s="44"/>
      <c r="B467" s="44"/>
      <c r="D467"/>
      <c r="G467" s="66"/>
      <c r="H467" s="66"/>
      <c r="I467" s="44"/>
    </row>
    <row r="468" spans="1:9" s="61" customFormat="1" x14ac:dyDescent="0.25">
      <c r="A468" s="44"/>
      <c r="B468" s="44"/>
      <c r="D468"/>
      <c r="G468" s="66"/>
      <c r="H468" s="66"/>
      <c r="I468" s="44"/>
    </row>
    <row r="469" spans="1:9" s="61" customFormat="1" x14ac:dyDescent="0.25">
      <c r="A469" s="44"/>
      <c r="B469" s="44"/>
      <c r="D469"/>
      <c r="G469" s="66"/>
      <c r="H469" s="66"/>
    </row>
    <row r="470" spans="1:9" s="61" customFormat="1" x14ac:dyDescent="0.25">
      <c r="A470" s="44"/>
      <c r="B470" s="44"/>
      <c r="D470"/>
      <c r="G470" s="66"/>
      <c r="H470" s="66"/>
    </row>
    <row r="471" spans="1:9" s="61" customFormat="1" x14ac:dyDescent="0.25">
      <c r="A471" s="44"/>
      <c r="B471" s="44"/>
      <c r="D471"/>
      <c r="G471" s="66"/>
      <c r="H471" s="66"/>
    </row>
    <row r="472" spans="1:9" s="61" customFormat="1" x14ac:dyDescent="0.25">
      <c r="A472" s="44"/>
      <c r="B472" s="44"/>
      <c r="D472"/>
      <c r="G472" s="66"/>
      <c r="H472" s="66"/>
    </row>
    <row r="473" spans="1:9" s="61" customFormat="1" x14ac:dyDescent="0.25">
      <c r="A473" s="44"/>
      <c r="B473" s="44"/>
      <c r="D473"/>
      <c r="G473" s="66"/>
      <c r="H473" s="66"/>
    </row>
    <row r="474" spans="1:9" s="61" customFormat="1" x14ac:dyDescent="0.25">
      <c r="A474" s="44"/>
      <c r="B474" s="44"/>
      <c r="D474"/>
      <c r="G474" s="66"/>
      <c r="H474" s="66"/>
    </row>
    <row r="475" spans="1:9" s="61" customFormat="1" x14ac:dyDescent="0.25">
      <c r="A475" s="44"/>
      <c r="B475" s="44"/>
      <c r="D475"/>
      <c r="G475" s="66"/>
      <c r="H475" s="66"/>
    </row>
    <row r="476" spans="1:9" s="61" customFormat="1" x14ac:dyDescent="0.25">
      <c r="A476" s="44"/>
      <c r="B476" s="44"/>
      <c r="D476"/>
      <c r="G476" s="66"/>
      <c r="H476" s="66"/>
    </row>
    <row r="477" spans="1:9" s="61" customFormat="1" x14ac:dyDescent="0.25">
      <c r="A477" s="44"/>
      <c r="B477" s="44"/>
      <c r="D477"/>
      <c r="G477" s="66"/>
      <c r="H477" s="66"/>
    </row>
    <row r="478" spans="1:9" s="61" customFormat="1" x14ac:dyDescent="0.25">
      <c r="A478" s="44"/>
      <c r="B478" s="44"/>
      <c r="D478"/>
      <c r="G478" s="66"/>
      <c r="H478" s="66"/>
    </row>
    <row r="479" spans="1:9" s="61" customFormat="1" x14ac:dyDescent="0.25">
      <c r="A479" s="44"/>
      <c r="B479" s="44"/>
      <c r="D479"/>
      <c r="G479" s="66"/>
      <c r="H479" s="66"/>
    </row>
    <row r="480" spans="1:9" s="61" customFormat="1" x14ac:dyDescent="0.25">
      <c r="A480" s="44"/>
      <c r="B480" s="44"/>
      <c r="D480"/>
      <c r="G480" s="66"/>
      <c r="H480" s="66"/>
    </row>
    <row r="481" spans="1:8" s="61" customFormat="1" x14ac:dyDescent="0.25">
      <c r="A481" s="44"/>
      <c r="B481" s="44"/>
      <c r="D481"/>
      <c r="G481" s="66"/>
      <c r="H481" s="66"/>
    </row>
    <row r="482" spans="1:8" s="61" customFormat="1" x14ac:dyDescent="0.25">
      <c r="A482" s="44"/>
      <c r="B482" s="44"/>
      <c r="D482"/>
      <c r="G482" s="66"/>
      <c r="H482" s="66"/>
    </row>
    <row r="483" spans="1:8" s="61" customFormat="1" x14ac:dyDescent="0.25">
      <c r="A483" s="44"/>
      <c r="B483" s="44"/>
      <c r="D483"/>
      <c r="G483" s="66"/>
      <c r="H483" s="66"/>
    </row>
    <row r="484" spans="1:8" s="61" customFormat="1" x14ac:dyDescent="0.25">
      <c r="A484" s="44"/>
      <c r="B484" s="44"/>
      <c r="D484"/>
      <c r="G484" s="66"/>
      <c r="H484" s="66"/>
    </row>
    <row r="485" spans="1:8" s="61" customFormat="1" x14ac:dyDescent="0.25">
      <c r="A485" s="44"/>
      <c r="B485" s="44"/>
      <c r="D485"/>
      <c r="G485" s="66"/>
      <c r="H485" s="66"/>
    </row>
    <row r="486" spans="1:8" s="61" customFormat="1" x14ac:dyDescent="0.25">
      <c r="A486" s="44"/>
      <c r="B486" s="44"/>
      <c r="D486"/>
      <c r="G486" s="66"/>
      <c r="H486" s="66"/>
    </row>
    <row r="487" spans="1:8" s="61" customFormat="1" x14ac:dyDescent="0.25">
      <c r="A487" s="44"/>
      <c r="B487" s="44"/>
      <c r="D487"/>
      <c r="G487" s="66"/>
      <c r="H487" s="66"/>
    </row>
    <row r="488" spans="1:8" s="61" customFormat="1" x14ac:dyDescent="0.25">
      <c r="A488" s="44"/>
      <c r="B488" s="44"/>
      <c r="D488"/>
      <c r="G488" s="66"/>
      <c r="H488" s="66"/>
    </row>
    <row r="489" spans="1:8" s="61" customFormat="1" x14ac:dyDescent="0.25">
      <c r="A489" s="44"/>
      <c r="B489" s="44"/>
      <c r="G489" s="66"/>
      <c r="H489" s="66"/>
    </row>
    <row r="490" spans="1:8" s="61" customFormat="1" x14ac:dyDescent="0.25">
      <c r="A490" s="44"/>
      <c r="B490" s="44"/>
      <c r="G490" s="66"/>
      <c r="H490" s="66"/>
    </row>
    <row r="491" spans="1:8" s="61" customFormat="1" x14ac:dyDescent="0.25">
      <c r="A491" s="44"/>
      <c r="B491" s="44"/>
      <c r="G491" s="66"/>
      <c r="H491" s="66"/>
    </row>
    <row r="492" spans="1:8" s="61" customFormat="1" x14ac:dyDescent="0.25">
      <c r="A492" s="44"/>
      <c r="B492" s="44"/>
      <c r="G492" s="66"/>
      <c r="H492" s="66"/>
    </row>
    <row r="493" spans="1:8" s="61" customFormat="1" x14ac:dyDescent="0.25">
      <c r="A493" s="44"/>
      <c r="B493" s="44"/>
      <c r="G493" s="66"/>
      <c r="H493" s="66"/>
    </row>
    <row r="494" spans="1:8" s="61" customFormat="1" x14ac:dyDescent="0.25">
      <c r="A494" s="44"/>
      <c r="B494" s="44"/>
      <c r="G494" s="66"/>
      <c r="H494" s="66"/>
    </row>
    <row r="495" spans="1:8" s="61" customFormat="1" x14ac:dyDescent="0.25">
      <c r="G495" s="66"/>
      <c r="H495" s="66"/>
    </row>
    <row r="496" spans="1:8" s="61" customFormat="1" x14ac:dyDescent="0.25">
      <c r="G496" s="66"/>
      <c r="H496" s="66"/>
    </row>
    <row r="497" spans="7:8" s="61" customFormat="1" x14ac:dyDescent="0.25">
      <c r="G497" s="66"/>
      <c r="H497" s="66"/>
    </row>
    <row r="498" spans="7:8" s="61" customFormat="1" x14ac:dyDescent="0.25">
      <c r="G498" s="66"/>
      <c r="H498" s="66"/>
    </row>
    <row r="499" spans="7:8" s="61" customFormat="1" x14ac:dyDescent="0.25">
      <c r="G499" s="66"/>
      <c r="H499" s="66"/>
    </row>
    <row r="500" spans="7:8" s="61" customFormat="1" x14ac:dyDescent="0.25">
      <c r="G500" s="66"/>
      <c r="H500" s="66"/>
    </row>
    <row r="501" spans="7:8" s="61" customFormat="1" x14ac:dyDescent="0.25">
      <c r="G501" s="66"/>
      <c r="H501" s="66"/>
    </row>
    <row r="502" spans="7:8" s="61" customFormat="1" x14ac:dyDescent="0.25">
      <c r="G502" s="66"/>
      <c r="H502" s="66"/>
    </row>
    <row r="503" spans="7:8" s="61" customFormat="1" x14ac:dyDescent="0.25">
      <c r="G503" s="66"/>
      <c r="H503" s="66"/>
    </row>
    <row r="504" spans="7:8" s="61" customFormat="1" x14ac:dyDescent="0.25">
      <c r="G504" s="66"/>
      <c r="H504" s="66"/>
    </row>
    <row r="505" spans="7:8" s="61" customFormat="1" x14ac:dyDescent="0.25">
      <c r="G505" s="66"/>
      <c r="H505" s="66"/>
    </row>
    <row r="506" spans="7:8" s="61" customFormat="1" x14ac:dyDescent="0.25">
      <c r="G506" s="66"/>
      <c r="H506" s="66"/>
    </row>
    <row r="507" spans="7:8" s="61" customFormat="1" x14ac:dyDescent="0.25">
      <c r="G507" s="66"/>
      <c r="H507" s="66"/>
    </row>
    <row r="508" spans="7:8" s="61" customFormat="1" x14ac:dyDescent="0.25">
      <c r="G508" s="66"/>
      <c r="H508" s="66"/>
    </row>
    <row r="509" spans="7:8" s="61" customFormat="1" x14ac:dyDescent="0.25">
      <c r="G509" s="66"/>
      <c r="H509" s="66"/>
    </row>
    <row r="510" spans="7:8" s="61" customFormat="1" x14ac:dyDescent="0.25">
      <c r="G510" s="66"/>
      <c r="H510" s="66"/>
    </row>
    <row r="511" spans="7:8" s="61" customFormat="1" x14ac:dyDescent="0.25">
      <c r="G511" s="66"/>
      <c r="H511" s="66"/>
    </row>
    <row r="512" spans="7:8" s="61" customFormat="1" x14ac:dyDescent="0.25">
      <c r="G512" s="66"/>
      <c r="H512" s="66"/>
    </row>
    <row r="513" spans="7:8" s="61" customFormat="1" x14ac:dyDescent="0.25">
      <c r="G513" s="66"/>
      <c r="H513" s="66"/>
    </row>
    <row r="514" spans="7:8" s="61" customFormat="1" x14ac:dyDescent="0.25">
      <c r="G514" s="66"/>
      <c r="H514" s="66"/>
    </row>
    <row r="515" spans="7:8" s="61" customFormat="1" x14ac:dyDescent="0.25">
      <c r="G515" s="66"/>
      <c r="H515" s="66"/>
    </row>
    <row r="516" spans="7:8" s="61" customFormat="1" x14ac:dyDescent="0.25">
      <c r="G516" s="66"/>
      <c r="H516" s="66"/>
    </row>
    <row r="517" spans="7:8" s="61" customFormat="1" x14ac:dyDescent="0.25">
      <c r="G517" s="66"/>
      <c r="H517" s="66"/>
    </row>
    <row r="518" spans="7:8" s="61" customFormat="1" x14ac:dyDescent="0.25">
      <c r="G518" s="66"/>
      <c r="H518" s="66"/>
    </row>
    <row r="519" spans="7:8" s="61" customFormat="1" x14ac:dyDescent="0.25">
      <c r="G519" s="66"/>
      <c r="H519" s="66"/>
    </row>
    <row r="520" spans="7:8" s="61" customFormat="1" x14ac:dyDescent="0.25">
      <c r="G520" s="66"/>
      <c r="H520" s="66"/>
    </row>
    <row r="521" spans="7:8" s="61" customFormat="1" x14ac:dyDescent="0.25">
      <c r="G521" s="66"/>
      <c r="H521" s="66"/>
    </row>
    <row r="522" spans="7:8" s="61" customFormat="1" x14ac:dyDescent="0.25">
      <c r="G522" s="66"/>
      <c r="H522" s="66"/>
    </row>
    <row r="523" spans="7:8" s="61" customFormat="1" x14ac:dyDescent="0.25">
      <c r="G523" s="66"/>
      <c r="H523" s="66"/>
    </row>
    <row r="524" spans="7:8" s="61" customFormat="1" x14ac:dyDescent="0.25">
      <c r="G524" s="66"/>
      <c r="H524" s="66"/>
    </row>
    <row r="525" spans="7:8" s="61" customFormat="1" x14ac:dyDescent="0.25">
      <c r="G525" s="66"/>
      <c r="H525" s="66"/>
    </row>
    <row r="526" spans="7:8" s="61" customFormat="1" x14ac:dyDescent="0.25">
      <c r="G526" s="66"/>
      <c r="H526" s="66"/>
    </row>
    <row r="527" spans="7:8" s="61" customFormat="1" x14ac:dyDescent="0.25">
      <c r="G527" s="66"/>
      <c r="H527" s="66"/>
    </row>
    <row r="528" spans="7:8" s="61" customFormat="1" x14ac:dyDescent="0.25">
      <c r="G528" s="66"/>
      <c r="H528" s="66"/>
    </row>
    <row r="529" spans="7:8" s="61" customFormat="1" x14ac:dyDescent="0.25">
      <c r="G529" s="66"/>
      <c r="H529" s="66"/>
    </row>
    <row r="530" spans="7:8" s="61" customFormat="1" x14ac:dyDescent="0.25">
      <c r="G530" s="66"/>
      <c r="H530" s="66"/>
    </row>
    <row r="531" spans="7:8" s="61" customFormat="1" x14ac:dyDescent="0.25">
      <c r="G531" s="66"/>
      <c r="H531" s="66"/>
    </row>
    <row r="532" spans="7:8" s="61" customFormat="1" x14ac:dyDescent="0.25">
      <c r="G532" s="66"/>
      <c r="H532" s="66"/>
    </row>
    <row r="533" spans="7:8" s="61" customFormat="1" x14ac:dyDescent="0.25">
      <c r="G533" s="66"/>
      <c r="H533" s="66"/>
    </row>
    <row r="534" spans="7:8" s="61" customFormat="1" x14ac:dyDescent="0.25">
      <c r="G534" s="66"/>
      <c r="H534" s="66"/>
    </row>
    <row r="535" spans="7:8" s="61" customFormat="1" x14ac:dyDescent="0.25">
      <c r="G535" s="66"/>
      <c r="H535" s="66"/>
    </row>
    <row r="536" spans="7:8" s="61" customFormat="1" x14ac:dyDescent="0.25">
      <c r="G536" s="66"/>
      <c r="H536" s="66"/>
    </row>
    <row r="537" spans="7:8" s="61" customFormat="1" x14ac:dyDescent="0.25">
      <c r="G537" s="66"/>
      <c r="H537" s="66"/>
    </row>
    <row r="538" spans="7:8" s="61" customFormat="1" x14ac:dyDescent="0.25">
      <c r="G538" s="66"/>
      <c r="H538" s="66"/>
    </row>
    <row r="539" spans="7:8" s="61" customFormat="1" x14ac:dyDescent="0.25">
      <c r="G539" s="66"/>
      <c r="H539" s="66"/>
    </row>
    <row r="540" spans="7:8" s="61" customFormat="1" x14ac:dyDescent="0.25">
      <c r="G540" s="66"/>
      <c r="H540" s="66"/>
    </row>
    <row r="541" spans="7:8" s="61" customFormat="1" x14ac:dyDescent="0.25">
      <c r="G541" s="66"/>
      <c r="H541" s="66"/>
    </row>
    <row r="542" spans="7:8" s="61" customFormat="1" x14ac:dyDescent="0.25">
      <c r="G542" s="66"/>
      <c r="H542" s="66"/>
    </row>
    <row r="543" spans="7:8" s="61" customFormat="1" x14ac:dyDescent="0.25">
      <c r="G543" s="66"/>
      <c r="H543" s="66"/>
    </row>
    <row r="544" spans="7:8" s="61" customFormat="1" x14ac:dyDescent="0.25">
      <c r="G544" s="66"/>
      <c r="H544" s="66"/>
    </row>
    <row r="545" spans="7:8" s="61" customFormat="1" x14ac:dyDescent="0.25">
      <c r="G545" s="66"/>
      <c r="H545" s="66"/>
    </row>
    <row r="546" spans="7:8" s="61" customFormat="1" x14ac:dyDescent="0.25">
      <c r="G546" s="66"/>
      <c r="H546" s="66"/>
    </row>
    <row r="547" spans="7:8" s="61" customFormat="1" x14ac:dyDescent="0.25">
      <c r="G547" s="66"/>
      <c r="H547" s="66"/>
    </row>
    <row r="548" spans="7:8" s="61" customFormat="1" x14ac:dyDescent="0.25">
      <c r="G548" s="66"/>
      <c r="H548" s="66"/>
    </row>
    <row r="549" spans="7:8" s="61" customFormat="1" x14ac:dyDescent="0.25">
      <c r="G549" s="66"/>
      <c r="H549" s="66"/>
    </row>
    <row r="550" spans="7:8" s="61" customFormat="1" x14ac:dyDescent="0.25">
      <c r="G550" s="66"/>
      <c r="H550" s="66"/>
    </row>
    <row r="551" spans="7:8" s="61" customFormat="1" x14ac:dyDescent="0.25">
      <c r="G551" s="66"/>
      <c r="H551" s="66"/>
    </row>
    <row r="552" spans="7:8" s="61" customFormat="1" x14ac:dyDescent="0.25">
      <c r="G552" s="66"/>
      <c r="H552" s="66"/>
    </row>
  </sheetData>
  <mergeCells count="4">
    <mergeCell ref="A6:A7"/>
    <mergeCell ref="B6:B7"/>
    <mergeCell ref="F6:F7"/>
    <mergeCell ref="G6:G7"/>
  </mergeCells>
  <pageMargins left="0.5" right="0.5" top="0.75" bottom="0.5" header="0.75" footer="0.5"/>
  <pageSetup scale="75" pageOrder="overThenDown" orientation="landscape" r:id="rId1"/>
  <headerFooter>
    <oddHeader>&amp;C&amp;"Arial"&amp;10 COST OF SERVICE STUDY - ALLOCATION OF RATE BASE COMPONENTS TO RATE SCHEDULE&amp;L&amp;"Arial"&amp;10 Schedule E-3a&amp;R&amp;"Arial"&amp;10 Page &amp;P of &amp;N</oddHeader>
    <oddFooter>&amp;L&amp;"Arial"&amp;10 Supporting Schedules: B-1&amp;R&amp;"Arial"&amp;10 Recap Schedules: E-1</oddFooter>
  </headerFooter>
  <rowBreaks count="6" manualBreakCount="6">
    <brk id="40" max="16383" man="1"/>
    <brk id="73" max="16383" man="1"/>
    <brk id="106" max="16383" man="1"/>
    <brk id="139" max="16383" man="1"/>
    <brk id="172" max="16383" man="1"/>
    <brk id="2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5</vt:i4>
      </vt:variant>
    </vt:vector>
  </HeadingPairs>
  <TitlesOfParts>
    <vt:vector size="18" baseType="lpstr">
      <vt:lpstr>E_1_Att_2_Test MDS</vt:lpstr>
      <vt:lpstr>E_1_Att_2_Test AS FILED</vt:lpstr>
      <vt:lpstr>E_1_Att 2_Diff.</vt:lpstr>
      <vt:lpstr>E_6B Att 2_MDS</vt:lpstr>
      <vt:lpstr>E_6B Att 2_AS FILED</vt:lpstr>
      <vt:lpstr>E_6B_Att 2_MDS vs. AS FILED</vt:lpstr>
      <vt:lpstr>E_3A_MDS</vt:lpstr>
      <vt:lpstr>E_3A_AS FILED</vt:lpstr>
      <vt:lpstr>E_3A_Diff.</vt:lpstr>
      <vt:lpstr>COS_Rate_Base_MDS</vt:lpstr>
      <vt:lpstr>COS_Rate_Base_AS FILED</vt:lpstr>
      <vt:lpstr>COS_Rate_Base_MDS vs. AS FILED</vt:lpstr>
      <vt:lpstr>REVENUE REQUIREMENT CHANGES</vt:lpstr>
      <vt:lpstr>E_3A_Diff.!Print_Area</vt:lpstr>
      <vt:lpstr>'E_1_Att_2_Test AS FILED'!Print_Titles</vt:lpstr>
      <vt:lpstr>'E_3A_AS FILED'!Print_Titles</vt:lpstr>
      <vt:lpstr>E_3A_Diff.!Print_Titles</vt:lpstr>
      <vt:lpstr>E_3A_MDS!Print_Titles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2016-08-01T14:44:07Z</dcterms:created>
  <dcterms:modified xsi:type="dcterms:W3CDTF">2016-08-01T14:44:10Z</dcterms:modified>
</cp:coreProperties>
</file>