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-15" windowWidth="11940" windowHeight="10080"/>
  </bookViews>
  <sheets>
    <sheet name="WP - Reserve Margin Effect" sheetId="1" r:id="rId1"/>
    <sheet name="TYSP Winter Peak" sheetId="2" r:id="rId2"/>
    <sheet name="TYSP Summer Peak" sheetId="3" r:id="rId3"/>
  </sheets>
  <definedNames>
    <definedName name="_xlnm.Print_Area" localSheetId="0">'WP - Reserve Margin Effect'!$A$1:$M$36</definedName>
  </definedNames>
  <calcPr calcId="145621"/>
</workbook>
</file>

<file path=xl/calcChain.xml><?xml version="1.0" encoding="utf-8"?>
<calcChain xmlns="http://schemas.openxmlformats.org/spreadsheetml/2006/main">
  <c r="G13" i="1" l="1"/>
  <c r="J13" i="1" s="1"/>
  <c r="G14" i="1"/>
  <c r="I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I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I30" i="1" s="1"/>
  <c r="G31" i="1"/>
  <c r="J31" i="1" s="1"/>
  <c r="G12" i="1"/>
  <c r="J12" i="1" s="1"/>
  <c r="I26" i="1" l="1"/>
  <c r="L26" i="1" s="1"/>
  <c r="I18" i="1"/>
  <c r="L18" i="1" s="1"/>
  <c r="J30" i="1"/>
  <c r="L30" i="1" s="1"/>
  <c r="J22" i="1"/>
  <c r="L22" i="1" s="1"/>
  <c r="J14" i="1"/>
  <c r="L14" i="1" s="1"/>
  <c r="I12" i="1"/>
  <c r="L12" i="1" s="1"/>
  <c r="I28" i="1"/>
  <c r="L28" i="1" s="1"/>
  <c r="I24" i="1"/>
  <c r="L24" i="1" s="1"/>
  <c r="I20" i="1"/>
  <c r="L20" i="1" s="1"/>
  <c r="I16" i="1"/>
  <c r="L16" i="1" s="1"/>
  <c r="I31" i="1"/>
  <c r="L31" i="1" s="1"/>
  <c r="I27" i="1"/>
  <c r="L27" i="1" s="1"/>
  <c r="I23" i="1"/>
  <c r="L23" i="1" s="1"/>
  <c r="I19" i="1"/>
  <c r="L19" i="1" s="1"/>
  <c r="I15" i="1"/>
  <c r="L15" i="1" s="1"/>
  <c r="I29" i="1"/>
  <c r="L29" i="1" s="1"/>
  <c r="I25" i="1"/>
  <c r="L25" i="1" s="1"/>
  <c r="I21" i="1"/>
  <c r="L21" i="1" s="1"/>
  <c r="I17" i="1"/>
  <c r="L17" i="1" s="1"/>
  <c r="I13" i="1"/>
  <c r="L13" i="1" s="1"/>
</calcChain>
</file>

<file path=xl/sharedStrings.xml><?xml version="1.0" encoding="utf-8"?>
<sst xmlns="http://schemas.openxmlformats.org/spreadsheetml/2006/main" count="14" uniqueCount="12">
  <si>
    <t>Peak Demand</t>
  </si>
  <si>
    <t>Summer</t>
  </si>
  <si>
    <t>Winter</t>
  </si>
  <si>
    <t>System</t>
  </si>
  <si>
    <t>Generation Reserve Margins</t>
  </si>
  <si>
    <t>Difference due to</t>
  </si>
  <si>
    <t>Reserve Margin</t>
  </si>
  <si>
    <t>-- (MW) --</t>
  </si>
  <si>
    <t>WP - Additional Generation Needed due to Reserve Margin Change</t>
  </si>
  <si>
    <t>Source: FPL 2016 Ten-Year Site Plan, pp. 41-42.</t>
  </si>
  <si>
    <t>Prepared By: MD 6/16/2016</t>
  </si>
  <si>
    <t>Checked By: GO 7/13/2016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</si>
</sst>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2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5001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3" fontId="1" fillId="2" borderId="0" xfId="0" applyNumberFormat="1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/>
    <xf numFmtId="10" fontId="3" fillId="3" borderId="0" xfId="0" applyNumberFormat="1" applyFont="1" applyFill="1" applyBorder="1" applyAlignment="1">
      <alignment horizontal="center"/>
    </xf>
    <xf numFmtId="0" fontId="3" fillId="3" borderId="0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" fillId="5" borderId="0" xfId="0" applyFont="1" applyFill="1" applyBorder="1"/>
    <xf numFmtId="3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5001A"/>
      <color rgb="FF1C2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19819</xdr:colOff>
      <xdr:row>36</xdr:row>
      <xdr:rowOff>105747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06219" cy="6963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467471</xdr:colOff>
      <xdr:row>37</xdr:row>
      <xdr:rowOff>181985</xdr:rowOff>
    </xdr:to>
    <xdr:pic>
      <xdr:nvPicPr>
        <xdr:cNvPr id="2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44271" cy="7230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O14" sqref="O14"/>
    </sheetView>
  </sheetViews>
  <sheetFormatPr defaultRowHeight="12.75" x14ac:dyDescent="0.2"/>
  <cols>
    <col min="1" max="1" width="9.140625" style="1"/>
    <col min="2" max="2" width="0.85546875" style="1" customWidth="1"/>
    <col min="3" max="3" width="7.7109375" style="1" bestFit="1" customWidth="1"/>
    <col min="4" max="4" width="1.7109375" style="1" customWidth="1"/>
    <col min="5" max="7" width="8.7109375" style="2" customWidth="1"/>
    <col min="8" max="8" width="1.7109375" style="2" customWidth="1"/>
    <col min="9" max="9" width="12.7109375" style="2" customWidth="1"/>
    <col min="10" max="10" width="13.42578125" style="2" customWidth="1"/>
    <col min="11" max="11" width="1.7109375" style="2" customWidth="1"/>
    <col min="12" max="12" width="16.85546875" style="2" bestFit="1" customWidth="1"/>
    <col min="13" max="13" width="0.85546875" style="1" customWidth="1"/>
    <col min="14" max="16384" width="9.140625" style="1"/>
  </cols>
  <sheetData>
    <row r="1" spans="1:13" x14ac:dyDescent="0.2">
      <c r="A1" s="3" t="s">
        <v>8</v>
      </c>
    </row>
    <row r="3" spans="1:13" x14ac:dyDescent="0.2">
      <c r="B3" s="3"/>
    </row>
    <row r="5" spans="1:13" ht="1.5" customHeight="1" x14ac:dyDescent="0.2">
      <c r="B5" s="17"/>
      <c r="C5" s="18"/>
      <c r="D5" s="18"/>
      <c r="E5" s="19"/>
      <c r="F5" s="19"/>
      <c r="G5" s="19"/>
      <c r="H5" s="19"/>
      <c r="I5" s="19"/>
      <c r="J5" s="19"/>
      <c r="K5" s="19"/>
      <c r="L5" s="19"/>
      <c r="M5" s="20"/>
    </row>
    <row r="6" spans="1:13" ht="6" customHeight="1" x14ac:dyDescent="0.2">
      <c r="B6" s="21"/>
      <c r="C6" s="22"/>
      <c r="D6" s="22"/>
      <c r="E6" s="23"/>
      <c r="F6" s="23"/>
      <c r="G6" s="23"/>
      <c r="H6" s="23"/>
      <c r="I6" s="23"/>
      <c r="J6" s="23"/>
      <c r="K6" s="23"/>
      <c r="L6" s="23"/>
      <c r="M6" s="24"/>
    </row>
    <row r="7" spans="1:13" x14ac:dyDescent="0.2">
      <c r="B7" s="25"/>
      <c r="C7" s="26"/>
      <c r="D7" s="26"/>
      <c r="E7" s="41" t="s">
        <v>0</v>
      </c>
      <c r="F7" s="41"/>
      <c r="G7" s="41"/>
      <c r="H7" s="27"/>
      <c r="I7" s="41" t="s">
        <v>4</v>
      </c>
      <c r="J7" s="41"/>
      <c r="K7" s="27"/>
      <c r="L7" s="27" t="s">
        <v>5</v>
      </c>
      <c r="M7" s="28"/>
    </row>
    <row r="8" spans="1:13" x14ac:dyDescent="0.2">
      <c r="B8" s="25"/>
      <c r="C8" s="26"/>
      <c r="D8" s="26"/>
      <c r="E8" s="27" t="s">
        <v>1</v>
      </c>
      <c r="F8" s="27" t="s">
        <v>2</v>
      </c>
      <c r="G8" s="27" t="s">
        <v>3</v>
      </c>
      <c r="H8" s="27"/>
      <c r="I8" s="29">
        <v>8.4000000000000005E-2</v>
      </c>
      <c r="J8" s="29">
        <v>0.1</v>
      </c>
      <c r="K8" s="27"/>
      <c r="L8" s="27" t="s">
        <v>6</v>
      </c>
      <c r="M8" s="28"/>
    </row>
    <row r="9" spans="1:13" ht="15" customHeight="1" x14ac:dyDescent="0.2">
      <c r="B9" s="25"/>
      <c r="C9" s="26"/>
      <c r="D9" s="26"/>
      <c r="E9" s="42" t="s">
        <v>7</v>
      </c>
      <c r="F9" s="42"/>
      <c r="G9" s="42"/>
      <c r="H9" s="27"/>
      <c r="I9" s="42" t="s">
        <v>7</v>
      </c>
      <c r="J9" s="42"/>
      <c r="K9" s="27"/>
      <c r="L9" s="30" t="s">
        <v>7</v>
      </c>
      <c r="M9" s="28"/>
    </row>
    <row r="10" spans="1:13" ht="6" customHeight="1" x14ac:dyDescent="0.2">
      <c r="B10" s="31"/>
      <c r="C10" s="32"/>
      <c r="D10" s="32"/>
      <c r="E10" s="33"/>
      <c r="F10" s="33"/>
      <c r="G10" s="33"/>
      <c r="H10" s="33"/>
      <c r="I10" s="33"/>
      <c r="J10" s="33"/>
      <c r="K10" s="33"/>
      <c r="L10" s="33"/>
      <c r="M10" s="34"/>
    </row>
    <row r="11" spans="1:13" ht="6" customHeight="1" x14ac:dyDescent="0.2">
      <c r="B11" s="4"/>
      <c r="C11" s="5"/>
      <c r="D11" s="5"/>
      <c r="E11" s="6"/>
      <c r="F11" s="6"/>
      <c r="G11" s="6"/>
      <c r="H11" s="6"/>
      <c r="I11" s="6"/>
      <c r="J11" s="6"/>
      <c r="K11" s="6"/>
      <c r="L11" s="6"/>
      <c r="M11" s="7"/>
    </row>
    <row r="12" spans="1:13" x14ac:dyDescent="0.2">
      <c r="B12" s="8"/>
      <c r="C12" s="9">
        <v>2006</v>
      </c>
      <c r="D12" s="9"/>
      <c r="E12" s="16">
        <v>21819</v>
      </c>
      <c r="F12" s="16">
        <v>19683</v>
      </c>
      <c r="G12" s="16">
        <f>MAX(E12:F12)</f>
        <v>21819</v>
      </c>
      <c r="H12" s="10"/>
      <c r="I12" s="16">
        <f>G12*$I$8</f>
        <v>1832.796</v>
      </c>
      <c r="J12" s="16">
        <f>G12*$J$8</f>
        <v>2181.9</v>
      </c>
      <c r="K12" s="10"/>
      <c r="L12" s="16">
        <f>J12-I12</f>
        <v>349.10400000000004</v>
      </c>
      <c r="M12" s="11"/>
    </row>
    <row r="13" spans="1:13" x14ac:dyDescent="0.2">
      <c r="B13" s="8"/>
      <c r="C13" s="9">
        <v>2007</v>
      </c>
      <c r="D13" s="9"/>
      <c r="E13" s="16">
        <v>21962</v>
      </c>
      <c r="F13" s="16">
        <v>16815</v>
      </c>
      <c r="G13" s="16">
        <f t="shared" ref="G13:G31" si="0">MAX(E13:F13)</f>
        <v>21962</v>
      </c>
      <c r="H13" s="10"/>
      <c r="I13" s="16">
        <f t="shared" ref="I13:I31" si="1">G13*$I$8</f>
        <v>1844.8080000000002</v>
      </c>
      <c r="J13" s="16">
        <f t="shared" ref="J13:J31" si="2">G13*$J$8</f>
        <v>2196.2000000000003</v>
      </c>
      <c r="K13" s="10"/>
      <c r="L13" s="16">
        <f t="shared" ref="L13:L31" si="3">J13-I13</f>
        <v>351.39200000000005</v>
      </c>
      <c r="M13" s="11"/>
    </row>
    <row r="14" spans="1:13" x14ac:dyDescent="0.2">
      <c r="B14" s="8"/>
      <c r="C14" s="9">
        <v>2008</v>
      </c>
      <c r="D14" s="9"/>
      <c r="E14" s="16">
        <v>21060</v>
      </c>
      <c r="F14" s="16">
        <v>18055</v>
      </c>
      <c r="G14" s="16">
        <f t="shared" si="0"/>
        <v>21060</v>
      </c>
      <c r="H14" s="10"/>
      <c r="I14" s="16">
        <f t="shared" si="1"/>
        <v>1769.0400000000002</v>
      </c>
      <c r="J14" s="16">
        <f t="shared" si="2"/>
        <v>2106</v>
      </c>
      <c r="K14" s="10"/>
      <c r="L14" s="16">
        <f t="shared" si="3"/>
        <v>336.95999999999981</v>
      </c>
      <c r="M14" s="11"/>
    </row>
    <row r="15" spans="1:13" x14ac:dyDescent="0.2">
      <c r="B15" s="8"/>
      <c r="C15" s="9">
        <v>2009</v>
      </c>
      <c r="D15" s="9"/>
      <c r="E15" s="16">
        <v>22351</v>
      </c>
      <c r="F15" s="16">
        <v>20081</v>
      </c>
      <c r="G15" s="16">
        <f t="shared" si="0"/>
        <v>22351</v>
      </c>
      <c r="H15" s="10"/>
      <c r="I15" s="16">
        <f t="shared" si="1"/>
        <v>1877.4840000000002</v>
      </c>
      <c r="J15" s="16">
        <f t="shared" si="2"/>
        <v>2235.1</v>
      </c>
      <c r="K15" s="10"/>
      <c r="L15" s="16">
        <f t="shared" si="3"/>
        <v>357.61599999999976</v>
      </c>
      <c r="M15" s="11"/>
    </row>
    <row r="16" spans="1:13" x14ac:dyDescent="0.2">
      <c r="B16" s="8"/>
      <c r="C16" s="38">
        <v>2010</v>
      </c>
      <c r="D16" s="38"/>
      <c r="E16" s="39">
        <v>22256</v>
      </c>
      <c r="F16" s="39">
        <v>24346</v>
      </c>
      <c r="G16" s="39">
        <f t="shared" si="0"/>
        <v>24346</v>
      </c>
      <c r="H16" s="40"/>
      <c r="I16" s="39">
        <f t="shared" si="1"/>
        <v>2045.0640000000001</v>
      </c>
      <c r="J16" s="39">
        <f t="shared" si="2"/>
        <v>2434.6</v>
      </c>
      <c r="K16" s="40"/>
      <c r="L16" s="39">
        <f t="shared" si="3"/>
        <v>389.53599999999983</v>
      </c>
      <c r="M16" s="11"/>
    </row>
    <row r="17" spans="2:13" x14ac:dyDescent="0.2">
      <c r="B17" s="8"/>
      <c r="C17" s="9">
        <v>2011</v>
      </c>
      <c r="D17" s="9"/>
      <c r="E17" s="16">
        <v>21619</v>
      </c>
      <c r="F17" s="16">
        <v>21126</v>
      </c>
      <c r="G17" s="16">
        <f t="shared" si="0"/>
        <v>21619</v>
      </c>
      <c r="H17" s="10"/>
      <c r="I17" s="16">
        <f t="shared" si="1"/>
        <v>1815.9960000000001</v>
      </c>
      <c r="J17" s="16">
        <f t="shared" si="2"/>
        <v>2161.9</v>
      </c>
      <c r="K17" s="10"/>
      <c r="L17" s="16">
        <f t="shared" si="3"/>
        <v>345.904</v>
      </c>
      <c r="M17" s="11"/>
    </row>
    <row r="18" spans="2:13" x14ac:dyDescent="0.2">
      <c r="B18" s="8"/>
      <c r="C18" s="9">
        <v>2012</v>
      </c>
      <c r="D18" s="9"/>
      <c r="E18" s="16">
        <v>21440</v>
      </c>
      <c r="F18" s="16">
        <v>17934</v>
      </c>
      <c r="G18" s="16">
        <f t="shared" si="0"/>
        <v>21440</v>
      </c>
      <c r="H18" s="10"/>
      <c r="I18" s="16">
        <f t="shared" si="1"/>
        <v>1800.96</v>
      </c>
      <c r="J18" s="16">
        <f t="shared" si="2"/>
        <v>2144</v>
      </c>
      <c r="K18" s="10"/>
      <c r="L18" s="16">
        <f t="shared" si="3"/>
        <v>343.03999999999996</v>
      </c>
      <c r="M18" s="11"/>
    </row>
    <row r="19" spans="2:13" x14ac:dyDescent="0.2">
      <c r="B19" s="8"/>
      <c r="C19" s="9">
        <v>2013</v>
      </c>
      <c r="D19" s="9"/>
      <c r="E19" s="16">
        <v>21576</v>
      </c>
      <c r="F19" s="16">
        <v>15931</v>
      </c>
      <c r="G19" s="16">
        <f t="shared" si="0"/>
        <v>21576</v>
      </c>
      <c r="H19" s="10"/>
      <c r="I19" s="16">
        <f t="shared" si="1"/>
        <v>1812.384</v>
      </c>
      <c r="J19" s="16">
        <f t="shared" si="2"/>
        <v>2157.6</v>
      </c>
      <c r="K19" s="10"/>
      <c r="L19" s="16">
        <f t="shared" si="3"/>
        <v>345.21599999999989</v>
      </c>
      <c r="M19" s="11"/>
    </row>
    <row r="20" spans="2:13" x14ac:dyDescent="0.2">
      <c r="B20" s="8"/>
      <c r="C20" s="9">
        <v>2014</v>
      </c>
      <c r="D20" s="9"/>
      <c r="E20" s="16">
        <v>22935</v>
      </c>
      <c r="F20" s="16">
        <v>17500</v>
      </c>
      <c r="G20" s="16">
        <f t="shared" si="0"/>
        <v>22935</v>
      </c>
      <c r="H20" s="10"/>
      <c r="I20" s="16">
        <f t="shared" si="1"/>
        <v>1926.5400000000002</v>
      </c>
      <c r="J20" s="16">
        <f t="shared" si="2"/>
        <v>2293.5</v>
      </c>
      <c r="K20" s="10"/>
      <c r="L20" s="16">
        <f t="shared" si="3"/>
        <v>366.95999999999981</v>
      </c>
      <c r="M20" s="11"/>
    </row>
    <row r="21" spans="2:13" x14ac:dyDescent="0.2">
      <c r="B21" s="8"/>
      <c r="C21" s="9">
        <v>2015</v>
      </c>
      <c r="D21" s="9"/>
      <c r="E21" s="16">
        <v>22959</v>
      </c>
      <c r="F21" s="16">
        <v>19718</v>
      </c>
      <c r="G21" s="16">
        <f t="shared" si="0"/>
        <v>22959</v>
      </c>
      <c r="H21" s="10"/>
      <c r="I21" s="16">
        <f t="shared" si="1"/>
        <v>1928.556</v>
      </c>
      <c r="J21" s="16">
        <f t="shared" si="2"/>
        <v>2295.9</v>
      </c>
      <c r="K21" s="10"/>
      <c r="L21" s="16">
        <f t="shared" si="3"/>
        <v>367.34400000000005</v>
      </c>
      <c r="M21" s="11"/>
    </row>
    <row r="22" spans="2:13" x14ac:dyDescent="0.2">
      <c r="B22" s="8"/>
      <c r="C22" s="35">
        <v>2016</v>
      </c>
      <c r="D22" s="35"/>
      <c r="E22" s="36">
        <v>24170</v>
      </c>
      <c r="F22" s="36">
        <v>20252</v>
      </c>
      <c r="G22" s="36">
        <f t="shared" si="0"/>
        <v>24170</v>
      </c>
      <c r="H22" s="37"/>
      <c r="I22" s="36">
        <f t="shared" si="1"/>
        <v>2030.2800000000002</v>
      </c>
      <c r="J22" s="36">
        <f t="shared" si="2"/>
        <v>2417</v>
      </c>
      <c r="K22" s="37"/>
      <c r="L22" s="36">
        <f t="shared" si="3"/>
        <v>386.7199999999998</v>
      </c>
      <c r="M22" s="11"/>
    </row>
    <row r="23" spans="2:13" x14ac:dyDescent="0.2">
      <c r="B23" s="8"/>
      <c r="C23" s="35">
        <v>2017</v>
      </c>
      <c r="D23" s="35"/>
      <c r="E23" s="36">
        <v>24336</v>
      </c>
      <c r="F23" s="36">
        <v>21140</v>
      </c>
      <c r="G23" s="36">
        <f t="shared" si="0"/>
        <v>24336</v>
      </c>
      <c r="H23" s="37"/>
      <c r="I23" s="36">
        <f t="shared" si="1"/>
        <v>2044.2240000000002</v>
      </c>
      <c r="J23" s="36">
        <f t="shared" si="2"/>
        <v>2433.6</v>
      </c>
      <c r="K23" s="37"/>
      <c r="L23" s="36">
        <f t="shared" si="3"/>
        <v>389.37599999999975</v>
      </c>
      <c r="M23" s="11"/>
    </row>
    <row r="24" spans="2:13" x14ac:dyDescent="0.2">
      <c r="B24" s="8"/>
      <c r="C24" s="35">
        <v>2018</v>
      </c>
      <c r="D24" s="35"/>
      <c r="E24" s="36">
        <v>24606</v>
      </c>
      <c r="F24" s="36">
        <v>21358</v>
      </c>
      <c r="G24" s="36">
        <f t="shared" si="0"/>
        <v>24606</v>
      </c>
      <c r="H24" s="37"/>
      <c r="I24" s="36">
        <f t="shared" si="1"/>
        <v>2066.904</v>
      </c>
      <c r="J24" s="36">
        <f t="shared" si="2"/>
        <v>2460.6000000000004</v>
      </c>
      <c r="K24" s="37"/>
      <c r="L24" s="36">
        <f t="shared" si="3"/>
        <v>393.69600000000037</v>
      </c>
      <c r="M24" s="11"/>
    </row>
    <row r="25" spans="2:13" x14ac:dyDescent="0.2">
      <c r="B25" s="8"/>
      <c r="C25" s="35">
        <v>2019</v>
      </c>
      <c r="D25" s="35"/>
      <c r="E25" s="36">
        <v>24893</v>
      </c>
      <c r="F25" s="36">
        <v>21602</v>
      </c>
      <c r="G25" s="36">
        <f t="shared" si="0"/>
        <v>24893</v>
      </c>
      <c r="H25" s="37"/>
      <c r="I25" s="36">
        <f t="shared" si="1"/>
        <v>2091.0120000000002</v>
      </c>
      <c r="J25" s="36">
        <f t="shared" si="2"/>
        <v>2489.3000000000002</v>
      </c>
      <c r="K25" s="37"/>
      <c r="L25" s="36">
        <f t="shared" si="3"/>
        <v>398.28800000000001</v>
      </c>
      <c r="M25" s="11"/>
    </row>
    <row r="26" spans="2:13" x14ac:dyDescent="0.2">
      <c r="B26" s="8"/>
      <c r="C26" s="35">
        <v>2020</v>
      </c>
      <c r="D26" s="35"/>
      <c r="E26" s="36">
        <v>25206</v>
      </c>
      <c r="F26" s="36">
        <v>21780</v>
      </c>
      <c r="G26" s="36">
        <f t="shared" si="0"/>
        <v>25206</v>
      </c>
      <c r="H26" s="37"/>
      <c r="I26" s="36">
        <f t="shared" si="1"/>
        <v>2117.3040000000001</v>
      </c>
      <c r="J26" s="36">
        <f t="shared" si="2"/>
        <v>2520.6000000000004</v>
      </c>
      <c r="K26" s="37"/>
      <c r="L26" s="36">
        <f t="shared" si="3"/>
        <v>403.29600000000028</v>
      </c>
      <c r="M26" s="11"/>
    </row>
    <row r="27" spans="2:13" x14ac:dyDescent="0.2">
      <c r="B27" s="8"/>
      <c r="C27" s="35">
        <v>2021</v>
      </c>
      <c r="D27" s="35"/>
      <c r="E27" s="36">
        <v>25316</v>
      </c>
      <c r="F27" s="36">
        <v>21992</v>
      </c>
      <c r="G27" s="36">
        <f t="shared" si="0"/>
        <v>25316</v>
      </c>
      <c r="H27" s="37"/>
      <c r="I27" s="36">
        <f t="shared" si="1"/>
        <v>2126.5440000000003</v>
      </c>
      <c r="J27" s="36">
        <f t="shared" si="2"/>
        <v>2531.6000000000004</v>
      </c>
      <c r="K27" s="37"/>
      <c r="L27" s="36">
        <f t="shared" si="3"/>
        <v>405.05600000000004</v>
      </c>
      <c r="M27" s="11"/>
    </row>
    <row r="28" spans="2:13" x14ac:dyDescent="0.2">
      <c r="B28" s="8"/>
      <c r="C28" s="35">
        <v>2022</v>
      </c>
      <c r="D28" s="35"/>
      <c r="E28" s="36">
        <v>25540</v>
      </c>
      <c r="F28" s="36">
        <v>21980</v>
      </c>
      <c r="G28" s="36">
        <f t="shared" si="0"/>
        <v>25540</v>
      </c>
      <c r="H28" s="37"/>
      <c r="I28" s="36">
        <f t="shared" si="1"/>
        <v>2145.36</v>
      </c>
      <c r="J28" s="36">
        <f t="shared" si="2"/>
        <v>2554</v>
      </c>
      <c r="K28" s="37"/>
      <c r="L28" s="36">
        <f t="shared" si="3"/>
        <v>408.63999999999987</v>
      </c>
      <c r="M28" s="11"/>
    </row>
    <row r="29" spans="2:13" x14ac:dyDescent="0.2">
      <c r="B29" s="8"/>
      <c r="C29" s="35">
        <v>2023</v>
      </c>
      <c r="D29" s="35"/>
      <c r="E29" s="36">
        <v>25833</v>
      </c>
      <c r="F29" s="36">
        <v>22195</v>
      </c>
      <c r="G29" s="36">
        <f t="shared" si="0"/>
        <v>25833</v>
      </c>
      <c r="H29" s="37"/>
      <c r="I29" s="36">
        <f t="shared" si="1"/>
        <v>2169.9720000000002</v>
      </c>
      <c r="J29" s="36">
        <f t="shared" si="2"/>
        <v>2583.3000000000002</v>
      </c>
      <c r="K29" s="37"/>
      <c r="L29" s="36">
        <f t="shared" si="3"/>
        <v>413.32799999999997</v>
      </c>
      <c r="M29" s="11"/>
    </row>
    <row r="30" spans="2:13" x14ac:dyDescent="0.2">
      <c r="B30" s="8"/>
      <c r="C30" s="35">
        <v>2024</v>
      </c>
      <c r="D30" s="35"/>
      <c r="E30" s="36">
        <v>26180</v>
      </c>
      <c r="F30" s="36">
        <v>22405</v>
      </c>
      <c r="G30" s="36">
        <f t="shared" si="0"/>
        <v>26180</v>
      </c>
      <c r="H30" s="37"/>
      <c r="I30" s="36">
        <f t="shared" si="1"/>
        <v>2199.1200000000003</v>
      </c>
      <c r="J30" s="36">
        <f t="shared" si="2"/>
        <v>2618</v>
      </c>
      <c r="K30" s="37"/>
      <c r="L30" s="36">
        <f t="shared" si="3"/>
        <v>418.87999999999965</v>
      </c>
      <c r="M30" s="11"/>
    </row>
    <row r="31" spans="2:13" x14ac:dyDescent="0.2">
      <c r="B31" s="8"/>
      <c r="C31" s="35">
        <v>2025</v>
      </c>
      <c r="D31" s="35"/>
      <c r="E31" s="36">
        <v>26572</v>
      </c>
      <c r="F31" s="36">
        <v>22581</v>
      </c>
      <c r="G31" s="36">
        <f t="shared" si="0"/>
        <v>26572</v>
      </c>
      <c r="H31" s="37"/>
      <c r="I31" s="36">
        <f t="shared" si="1"/>
        <v>2232.0480000000002</v>
      </c>
      <c r="J31" s="36">
        <f t="shared" si="2"/>
        <v>2657.2000000000003</v>
      </c>
      <c r="K31" s="37"/>
      <c r="L31" s="36">
        <f t="shared" si="3"/>
        <v>425.15200000000004</v>
      </c>
      <c r="M31" s="11"/>
    </row>
    <row r="32" spans="2:13" ht="6" customHeight="1" x14ac:dyDescent="0.2">
      <c r="B32" s="12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5"/>
    </row>
    <row r="33" spans="2:13" ht="1.5" customHeight="1" x14ac:dyDescent="0.2">
      <c r="B33" s="17"/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20"/>
    </row>
    <row r="36" spans="2:13" x14ac:dyDescent="0.2">
      <c r="B36" s="1" t="s">
        <v>9</v>
      </c>
    </row>
    <row r="38" spans="2:13" x14ac:dyDescent="0.2">
      <c r="B38" s="1" t="s">
        <v>10</v>
      </c>
    </row>
    <row r="39" spans="2:13" x14ac:dyDescent="0.2">
      <c r="B39" s="1" t="s">
        <v>11</v>
      </c>
    </row>
  </sheetData>
  <mergeCells count="4">
    <mergeCell ref="E7:G7"/>
    <mergeCell ref="I7:J7"/>
    <mergeCell ref="E9:G9"/>
    <mergeCell ref="I9:J9"/>
  </mergeCells>
  <pageMargins left="0.7" right="0.7" top="0.75" bottom="0.75" header="0.3" footer="0.3"/>
  <pageSetup scale="9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zoomScale="115" zoomScaleNormal="115" workbookViewId="0">
      <selection activeCell="C44" sqref="C4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"/>
  <sheetViews>
    <sheetView topLeftCell="A19" zoomScale="115" zoomScaleNormal="115" workbookViewId="0">
      <selection activeCell="J6" sqref="J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WP - Reserve Margin Effect</vt:lpstr>
      <vt:lpstr>TYSP Winter Peak</vt:lpstr>
      <vt:lpstr>TYSP Summer Peak</vt:lpstr>
      <vt:lpstr>'WP - Reserve Margin Effect'!Print_Area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Deupree</dc:creator>
  <cp:lastModifiedBy>Michael Deupree</cp:lastModifiedBy>
  <dcterms:created xsi:type="dcterms:W3CDTF">2016-06-16T16:58:04Z</dcterms:created>
  <dcterms:modified xsi:type="dcterms:W3CDTF">2016-07-13T17:23:19Z</dcterms:modified>
</cp:coreProperties>
</file>