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20370" windowHeight="11760"/>
  </bookViews>
  <sheets>
    <sheet name="page 3" sheetId="1" r:id="rId1"/>
    <sheet name="pages 4 &amp; 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[1]FTI!#REF!</definedName>
    <definedName name="\B" localSheetId="1">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 localSheetId="1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C_19" localSheetId="1">#REF!</definedName>
    <definedName name="_11C_19">#REF!</definedName>
    <definedName name="_12C_38B">[3]REPORT!$A$1:$N$56</definedName>
    <definedName name="_12MOS">[2]ISFPLSUB!#REF!</definedName>
    <definedName name="_12MOSA">[2]ISFPLSUB!#REF!</definedName>
    <definedName name="_13C_56">[4]REPORT!$A$1:$P$56</definedName>
    <definedName name="_14C_9" localSheetId="1">#REF!</definedName>
    <definedName name="_15C_9">#REF!</definedName>
    <definedName name="_16D_1" localSheetId="1">#REF!</definedName>
    <definedName name="_17D_1">#REF!</definedName>
    <definedName name="_18PG_1" localSheetId="1">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PG_1">#REF!</definedName>
    <definedName name="_1B_7_2OF3" localSheetId="1">#REF!</definedName>
    <definedName name="_2B_7_2OF3">#REF!</definedName>
    <definedName name="_3B_7_3OF3" localSheetId="1">#REF!</definedName>
    <definedName name="_4B_7_3OF3">#REF!</definedName>
    <definedName name="_5B_9A" localSheetId="1">#REF!</definedName>
    <definedName name="_6B_9A">#REF!</definedName>
    <definedName name="_7B_9B" localSheetId="1">#REF!</definedName>
    <definedName name="_8B_9B">#REF!</definedName>
    <definedName name="_9C_12">[5]REPORT!$A$1:$AB$56</definedName>
    <definedName name="_C44" localSheetId="1">#REF!</definedName>
    <definedName name="_C44">#REF!</definedName>
    <definedName name="_DOC1">#REF!</definedName>
    <definedName name="_DOC2">#REF!</definedName>
    <definedName name="_ESY12">[6]ISFPLSUB!#REF!</definedName>
    <definedName name="_Fill" localSheetId="1" hidden="1">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hidden="1">'[8]1999'!#REF!</definedName>
    <definedName name="_WN1">#REF!</definedName>
    <definedName name="_WN2">#REF!</definedName>
    <definedName name="a" localSheetId="1" hidden="1">{"Martin Oct94_Mar95",#N/A,FALSE,"Martin Oct94 - Mar95"}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 localSheetId="1">#REF!</definedName>
    <definedName name="A8_">#REF!</definedName>
    <definedName name="A9_">[10]A9!#REF!</definedName>
    <definedName name="A9_PTD_DATA">[10]A9!#REF!</definedName>
    <definedName name="A9Worksheet">[10]A9!#REF!</definedName>
    <definedName name="aa" localSheetId="1" hidden="1">{"Martin Oct94_Mar95",#N/A,FALSE,"Martin Oct94 - Mar95"}</definedName>
    <definedName name="aa" hidden="1">{"Martin Oct94_Mar95",#N/A,FALSE,"Martin Oct94 - Mar95"}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d">'[13]FPSC TU'!#REF!</definedName>
    <definedName name="cold2">'[13]FPSC TU'!#REF!</definedName>
    <definedName name="COLUMN1">'[14]FPSC TU'!#REF!</definedName>
    <definedName name="COLUMN2">'[14]FPSC TU'!#REF!</definedName>
    <definedName name="COLUMN3">'[14]FPSC TU'!#REF!</definedName>
    <definedName name="COLUMN4">'[14]FPSC TU'!#REF!</definedName>
    <definedName name="COLUMN5">'[14]FPSC TU'!#REF!</definedName>
    <definedName name="COLUMN6">'[14]FPSC TU'!#REF!</definedName>
    <definedName name="COLUMN7">'[14]FPSC TU'!#REF!</definedName>
    <definedName name="COLUMN8">'[14]FPSC TU'!#REF!</definedName>
    <definedName name="COLUMN9">'[14]FPSC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[15]sys_data!$D$2:$D$700</definedName>
    <definedName name="d_amt">[15]sys_data!$E$2:$E$700</definedName>
    <definedName name="d_month">[15]sys_data!$B$2:$B$700</definedName>
    <definedName name="d_year">[15]sys_data!$A$2:$A$700</definedName>
    <definedName name="DATE1">'[14]FPSC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>#REF!</definedName>
    <definedName name="docket_num">'[16]C-44 TP5 Adj 5_31_08'!#REF!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>#REF!</definedName>
    <definedName name="GP_COMPSTUD_Sheet">'[17]Cost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localSheetId="1" hidden="1">{"detail305",#N/A,FALSE,"BI-305"}</definedName>
    <definedName name="jpg" hidden="1">{"detail305",#N/A,FALSE,"BI-305"}</definedName>
    <definedName name="keys" localSheetId="1">#REF!</definedName>
    <definedName name="keys">#REF!</definedName>
    <definedName name="KWH_Data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1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 localSheetId="1">#REF!</definedName>
    <definedName name="Monthy2">#REF!</definedName>
    <definedName name="NAMES">#REF!</definedName>
    <definedName name="Net_Generation">#REF!</definedName>
    <definedName name="Net_Income">#REF!</definedName>
    <definedName name="New">'[18]Monthly Expenditures'!$A$2:$R$66</definedName>
    <definedName name="OBC">#REF!</definedName>
    <definedName name="OBO">[1]A194!#REF!</definedName>
    <definedName name="OBODEFTX">'[19]0394OBF.XLS'!#REF!</definedName>
    <definedName name="OFF">'[12]#REF'!$L$10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>'[1]Storm Fund Earn Gross Up'!#REF!</definedName>
    <definedName name="PAGE2VIEWS">#REF!</definedName>
    <definedName name="PAGE3" localSheetId="1">#REF!</definedName>
    <definedName name="PAGE3">#REF!</definedName>
    <definedName name="PageDim1">#REF!</definedName>
    <definedName name="Password">#REF!</definedName>
    <definedName name="PERIOD">#REF!</definedName>
    <definedName name="PGD" localSheetId="1" hidden="1">{"detail305",#N/A,FALSE,"BI-305"}</definedName>
    <definedName name="PGD" hidden="1">{"detail305",#N/A,FALSE,"BI-305"}</definedName>
    <definedName name="pmm" localSheetId="1" hidden="1">{"summary",#N/A,FALSE,"PCR DIRECTORY"}</definedName>
    <definedName name="pmm" hidden="1">{"summary",#N/A,FALSE,"PCR DIRECTORY"}</definedName>
    <definedName name="PMT" localSheetId="1" hidden="1">{"detail305",#N/A,FALSE,"BI-305"}</definedName>
    <definedName name="PMT" hidden="1">{"detail305",#N/A,FALSE,"BI-305"}</definedName>
    <definedName name="PMX" localSheetId="1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0">'page 3'!$A$1:$P$68</definedName>
    <definedName name="_xlnm.Print_Area" localSheetId="1">'pages 4 &amp; 5'!$A$1:$V$19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'[16]C-44 TP5 Adj 5_31_08'!#REF!</definedName>
    <definedName name="proj_info">[15]sys_proj!$C$1:$H$65536</definedName>
    <definedName name="PURCHASE" localSheetId="1">#REF!</definedName>
    <definedName name="PURCHASE">#REF!</definedName>
    <definedName name="PURE">[1]SITRP!#REF!</definedName>
    <definedName name="PUREC">[1]SITRP!#REF!</definedName>
    <definedName name="qqq" localSheetId="1" hidden="1">{"Martin Oct94_Mar95",#N/A,FALSE,"Martin Oct94 - Mar95"}</definedName>
    <definedName name="qqq" hidden="1">{"Martin Oct94_Mar95",#N/A,FALSE,"Martin Oct94 - Mar95"}</definedName>
    <definedName name="RAIL">#REF!</definedName>
    <definedName name="RATES">'[12]#REF'!#REF!</definedName>
    <definedName name="RECON" localSheetId="1">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'[20]Incr Hedg'!#REF!</definedName>
    <definedName name="RepDataMoney1">'[20]Incr Hedg'!#REF!</definedName>
    <definedName name="RepDataMoney2">'[20]Incr Hedg'!#REF!</definedName>
    <definedName name="RepDataMoney3">'[20]Incr Hedg'!#REF!</definedName>
    <definedName name="RepDataMoney4">'[20]Incr Hedg'!#REF!</definedName>
    <definedName name="RepDataPercent">'[20]Incr Hedg'!#REF!</definedName>
    <definedName name="RepDataPercent1">'[20]Incr Hedg'!#REF!</definedName>
    <definedName name="RepDataPercent2">'[20]Incr Hedg'!#REF!</definedName>
    <definedName name="RepDataPercent3">'[20]Incr Hedg'!#REF!</definedName>
    <definedName name="RepDelete">'[20]Incr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'[14]FPSC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 localSheetId="1">#REF!</definedName>
    <definedName name="S">#REF!</definedName>
    <definedName name="s_year">[15]sys_header!$G$2:$G$14</definedName>
    <definedName name="S1V76">#REF!</definedName>
    <definedName name="sada" localSheetId="1" hidden="1">{"summary",#N/A,FALSE,"PCR DIRECTORY"}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 localSheetId="1">#REF!</definedName>
    <definedName name="Stratification_of_Cost">#REF!</definedName>
    <definedName name="SUBSEQUENT_YEAR_DATE">'[16]C-44 TP5 Adj 5_31_08'!#REF!</definedName>
    <definedName name="SUBSEQUENT_YEAR_X">'[16]C-44 TP5 Adj 5_31_08'!#REF!</definedName>
    <definedName name="SUMMARY">#REF!</definedName>
    <definedName name="SumUDA">#REF!</definedName>
    <definedName name="T">'[14]NFE 518 (FEB)'!#REF!</definedName>
    <definedName name="TAMI" localSheetId="1" hidden="1">{"summary",#N/A,FALSE,"PCR DIRECTORY"}</definedName>
    <definedName name="TAMI" hidden="1">{"summary",#N/A,FALSE,"PCR DIRECTORY"}</definedName>
    <definedName name="TEN">#REF!</definedName>
    <definedName name="test" localSheetId="1" hidden="1">{"detail305",#N/A,FALSE,"BI-305"}</definedName>
    <definedName name="test" hidden="1">{"detail305",#N/A,FALSE,"BI-305"}</definedName>
    <definedName name="THREE">#REF!</definedName>
    <definedName name="Total_Co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 localSheetId="1">#REF!</definedName>
    <definedName name="WKSH">#REF!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xpg" localSheetId="1" hidden="1">{"detail305",#N/A,FALSE,"BI-305"}</definedName>
    <definedName name="xpg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P25" i="1"/>
  <c r="P24" i="1"/>
  <c r="P23" i="1"/>
  <c r="P22" i="1"/>
  <c r="P18" i="1"/>
  <c r="B68" i="1"/>
  <c r="C66" i="1" s="1"/>
  <c r="P47" i="1"/>
  <c r="P36" i="1"/>
  <c r="P20" i="1"/>
  <c r="P16" i="1"/>
  <c r="P32" i="1" l="1"/>
  <c r="P34" i="1"/>
  <c r="P40" i="1"/>
  <c r="C67" i="1"/>
  <c r="C68" i="1" s="1"/>
  <c r="P38" i="1" l="1"/>
  <c r="P42" i="1" s="1"/>
  <c r="P56" i="1" s="1"/>
  <c r="P60" i="1" s="1"/>
</calcChain>
</file>

<file path=xl/sharedStrings.xml><?xml version="1.0" encoding="utf-8"?>
<sst xmlns="http://schemas.openxmlformats.org/spreadsheetml/2006/main" count="145" uniqueCount="86">
  <si>
    <t>FLORIDA POWER &amp; LIGHT COMPANY</t>
  </si>
  <si>
    <t>PROJECTED CAPACITY PAYMENTS</t>
  </si>
  <si>
    <t>PROJECTED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</si>
  <si>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</si>
  <si>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</si>
  <si>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</si>
  <si>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</si>
  <si>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</si>
  <si>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</si>
  <si>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</si>
  <si>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</si>
  <si>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</si>
  <si>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</si>
  <si>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</si>
  <si>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</si>
  <si>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</si>
  <si>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    SHORT TERM CAPACITY PAYMENTS</t>
  </si>
  <si>
    <t>8.   SYSTEM  TOTAL</t>
  </si>
  <si>
    <t>9.   JURISDICTIONAL % *</t>
  </si>
  <si>
    <t>10.   JURISDICTIONALIZED CAPACITY PAYMENTS</t>
  </si>
  <si>
    <t>(2) Projected kwh sales for the period January 2012 through December 2012</t>
  </si>
  <si>
    <t xml:space="preserve">        THE 1988 TAX SAVINGS REFUND DOCKET</t>
  </si>
  <si>
    <t>2012  ACT/EST TRUE-UP -- (overrecovery)/underrecovery</t>
  </si>
  <si>
    <t>12.   NUCLEAR COST RECOVERY CLAUSE</t>
  </si>
  <si>
    <t>13 .   TOTAL (Lines 10+11+12)</t>
  </si>
  <si>
    <t>14.  REVENUE TAX MULTIPLIER</t>
  </si>
  <si>
    <t>15. TOTAL RECOVERABLE CAPACITY PAYMENTS</t>
  </si>
  <si>
    <t>*CALCULATION OF JURISDICTIONAL %</t>
  </si>
  <si>
    <t>AVG. 12 CP</t>
  </si>
  <si>
    <t>AT GEN.(MW)</t>
  </si>
  <si>
    <t>%</t>
  </si>
  <si>
    <t>FPSC</t>
  </si>
  <si>
    <t>FERC</t>
  </si>
  <si>
    <t>CALCULATION OF ENERGY &amp; DEMAND ALLOCATION % BY RATE CLASS</t>
  </si>
  <si>
    <t>CALCULATION OF CAPACITY PAYMENT RECOVERY FACTOR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</si>
  <si>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</si>
  <si>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</si>
  <si>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</si>
  <si>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</si>
  <si>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</si>
  <si>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</si>
  <si>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</si>
  <si>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</si>
  <si>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</si>
  <si>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</si>
  <si>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</si>
  <si>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</si>
  <si>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</si>
  <si>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</si>
  <si>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</si>
  <si>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</si>
  <si>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</si>
  <si>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</si>
  <si>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</si>
  <si>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</si>
  <si>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</si>
  <si>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</si>
  <si>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</si>
  <si>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</si>
  <si>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</si>
  <si>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</si>
  <si>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</si>
  <si>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</si>
  <si>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</si>
  <si>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</si>
  <si>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</si>
  <si>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</si>
  <si>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</si>
  <si>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</si>
  <si>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</si>
  <si>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</si>
  <si>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</si>
  <si>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</si>
  <si>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</si>
  <si>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</si>
  <si>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</si>
  <si>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</si>
  <si>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</si>
  <si>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RS1/RST1</t>
  </si>
  <si>
    <t>-</t>
  </si>
  <si>
    <t>RS1/RTR1</t>
  </si>
  <si>
    <t/>
  </si>
  <si>
    <t>ICL Impact</t>
  </si>
  <si>
    <t>JANUARY 2024 THROUGH DECEMBER 2024</t>
  </si>
  <si>
    <t>FPL 000650             Indiantown Cogen</t>
  </si>
  <si>
    <t>FPL 000651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</si>
</sst>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\,\ yyyy"/>
    <numFmt numFmtId="166" formatCode="mmmm"/>
    <numFmt numFmtId="167" formatCode="_(&quot;$&quot;* #,##0_);_(&quot;$&quot;* \(#,##0\);_(&quot;$&quot;* &quot;-&quot;??_);_(@_)"/>
    <numFmt numFmtId="168" formatCode="0.00000%"/>
    <numFmt numFmtId="169" formatCode="&quot;$&quot;#,##0"/>
    <numFmt numFmtId="170" formatCode="#,##0.000"/>
    <numFmt numFmtId="171" formatCode="0.00000_)"/>
    <numFmt numFmtId="172" formatCode="0.00_)"/>
    <numFmt numFmtId="173" formatCode="0.000000"/>
    <numFmt numFmtId="174" formatCode="&quot;£&quot;#,##0_);[Red]\(&quot;£&quot;#,##0\)"/>
    <numFmt numFmtId="175" formatCode="_-&quot;£&quot;* #,##0.00_-;\-&quot;£&quot;* #,##0.00_-;_-&quot;£&quot;* &quot;-&quot;??_-;_-@_-"/>
    <numFmt numFmtId="176" formatCode="\$#,##0_);\(\$#,##0\);\$0_)"/>
    <numFmt numFmtId="177" formatCode="#,##0.00000%_);\(#,##0.00000%\);&quot;-&quot;"/>
    <numFmt numFmtId="178" formatCode="0.000%"/>
    <numFmt numFmtId="179" formatCode="0.00000000_)"/>
  </numFmts>
  <fonts count="3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Helv"/>
      <family val="2"/>
    </font>
    <font>
      <b/>
      <u/>
      <sz val="8"/>
      <name val="Helv"/>
    </font>
    <font>
      <sz val="8"/>
      <name val="MS Sans Serif"/>
      <family val="2"/>
    </font>
    <font>
      <sz val="6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Helv"/>
    </font>
    <font>
      <b/>
      <u/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4" fontId="2" fillId="0" borderId="0"/>
    <xf numFmtId="0" fontId="3" fillId="0" borderId="0"/>
    <xf numFmtId="0" fontId="4" fillId="0" borderId="0"/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174" fontId="4" fillId="0" borderId="0" applyFill="0" applyBorder="0" applyAlignment="0"/>
    <xf numFmtId="4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Alignment="0">
      <alignment horizontal="left"/>
    </xf>
    <xf numFmtId="38" fontId="19" fillId="16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7">
      <alignment horizontal="left" vertical="center"/>
    </xf>
    <xf numFmtId="10" fontId="19" fillId="17" borderId="8" applyNumberFormat="0" applyBorder="0" applyAlignment="0" applyProtection="0"/>
    <xf numFmtId="175" fontId="4" fillId="0" borderId="0"/>
    <xf numFmtId="0" fontId="19" fillId="0" borderId="0"/>
    <xf numFmtId="0" fontId="4" fillId="0" borderId="0"/>
    <xf numFmtId="0" fontId="21" fillId="0" borderId="0"/>
    <xf numFmtId="0" fontId="4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9" fillId="0" borderId="0"/>
    <xf numFmtId="10" fontId="4" fillId="0" borderId="0" applyFont="0" applyFill="0" applyBorder="0" applyAlignment="0" applyProtection="0"/>
    <xf numFmtId="14" fontId="2" fillId="0" borderId="0" applyNumberFormat="0" applyFill="0" applyBorder="0" applyAlignment="0" applyProtection="0">
      <alignment horizontal="left"/>
    </xf>
    <xf numFmtId="4" fontId="14" fillId="18" borderId="9" applyNumberFormat="0" applyProtection="0">
      <alignment vertical="center"/>
    </xf>
    <xf numFmtId="4" fontId="22" fillId="18" borderId="9" applyNumberFormat="0" applyProtection="0">
      <alignment vertical="center"/>
    </xf>
    <xf numFmtId="4" fontId="14" fillId="18" borderId="9" applyNumberFormat="0" applyProtection="0">
      <alignment horizontal="left" vertical="center" indent="1"/>
    </xf>
    <xf numFmtId="4" fontId="19" fillId="18" borderId="10" applyNumberFormat="0" applyProtection="0">
      <alignment horizontal="left" vertical="center" indent="1"/>
    </xf>
    <xf numFmtId="4" fontId="14" fillId="18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20" borderId="9" applyNumberFormat="0" applyProtection="0">
      <alignment horizontal="right" vertical="center"/>
    </xf>
    <xf numFmtId="4" fontId="14" fillId="21" borderId="9" applyNumberFormat="0" applyProtection="0">
      <alignment horizontal="right" vertical="center"/>
    </xf>
    <xf numFmtId="4" fontId="14" fillId="22" borderId="9" applyNumberFormat="0" applyProtection="0">
      <alignment horizontal="right" vertical="center"/>
    </xf>
    <xf numFmtId="4" fontId="14" fillId="23" borderId="9" applyNumberFormat="0" applyProtection="0">
      <alignment horizontal="right" vertical="center"/>
    </xf>
    <xf numFmtId="4" fontId="14" fillId="24" borderId="9" applyNumberFormat="0" applyProtection="0">
      <alignment horizontal="right" vertical="center"/>
    </xf>
    <xf numFmtId="4" fontId="14" fillId="25" borderId="9" applyNumberFormat="0" applyProtection="0">
      <alignment horizontal="right" vertical="center"/>
    </xf>
    <xf numFmtId="4" fontId="14" fillId="26" borderId="9" applyNumberFormat="0" applyProtection="0">
      <alignment horizontal="right" vertical="center"/>
    </xf>
    <xf numFmtId="4" fontId="14" fillId="27" borderId="9" applyNumberFormat="0" applyProtection="0">
      <alignment horizontal="right" vertical="center"/>
    </xf>
    <xf numFmtId="4" fontId="14" fillId="28" borderId="9" applyNumberFormat="0" applyProtection="0">
      <alignment horizontal="right" vertical="center"/>
    </xf>
    <xf numFmtId="4" fontId="23" fillId="29" borderId="9" applyNumberFormat="0" applyProtection="0">
      <alignment horizontal="left" vertical="center" indent="1"/>
    </xf>
    <xf numFmtId="4" fontId="14" fillId="30" borderId="11" applyNumberFormat="0" applyProtection="0">
      <alignment horizontal="left" vertical="center" indent="1"/>
    </xf>
    <xf numFmtId="4" fontId="24" fillId="31" borderId="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30" borderId="9" applyNumberFormat="0" applyProtection="0">
      <alignment horizontal="left" vertical="center" indent="1"/>
    </xf>
    <xf numFmtId="4" fontId="1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34" borderId="8" applyNumberFormat="0">
      <protection locked="0"/>
    </xf>
    <xf numFmtId="4" fontId="14" fillId="17" borderId="9" applyNumberFormat="0" applyProtection="0">
      <alignment vertical="center"/>
    </xf>
    <xf numFmtId="4" fontId="22" fillId="17" borderId="9" applyNumberFormat="0" applyProtection="0">
      <alignment vertical="center"/>
    </xf>
    <xf numFmtId="4" fontId="14" fillId="17" borderId="9" applyNumberFormat="0" applyProtection="0">
      <alignment horizontal="left" vertical="center" indent="1"/>
    </xf>
    <xf numFmtId="4" fontId="14" fillId="17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5" borderId="12" applyNumberFormat="0" applyProtection="0">
      <alignment horizontal="right" vertical="center"/>
    </xf>
    <xf numFmtId="4" fontId="22" fillId="30" borderId="9" applyNumberFormat="0" applyProtection="0">
      <alignment horizontal="right" vertical="center"/>
    </xf>
    <xf numFmtId="0" fontId="4" fillId="19" borderId="9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25" fillId="0" borderId="0"/>
    <xf numFmtId="4" fontId="5" fillId="30" borderId="9" applyNumberFormat="0" applyProtection="0">
      <alignment horizontal="right" vertical="center"/>
    </xf>
    <xf numFmtId="0" fontId="26" fillId="37" borderId="0"/>
    <xf numFmtId="0" fontId="26" fillId="38" borderId="0"/>
    <xf numFmtId="49" fontId="27" fillId="37" borderId="0"/>
    <xf numFmtId="49" fontId="28" fillId="38" borderId="0"/>
    <xf numFmtId="49" fontId="29" fillId="37" borderId="13"/>
    <xf numFmtId="49" fontId="30" fillId="38" borderId="14">
      <alignment horizontal="center" wrapText="1"/>
    </xf>
    <xf numFmtId="49" fontId="29" fillId="37" borderId="0"/>
    <xf numFmtId="49" fontId="30" fillId="38" borderId="15"/>
    <xf numFmtId="0" fontId="26" fillId="38" borderId="13">
      <protection locked="0"/>
    </xf>
    <xf numFmtId="0" fontId="26" fillId="37" borderId="0"/>
    <xf numFmtId="0" fontId="26" fillId="38" borderId="0"/>
    <xf numFmtId="0" fontId="31" fillId="39" borderId="0"/>
    <xf numFmtId="0" fontId="31" fillId="40" borderId="0"/>
    <xf numFmtId="0" fontId="31" fillId="28" borderId="0"/>
    <xf numFmtId="0" fontId="31" fillId="20" borderId="0"/>
    <xf numFmtId="0" fontId="31" fillId="23" borderId="0"/>
    <xf numFmtId="0" fontId="31" fillId="41" borderId="0"/>
    <xf numFmtId="0" fontId="32" fillId="0" borderId="0" applyNumberFormat="0" applyFill="0" applyBorder="0" applyAlignment="0" applyProtection="0"/>
    <xf numFmtId="173" fontId="4" fillId="0" borderId="0">
      <alignment horizontal="left" wrapText="1"/>
    </xf>
    <xf numFmtId="40" fontId="33" fillId="0" borderId="0" applyBorder="0">
      <alignment horizontal="right"/>
    </xf>
  </cellStyleXfs>
  <cellXfs count="100">
    <xf numFmtId="0" fontId="0" fillId="0" borderId="0" xfId="0"/>
    <xf numFmtId="164" fontId="2" fillId="0" borderId="0" xfId="3" applyNumberFormat="1" applyFont="1" applyFill="1" applyProtection="1"/>
    <xf numFmtId="164" fontId="2" fillId="0" borderId="0" xfId="3" applyNumberFormat="1" applyFont="1" applyFill="1" applyAlignment="1" applyProtection="1">
      <alignment horizontal="left"/>
    </xf>
    <xf numFmtId="164" fontId="2" fillId="0" borderId="0" xfId="3" applyNumberFormat="1" applyFont="1" applyFill="1" applyAlignment="1" applyProtection="1">
      <alignment horizontal="centerContinuous"/>
    </xf>
    <xf numFmtId="164" fontId="2" fillId="0" borderId="0" xfId="3" applyFont="1" applyFill="1"/>
    <xf numFmtId="164" fontId="8" fillId="0" borderId="0" xfId="3" quotePrefix="1" applyNumberFormat="1" applyFont="1" applyFill="1" applyAlignment="1" applyProtection="1">
      <alignment horizontal="left"/>
    </xf>
    <xf numFmtId="164" fontId="9" fillId="0" borderId="0" xfId="3" applyFont="1" applyFill="1" applyAlignment="1">
      <alignment horizontal="center"/>
    </xf>
    <xf numFmtId="164" fontId="2" fillId="0" borderId="0" xfId="3" applyNumberFormat="1" applyFont="1" applyFill="1" applyAlignment="1" applyProtection="1">
      <alignment horizontal="center"/>
    </xf>
    <xf numFmtId="0" fontId="10" fillId="0" borderId="0" xfId="0" quotePrefix="1" applyFont="1" applyFill="1" applyAlignment="1">
      <alignment horizontal="center"/>
    </xf>
    <xf numFmtId="164" fontId="2" fillId="0" borderId="0" xfId="3" quotePrefix="1" applyNumberFormat="1" applyFont="1" applyFill="1" applyAlignment="1" applyProtection="1">
      <alignment horizontal="center" wrapText="1"/>
    </xf>
    <xf numFmtId="37" fontId="2" fillId="0" borderId="0" xfId="3" applyNumberFormat="1" applyFont="1" applyFill="1" applyProtection="1"/>
    <xf numFmtId="168" fontId="2" fillId="0" borderId="0" xfId="3" applyNumberFormat="1" applyFont="1" applyFill="1" applyProtection="1"/>
    <xf numFmtId="5" fontId="2" fillId="0" borderId="0" xfId="3" applyNumberFormat="1" applyFont="1" applyFill="1" applyProtection="1"/>
    <xf numFmtId="171" fontId="2" fillId="0" borderId="0" xfId="3" applyNumberFormat="1" applyFont="1" applyFill="1" applyProtection="1"/>
    <xf numFmtId="38" fontId="2" fillId="0" borderId="0" xfId="3" applyNumberFormat="1" applyFont="1" applyFill="1" applyProtection="1"/>
    <xf numFmtId="172" fontId="2" fillId="0" borderId="0" xfId="3" applyNumberFormat="1" applyFont="1" applyFill="1" applyProtection="1"/>
    <xf numFmtId="5" fontId="10" fillId="0" borderId="0" xfId="0" applyNumberFormat="1" applyFont="1" applyFill="1"/>
    <xf numFmtId="10" fontId="2" fillId="0" borderId="0" xfId="3" applyNumberFormat="1" applyFont="1" applyFill="1" applyProtection="1"/>
    <xf numFmtId="5" fontId="8" fillId="0" borderId="0" xfId="3" applyNumberFormat="1" applyFont="1" applyFill="1" applyProtection="1"/>
    <xf numFmtId="38" fontId="2" fillId="0" borderId="0" xfId="1" applyNumberFormat="1" applyFont="1" applyFill="1"/>
    <xf numFmtId="3" fontId="2" fillId="0" borderId="0" xfId="3" applyNumberFormat="1" applyFont="1" applyFill="1" applyAlignment="1">
      <alignment horizontal="center"/>
    </xf>
    <xf numFmtId="3" fontId="2" fillId="0" borderId="0" xfId="3" applyNumberFormat="1" applyFont="1" applyFill="1"/>
    <xf numFmtId="5" fontId="2" fillId="0" borderId="0" xfId="3" applyNumberFormat="1" applyFont="1" applyFill="1"/>
    <xf numFmtId="164" fontId="11" fillId="0" borderId="0" xfId="3" quotePrefix="1" applyFont="1" applyFill="1" applyAlignment="1">
      <alignment horizontal="left"/>
    </xf>
    <xf numFmtId="0" fontId="3" fillId="0" borderId="0" xfId="0" applyFont="1" applyFill="1"/>
    <xf numFmtId="164" fontId="2" fillId="0" borderId="0" xfId="3" applyFont="1" applyFill="1" applyAlignment="1">
      <alignment horizontal="centerContinuous"/>
    </xf>
    <xf numFmtId="177" fontId="2" fillId="0" borderId="0" xfId="3" applyNumberFormat="1" applyFont="1" applyFill="1" applyAlignment="1" applyProtection="1">
      <alignment horizontal="center"/>
    </xf>
    <xf numFmtId="0" fontId="2" fillId="0" borderId="0" xfId="3" applyNumberFormat="1" applyFont="1" applyFill="1"/>
    <xf numFmtId="8" fontId="2" fillId="0" borderId="0" xfId="2" applyFont="1" applyFill="1"/>
    <xf numFmtId="0" fontId="4" fillId="0" borderId="0" xfId="0" applyFont="1" applyFill="1"/>
    <xf numFmtId="164" fontId="4" fillId="0" borderId="0" xfId="0" quotePrefix="1" applyNumberFormat="1" applyFont="1" applyFill="1" applyAlignment="1" applyProtection="1">
      <alignment horizontal="centerContinuous"/>
    </xf>
    <xf numFmtId="0" fontId="4" fillId="0" borderId="0" xfId="0" applyFont="1" applyFill="1" applyAlignment="1">
      <alignment horizontal="centerContinuous"/>
    </xf>
    <xf numFmtId="164" fontId="34" fillId="0" borderId="0" xfId="0" applyNumberFormat="1" applyFont="1" applyFill="1" applyAlignment="1" applyProtection="1">
      <alignment horizontal="centerContinuous"/>
    </xf>
    <xf numFmtId="0" fontId="34" fillId="0" borderId="0" xfId="0" applyFont="1" applyFill="1" applyAlignment="1">
      <alignment horizontal="centerContinuous"/>
    </xf>
    <xf numFmtId="165" fontId="3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 applyProtection="1">
      <alignment horizontal="fill"/>
    </xf>
    <xf numFmtId="164" fontId="4" fillId="0" borderId="1" xfId="0" applyNumberFormat="1" applyFont="1" applyFill="1" applyBorder="1" applyAlignment="1" applyProtection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166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/>
    <xf numFmtId="164" fontId="7" fillId="0" borderId="0" xfId="0" applyNumberFormat="1" applyFont="1" applyFill="1" applyAlignment="1" applyProtection="1">
      <alignment horizontal="left"/>
    </xf>
    <xf numFmtId="0" fontId="34" fillId="0" borderId="0" xfId="0" applyFont="1" applyFill="1"/>
    <xf numFmtId="176" fontId="34" fillId="0" borderId="0" xfId="0" applyNumberFormat="1" applyFont="1" applyFill="1" applyProtection="1"/>
    <xf numFmtId="5" fontId="34" fillId="0" borderId="0" xfId="0" applyNumberFormat="1" applyFont="1" applyFill="1" applyProtection="1"/>
    <xf numFmtId="38" fontId="4" fillId="0" borderId="0" xfId="1" applyNumberFormat="1" applyFont="1" applyFill="1"/>
    <xf numFmtId="0" fontId="6" fillId="0" borderId="0" xfId="0" applyFont="1" applyFill="1"/>
    <xf numFmtId="6" fontId="4" fillId="0" borderId="0" xfId="2" applyNumberFormat="1" applyFont="1" applyFill="1"/>
    <xf numFmtId="164" fontId="6" fillId="0" borderId="0" xfId="0" applyNumberFormat="1" applyFont="1" applyFill="1" applyAlignment="1" applyProtection="1">
      <alignment horizontal="left"/>
    </xf>
    <xf numFmtId="5" fontId="4" fillId="0" borderId="0" xfId="0" applyNumberFormat="1" applyFont="1" applyFill="1" applyProtection="1"/>
    <xf numFmtId="176" fontId="4" fillId="0" borderId="0" xfId="0" applyNumberFormat="1" applyFont="1" applyFill="1" applyProtection="1"/>
    <xf numFmtId="164" fontId="4" fillId="0" borderId="0" xfId="0" applyNumberFormat="1" applyFont="1" applyFill="1" applyProtection="1"/>
    <xf numFmtId="5" fontId="4" fillId="0" borderId="0" xfId="0" applyNumberFormat="1" applyFont="1" applyFill="1"/>
    <xf numFmtId="0" fontId="6" fillId="0" borderId="0" xfId="0" applyFont="1" applyFill="1" applyAlignment="1">
      <alignment horizontal="left" vertical="top"/>
    </xf>
    <xf numFmtId="6" fontId="4" fillId="0" borderId="0" xfId="0" applyNumberFormat="1" applyFont="1" applyFill="1"/>
    <xf numFmtId="167" fontId="4" fillId="0" borderId="0" xfId="0" applyNumberFormat="1" applyFont="1" applyFill="1" applyProtection="1"/>
    <xf numFmtId="6" fontId="4" fillId="0" borderId="0" xfId="2" applyNumberFormat="1" applyFont="1" applyFill="1" applyProtection="1"/>
    <xf numFmtId="176" fontId="4" fillId="0" borderId="6" xfId="0" applyNumberFormat="1" applyFont="1" applyFill="1" applyBorder="1" applyProtection="1"/>
    <xf numFmtId="5" fontId="4" fillId="0" borderId="6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168" fontId="4" fillId="0" borderId="0" xfId="0" applyNumberFormat="1" applyFont="1" applyFill="1" applyProtection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quotePrefix="1" applyFont="1" applyFill="1" applyAlignment="1">
      <alignment horizontal="centerContinuous"/>
    </xf>
    <xf numFmtId="5" fontId="6" fillId="0" borderId="0" xfId="2" applyNumberFormat="1" applyFont="1" applyFill="1" applyAlignment="1"/>
    <xf numFmtId="5" fontId="6" fillId="0" borderId="0" xfId="2" applyNumberFormat="1" applyFont="1" applyFill="1" applyAlignment="1">
      <alignment horizontal="center"/>
    </xf>
    <xf numFmtId="5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5" fontId="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0" fontId="7" fillId="0" borderId="0" xfId="0" applyFont="1" applyFill="1" applyAlignment="1">
      <alignment horizontal="right"/>
    </xf>
    <xf numFmtId="5" fontId="4" fillId="0" borderId="0" xfId="2" applyNumberFormat="1" applyFont="1" applyFill="1"/>
    <xf numFmtId="0" fontId="6" fillId="0" borderId="0" xfId="0" quotePrefix="1" applyFont="1" applyFill="1"/>
    <xf numFmtId="0" fontId="7" fillId="0" borderId="0" xfId="0" applyFont="1" applyFill="1"/>
    <xf numFmtId="5" fontId="35" fillId="0" borderId="0" xfId="0" applyNumberFormat="1" applyFont="1" applyFill="1" applyProtection="1"/>
    <xf numFmtId="164" fontId="37" fillId="0" borderId="0" xfId="0" applyNumberFormat="1" applyFont="1" applyFill="1" applyAlignment="1" applyProtection="1">
      <alignment horizontal="left"/>
    </xf>
    <xf numFmtId="164" fontId="37" fillId="0" borderId="0" xfId="0" applyNumberFormat="1" applyFont="1" applyFill="1" applyProtection="1"/>
    <xf numFmtId="164" fontId="35" fillId="0" borderId="0" xfId="0" applyNumberFormat="1" applyFont="1" applyFill="1" applyProtection="1"/>
    <xf numFmtId="164" fontId="7" fillId="0" borderId="0" xfId="0" quotePrefix="1" applyNumberFormat="1" applyFont="1" applyFill="1" applyAlignment="1" applyProtection="1">
      <alignment horizontal="right"/>
    </xf>
    <xf numFmtId="0" fontId="37" fillId="0" borderId="0" xfId="0" quotePrefix="1" applyFont="1" applyFill="1" applyAlignment="1">
      <alignment horizontal="right"/>
    </xf>
    <xf numFmtId="164" fontId="35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/>
    <xf numFmtId="168" fontId="34" fillId="0" borderId="0" xfId="0" applyNumberFormat="1" applyFont="1" applyFill="1" applyProtection="1"/>
    <xf numFmtId="3" fontId="35" fillId="0" borderId="0" xfId="0" applyNumberFormat="1" applyFont="1" applyFill="1" applyProtection="1"/>
    <xf numFmtId="168" fontId="35" fillId="0" borderId="0" xfId="0" applyNumberFormat="1" applyFont="1" applyFill="1" applyProtection="1"/>
    <xf numFmtId="170" fontId="35" fillId="0" borderId="0" xfId="0" applyNumberFormat="1" applyFont="1" applyFill="1" applyProtection="1"/>
    <xf numFmtId="164" fontId="36" fillId="0" borderId="0" xfId="3" applyNumberFormat="1" applyFont="1" applyFill="1" applyAlignment="1" applyProtection="1">
      <alignment horizontal="center"/>
    </xf>
    <xf numFmtId="164" fontId="36" fillId="0" borderId="0" xfId="3" applyFont="1" applyFill="1"/>
    <xf numFmtId="0" fontId="19" fillId="0" borderId="0" xfId="0" applyFont="1" applyFill="1" applyAlignment="1">
      <alignment horizontal="left"/>
    </xf>
    <xf numFmtId="178" fontId="36" fillId="0" borderId="0" xfId="4" applyNumberFormat="1" applyFont="1" applyFill="1" applyProtection="1"/>
    <xf numFmtId="37" fontId="36" fillId="0" borderId="0" xfId="3" applyNumberFormat="1" applyFont="1" applyFill="1" applyProtection="1"/>
    <xf numFmtId="179" fontId="36" fillId="0" borderId="0" xfId="3" applyNumberFormat="1" applyFont="1" applyFill="1" applyProtection="1"/>
    <xf numFmtId="171" fontId="36" fillId="0" borderId="0" xfId="3" applyNumberFormat="1" applyFont="1" applyFill="1" applyProtection="1"/>
    <xf numFmtId="38" fontId="36" fillId="0" borderId="0" xfId="1" applyNumberFormat="1" applyFont="1" applyFill="1"/>
    <xf numFmtId="164" fontId="36" fillId="0" borderId="0" xfId="3" applyNumberFormat="1" applyFont="1" applyFill="1" applyAlignment="1" applyProtection="1">
      <alignment horizontal="left" vertical="top" wrapText="1"/>
    </xf>
    <xf numFmtId="5" fontId="6" fillId="0" borderId="0" xfId="2" applyNumberFormat="1" applyFont="1" applyFill="1" applyAlignment="1">
      <alignment horizontal="center"/>
    </xf>
  </cellXfs>
  <cellStyles count="131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Accent1 - 20%" xfId="25"/>
    <cellStyle name="Accent1 - 40%" xfId="26"/>
    <cellStyle name="Accent1 - 60%" xfId="27"/>
    <cellStyle name="Accent2 - 20%" xfId="28"/>
    <cellStyle name="Accent2 - 40%" xfId="29"/>
    <cellStyle name="Accent2 - 60%" xfId="30"/>
    <cellStyle name="Accent3 - 20%" xfId="31"/>
    <cellStyle name="Accent3 - 40%" xfId="32"/>
    <cellStyle name="Accent3 - 60%" xfId="33"/>
    <cellStyle name="Accent4 - 20%" xfId="34"/>
    <cellStyle name="Accent4 - 40%" xfId="35"/>
    <cellStyle name="Accent4 - 60%" xfId="36"/>
    <cellStyle name="Accent5 - 20%" xfId="37"/>
    <cellStyle name="Accent5 - 40%" xfId="38"/>
    <cellStyle name="Accent5 - 60%" xfId="39"/>
    <cellStyle name="Accent6 - 20%" xfId="40"/>
    <cellStyle name="Accent6 - 40%" xfId="41"/>
    <cellStyle name="Accent6 - 60%" xfId="42"/>
    <cellStyle name="Calc Currency (0)" xfId="43"/>
    <cellStyle name="Comma" xfId="1" builtinId="3"/>
    <cellStyle name="Comma 2" xfId="44"/>
    <cellStyle name="Comma 3" xfId="45"/>
    <cellStyle name="Copied" xfId="46"/>
    <cellStyle name="Currency" xfId="2" builtinId="4"/>
    <cellStyle name="Currency 2" xfId="47"/>
    <cellStyle name="Currency 3" xfId="48"/>
    <cellStyle name="Emphasis 1" xfId="49"/>
    <cellStyle name="Emphasis 2" xfId="50"/>
    <cellStyle name="Emphasis 3" xfId="51"/>
    <cellStyle name="Entered" xfId="52"/>
    <cellStyle name="Grey" xfId="53"/>
    <cellStyle name="Header1" xfId="54"/>
    <cellStyle name="Header2" xfId="55"/>
    <cellStyle name="Input [yellow]" xfId="56"/>
    <cellStyle name="Normal" xfId="0" builtinId="0"/>
    <cellStyle name="Normal - Style1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  <cellStyle name="Normal_Capacity factor 2009 projected 06 03 2008" xfId="4"/>
    <cellStyle name="Normal_D2CPO495" xfId="3"/>
    <cellStyle name="Percent [2]" xfId="67"/>
    <cellStyle name="RevList" xfId="68"/>
    <cellStyle name="SAPBEXaggData" xfId="69"/>
    <cellStyle name="SAPBEXaggDataEmph" xfId="70"/>
    <cellStyle name="SAPBEXaggItem" xfId="71"/>
    <cellStyle name="SAPBEXaggItem 2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Text" xfId="8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resData" xfId="99"/>
    <cellStyle name="SAPBEXresDataEmph" xfId="100"/>
    <cellStyle name="SAPBEXresItem" xfId="101"/>
    <cellStyle name="SAPBEXresItemX" xfId="102"/>
    <cellStyle name="SAPBEXstdData" xfId="103"/>
    <cellStyle name="SAPBEXstdData 2" xfId="104"/>
    <cellStyle name="SAPBEXstdDataEmph" xfId="105"/>
    <cellStyle name="SAPBEXstdItem" xfId="106"/>
    <cellStyle name="SAPBEXstdItem 2" xfId="107"/>
    <cellStyle name="SAPBEXstdItemX" xfId="108"/>
    <cellStyle name="SAPBEXtitle" xfId="109"/>
    <cellStyle name="SAPBEXundefined" xfId="110"/>
    <cellStyle name="SEM-BPS-data" xfId="111"/>
    <cellStyle name="SEM-BPS-data 2" xfId="112"/>
    <cellStyle name="SEM-BPS-head" xfId="113"/>
    <cellStyle name="SEM-BPS-head 2" xfId="114"/>
    <cellStyle name="SEM-BPS-headdata" xfId="115"/>
    <cellStyle name="SEM-BPS-headdata 2" xfId="116"/>
    <cellStyle name="SEM-BPS-headkey" xfId="117"/>
    <cellStyle name="SEM-BPS-headkey 2" xfId="118"/>
    <cellStyle name="SEM-BPS-input-on" xfId="119"/>
    <cellStyle name="SEM-BPS-key" xfId="120"/>
    <cellStyle name="SEM-BPS-key 2" xfId="121"/>
    <cellStyle name="SEM-BPS-sub1" xfId="122"/>
    <cellStyle name="SEM-BPS-sub1 2" xfId="123"/>
    <cellStyle name="SEM-BPS-sub2" xfId="124"/>
    <cellStyle name="SEM-BPS-sub2 2" xfId="125"/>
    <cellStyle name="SEM-BPS-total" xfId="126"/>
    <cellStyle name="SEM-BPS-total 2" xfId="127"/>
    <cellStyle name="Sheet Title" xfId="128"/>
    <cellStyle name="Style 1" xfId="129"/>
    <cellStyle name="Subtotal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R72"/>
  <sheetViews>
    <sheetView tabSelected="1" zoomScaleNormal="100" workbookViewId="0">
      <selection activeCell="B25" sqref="B25"/>
    </sheetView>
  </sheetViews>
  <sheetFormatPr defaultColWidth="9.140625" defaultRowHeight="12.75" x14ac:dyDescent="0.2"/>
  <cols>
    <col min="1" max="1" width="15" style="29" customWidth="1"/>
    <col min="2" max="2" width="24.140625" style="29" customWidth="1"/>
    <col min="3" max="3" width="12.85546875" style="29" customWidth="1"/>
    <col min="4" max="5" width="12.7109375" style="29" hidden="1" customWidth="1"/>
    <col min="6" max="6" width="12.85546875" style="29" hidden="1" customWidth="1"/>
    <col min="7" max="9" width="12.7109375" style="29" hidden="1" customWidth="1"/>
    <col min="10" max="10" width="12.85546875" style="29" hidden="1" customWidth="1"/>
    <col min="11" max="11" width="12.28515625" style="29" hidden="1" customWidth="1"/>
    <col min="12" max="12" width="12.42578125" style="29" hidden="1" customWidth="1"/>
    <col min="13" max="13" width="12.7109375" style="29" hidden="1" customWidth="1"/>
    <col min="14" max="14" width="12.42578125" style="29" hidden="1" customWidth="1"/>
    <col min="15" max="15" width="12.5703125" style="29" hidden="1" customWidth="1"/>
    <col min="16" max="16" width="15.28515625" style="29" customWidth="1"/>
    <col min="17" max="17" width="11.42578125" style="29" customWidth="1"/>
    <col min="18" max="18" width="38.140625" style="29" customWidth="1"/>
    <col min="19" max="16384" width="9.140625" style="29"/>
  </cols>
  <sheetData>
    <row r="1" spans="1:17" ht="31.5" x14ac:dyDescent="0.2">
      <c r="A1" s="98" t="s">
        <v>84</v>
      </c>
    </row>
    <row r="2" spans="1:17" x14ac:dyDescent="0.2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7" x14ac:dyDescent="0.2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x14ac:dyDescent="0.2">
      <c r="A4" s="32" t="s">
        <v>83</v>
      </c>
      <c r="B4" s="33"/>
      <c r="C4" s="34"/>
      <c r="D4" s="33"/>
      <c r="E4" s="34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12.75" customHeight="1" x14ac:dyDescent="0.2"/>
    <row r="6" spans="1:17" ht="12.75" customHeight="1" x14ac:dyDescent="0.2"/>
    <row r="7" spans="1:17" ht="13.5" thickBot="1" x14ac:dyDescent="0.25">
      <c r="D7" s="35"/>
      <c r="E7" s="35"/>
      <c r="G7" s="35"/>
      <c r="H7" s="35"/>
      <c r="I7" s="35"/>
    </row>
    <row r="8" spans="1:17" ht="13.5" thickBot="1" x14ac:dyDescent="0.25">
      <c r="D8" s="36" t="s">
        <v>2</v>
      </c>
      <c r="E8" s="37"/>
      <c r="F8" s="38"/>
      <c r="G8" s="37"/>
      <c r="H8" s="37"/>
      <c r="I8" s="37"/>
      <c r="J8" s="37"/>
      <c r="K8" s="37"/>
      <c r="L8" s="37"/>
      <c r="M8" s="37"/>
      <c r="N8" s="37"/>
      <c r="O8" s="37"/>
      <c r="P8" s="39"/>
    </row>
    <row r="9" spans="1:17" ht="13.5" thickBot="1" x14ac:dyDescent="0.25">
      <c r="D9" s="40" t="s">
        <v>3</v>
      </c>
      <c r="E9" s="40" t="s">
        <v>4</v>
      </c>
      <c r="F9" s="40" t="s">
        <v>5</v>
      </c>
      <c r="G9" s="40" t="s">
        <v>6</v>
      </c>
      <c r="H9" s="40" t="s">
        <v>7</v>
      </c>
      <c r="I9" s="40" t="s">
        <v>8</v>
      </c>
      <c r="J9" s="40" t="s">
        <v>9</v>
      </c>
      <c r="K9" s="40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1" t="s">
        <v>15</v>
      </c>
    </row>
    <row r="11" spans="1:17" x14ac:dyDescent="0.2">
      <c r="D11" s="42"/>
      <c r="E11" s="42"/>
      <c r="F11" s="42"/>
      <c r="G11" s="42"/>
    </row>
    <row r="13" spans="1:17" x14ac:dyDescent="0.2">
      <c r="A13" s="43" t="s">
        <v>82</v>
      </c>
      <c r="B13" s="44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>
        <v>-32397737.205851007</v>
      </c>
      <c r="Q13" s="47"/>
    </row>
    <row r="14" spans="1:17" hidden="1" x14ac:dyDescent="0.2">
      <c r="A14" s="48"/>
      <c r="J14" s="49"/>
      <c r="K14" s="49"/>
      <c r="L14" s="49"/>
      <c r="M14" s="49"/>
      <c r="N14" s="49"/>
      <c r="O14" s="49"/>
    </row>
    <row r="15" spans="1:17" hidden="1" x14ac:dyDescent="0.2">
      <c r="A15" s="50" t="s">
        <v>16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7" x14ac:dyDescent="0.2">
      <c r="A16" s="50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1">
        <f>SUM(D16:O16)</f>
        <v>0</v>
      </c>
    </row>
    <row r="17" spans="1:17" hidden="1" x14ac:dyDescent="0.2"/>
    <row r="18" spans="1:17" x14ac:dyDescent="0.2">
      <c r="A18" s="50"/>
      <c r="B18" s="53"/>
      <c r="C18" s="53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1">
        <f>SUM(D18:O18)</f>
        <v>0</v>
      </c>
    </row>
    <row r="19" spans="1:17" hidden="1" x14ac:dyDescent="0.2"/>
    <row r="20" spans="1:17" x14ac:dyDescent="0.2">
      <c r="A20" s="50"/>
      <c r="B20" s="53"/>
      <c r="C20" s="53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1">
        <f>SUM(D20:O20)</f>
        <v>0</v>
      </c>
      <c r="Q20" s="54"/>
    </row>
    <row r="21" spans="1:17" hidden="1" x14ac:dyDescent="0.2">
      <c r="A21" s="50"/>
      <c r="B21" s="53"/>
      <c r="C21" s="53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1"/>
      <c r="Q21" s="54"/>
    </row>
    <row r="22" spans="1:17" x14ac:dyDescent="0.2">
      <c r="A22" s="55"/>
      <c r="B22" s="53"/>
      <c r="C22" s="53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1">
        <f t="shared" ref="P22:P25" si="0">SUM(D22:O22)</f>
        <v>0</v>
      </c>
      <c r="Q22" s="54"/>
    </row>
    <row r="23" spans="1:17" x14ac:dyDescent="0.2">
      <c r="A23" s="55"/>
      <c r="B23" s="53"/>
      <c r="C23" s="53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1">
        <f t="shared" si="0"/>
        <v>0</v>
      </c>
      <c r="Q23" s="54"/>
    </row>
    <row r="24" spans="1:17" x14ac:dyDescent="0.2">
      <c r="A24" s="55"/>
      <c r="B24" s="53"/>
      <c r="C24" s="53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1">
        <f t="shared" si="0"/>
        <v>0</v>
      </c>
      <c r="Q24" s="54"/>
    </row>
    <row r="25" spans="1:17" x14ac:dyDescent="0.2">
      <c r="A25" s="55"/>
      <c r="B25" s="53"/>
      <c r="C25" s="53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1">
        <f t="shared" si="0"/>
        <v>0</v>
      </c>
      <c r="Q25" s="54"/>
    </row>
    <row r="26" spans="1:17" ht="15.75" hidden="1" customHeight="1" x14ac:dyDescent="0.2">
      <c r="A26" s="50"/>
      <c r="B26" s="53"/>
      <c r="C26" s="53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1"/>
      <c r="Q26" s="54"/>
    </row>
    <row r="27" spans="1:17" hidden="1" x14ac:dyDescent="0.2">
      <c r="A27" s="50"/>
      <c r="B27" s="53"/>
      <c r="C27" s="53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1"/>
      <c r="Q27" s="54"/>
    </row>
    <row r="28" spans="1:17" hidden="1" x14ac:dyDescent="0.2">
      <c r="A28" s="50"/>
      <c r="B28" s="53"/>
      <c r="C28" s="53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1"/>
      <c r="Q28" s="54"/>
    </row>
    <row r="29" spans="1:17" hidden="1" x14ac:dyDescent="0.2">
      <c r="A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7" hidden="1" x14ac:dyDescent="0.2">
      <c r="A30" s="48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49">
        <v>0</v>
      </c>
    </row>
    <row r="31" spans="1:17" hidden="1" x14ac:dyDescent="0.2">
      <c r="A31" s="48"/>
      <c r="J31" s="49"/>
      <c r="K31" s="49"/>
      <c r="L31" s="49"/>
      <c r="M31" s="49"/>
      <c r="N31" s="49"/>
      <c r="O31" s="49"/>
      <c r="Q31" s="54"/>
    </row>
    <row r="32" spans="1:17" hidden="1" x14ac:dyDescent="0.2">
      <c r="A32" s="50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1">
        <f>SUM(D32:O32)</f>
        <v>0</v>
      </c>
      <c r="Q32" s="54"/>
    </row>
    <row r="33" spans="1:17" hidden="1" x14ac:dyDescent="0.2">
      <c r="A33" s="50"/>
      <c r="B33" s="53"/>
      <c r="C33" s="53"/>
      <c r="D33" s="51"/>
      <c r="E33" s="51"/>
      <c r="F33" s="51"/>
      <c r="G33" s="51"/>
      <c r="H33" s="51"/>
      <c r="I33" s="51"/>
      <c r="J33" s="49"/>
      <c r="K33" s="58"/>
      <c r="L33" s="49"/>
      <c r="M33" s="49"/>
      <c r="N33" s="49"/>
      <c r="O33" s="49"/>
      <c r="P33" s="51"/>
    </row>
    <row r="34" spans="1:17" x14ac:dyDescent="0.2">
      <c r="A34" s="50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1">
        <f>SUM(D34:O34)</f>
        <v>0</v>
      </c>
      <c r="Q34" s="54"/>
    </row>
    <row r="35" spans="1:17" hidden="1" x14ac:dyDescent="0.2">
      <c r="P35" s="51"/>
    </row>
    <row r="36" spans="1:17" x14ac:dyDescent="0.2">
      <c r="A36" s="50"/>
      <c r="B36" s="53"/>
      <c r="C36" s="53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>
        <f>SUM(D36:O36)</f>
        <v>0</v>
      </c>
    </row>
    <row r="37" spans="1:17" hidden="1" x14ac:dyDescent="0.2"/>
    <row r="38" spans="1:17" x14ac:dyDescent="0.2">
      <c r="A38" s="50" t="s">
        <v>17</v>
      </c>
      <c r="B38" s="53"/>
      <c r="C38" s="61"/>
      <c r="D38" s="51">
        <f>SUM(D13:D36)</f>
        <v>0</v>
      </c>
      <c r="E38" s="51">
        <f t="shared" ref="E38:P38" si="1">SUM(E13:E36)</f>
        <v>0</v>
      </c>
      <c r="F38" s="51">
        <f t="shared" si="1"/>
        <v>0</v>
      </c>
      <c r="G38" s="51">
        <f t="shared" si="1"/>
        <v>0</v>
      </c>
      <c r="H38" s="51">
        <f t="shared" si="1"/>
        <v>0</v>
      </c>
      <c r="I38" s="51">
        <f t="shared" si="1"/>
        <v>0</v>
      </c>
      <c r="J38" s="51">
        <f t="shared" si="1"/>
        <v>0</v>
      </c>
      <c r="K38" s="51">
        <f t="shared" si="1"/>
        <v>0</v>
      </c>
      <c r="L38" s="51">
        <f t="shared" si="1"/>
        <v>0</v>
      </c>
      <c r="M38" s="51">
        <f t="shared" si="1"/>
        <v>0</v>
      </c>
      <c r="N38" s="51">
        <f t="shared" si="1"/>
        <v>0</v>
      </c>
      <c r="O38" s="51">
        <f t="shared" si="1"/>
        <v>0</v>
      </c>
      <c r="P38" s="51">
        <f t="shared" si="1"/>
        <v>-32397737.205851007</v>
      </c>
    </row>
    <row r="40" spans="1:17" x14ac:dyDescent="0.2">
      <c r="A40" s="50" t="s">
        <v>18</v>
      </c>
      <c r="P40" s="62">
        <f>C66</f>
        <v>0.95059539999999998</v>
      </c>
    </row>
    <row r="41" spans="1:17" x14ac:dyDescent="0.2">
      <c r="A41" s="48"/>
    </row>
    <row r="42" spans="1:17" x14ac:dyDescent="0.2">
      <c r="A42" s="50" t="s">
        <v>19</v>
      </c>
      <c r="O42" s="51"/>
      <c r="P42" s="51">
        <f>P38*P40</f>
        <v>-30797139.958290819</v>
      </c>
    </row>
    <row r="43" spans="1:17" x14ac:dyDescent="0.2">
      <c r="A43" s="48"/>
    </row>
    <row r="44" spans="1:17" hidden="1" x14ac:dyDescent="0.2">
      <c r="A44" s="63" t="s">
        <v>20</v>
      </c>
      <c r="P44" s="54">
        <v>0</v>
      </c>
    </row>
    <row r="45" spans="1:17" hidden="1" x14ac:dyDescent="0.2">
      <c r="A45" s="48" t="s">
        <v>21</v>
      </c>
    </row>
    <row r="46" spans="1:17" hidden="1" x14ac:dyDescent="0.2"/>
    <row r="47" spans="1:17" x14ac:dyDescent="0.2">
      <c r="A47" s="63"/>
      <c r="E47" s="63" t="s">
        <v>22</v>
      </c>
      <c r="P47" s="54">
        <f>A48+F48</f>
        <v>0</v>
      </c>
    </row>
    <row r="48" spans="1:17" x14ac:dyDescent="0.2">
      <c r="A48" s="99"/>
      <c r="B48" s="99"/>
      <c r="C48" s="64"/>
      <c r="D48" s="65"/>
      <c r="E48" s="64"/>
      <c r="F48" s="66"/>
      <c r="G48" s="64"/>
    </row>
    <row r="49" spans="1:18" x14ac:dyDescent="0.2">
      <c r="A49" s="67"/>
      <c r="B49" s="67"/>
      <c r="C49" s="64"/>
      <c r="D49" s="65"/>
      <c r="E49" s="64"/>
      <c r="F49" s="66"/>
      <c r="G49" s="64"/>
    </row>
    <row r="50" spans="1:18" x14ac:dyDescent="0.2">
      <c r="B50" s="68"/>
      <c r="C50" s="69"/>
      <c r="D50" s="70"/>
      <c r="F50" s="71"/>
      <c r="G50" s="69"/>
    </row>
    <row r="51" spans="1:18" x14ac:dyDescent="0.2">
      <c r="A51" s="48" t="s">
        <v>23</v>
      </c>
      <c r="B51" s="48"/>
      <c r="C51" s="47"/>
      <c r="D51" s="63"/>
      <c r="F51" s="72"/>
      <c r="P51" s="73">
        <v>0</v>
      </c>
    </row>
    <row r="52" spans="1:18" x14ac:dyDescent="0.2">
      <c r="A52" s="74"/>
      <c r="B52" s="48"/>
      <c r="C52" s="47"/>
      <c r="D52" s="63"/>
      <c r="F52" s="72"/>
      <c r="P52" s="54"/>
    </row>
    <row r="53" spans="1:18" hidden="1" x14ac:dyDescent="0.2">
      <c r="A53" s="74"/>
      <c r="B53" s="48"/>
      <c r="C53" s="47"/>
      <c r="D53" s="63"/>
      <c r="F53" s="72"/>
      <c r="P53" s="54"/>
    </row>
    <row r="54" spans="1:18" hidden="1" x14ac:dyDescent="0.2">
      <c r="A54" s="64"/>
      <c r="B54" s="48"/>
      <c r="C54" s="47"/>
      <c r="D54" s="63"/>
      <c r="F54" s="72"/>
      <c r="P54" s="75"/>
    </row>
    <row r="55" spans="1:18" hidden="1" x14ac:dyDescent="0.2">
      <c r="A55" s="74"/>
      <c r="B55" s="48"/>
      <c r="C55" s="47"/>
      <c r="D55" s="63"/>
      <c r="F55" s="72"/>
    </row>
    <row r="56" spans="1:18" x14ac:dyDescent="0.2">
      <c r="A56" s="63" t="s">
        <v>24</v>
      </c>
      <c r="B56" s="48"/>
      <c r="C56" s="47"/>
      <c r="O56" s="54"/>
      <c r="P56" s="54">
        <f>P42+P44+P47+P51+P54</f>
        <v>-30797139.958290819</v>
      </c>
      <c r="R56" s="54"/>
    </row>
    <row r="57" spans="1:18" x14ac:dyDescent="0.2">
      <c r="A57" s="76"/>
      <c r="B57" s="48"/>
      <c r="C57" s="47"/>
      <c r="P57" s="54"/>
    </row>
    <row r="58" spans="1:18" x14ac:dyDescent="0.2">
      <c r="A58" s="50" t="s">
        <v>25</v>
      </c>
      <c r="B58" s="48"/>
      <c r="P58" s="29">
        <v>1.0007200000000001</v>
      </c>
    </row>
    <row r="59" spans="1:18" x14ac:dyDescent="0.2">
      <c r="A59" s="48"/>
      <c r="B59" s="48"/>
    </row>
    <row r="60" spans="1:18" x14ac:dyDescent="0.2">
      <c r="A60" s="43" t="s">
        <v>26</v>
      </c>
      <c r="B60" s="7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78">
        <f>P56*P58</f>
        <v>-30819313.899060789</v>
      </c>
    </row>
    <row r="61" spans="1:18" ht="9.9499999999999993" customHeight="1" x14ac:dyDescent="0.2">
      <c r="A61" s="48"/>
      <c r="B61" s="48"/>
      <c r="E61" s="53"/>
      <c r="F61" s="53"/>
      <c r="G61" s="53"/>
      <c r="H61" s="53"/>
      <c r="I61" s="53"/>
      <c r="K61" s="53"/>
    </row>
    <row r="62" spans="1:18" ht="9.9499999999999993" customHeight="1" x14ac:dyDescent="0.2">
      <c r="A62" s="48"/>
      <c r="B62" s="48"/>
    </row>
    <row r="63" spans="1:18" x14ac:dyDescent="0.2">
      <c r="A63" s="79" t="s">
        <v>27</v>
      </c>
      <c r="B63" s="80"/>
      <c r="C63" s="81"/>
    </row>
    <row r="64" spans="1:18" x14ac:dyDescent="0.2">
      <c r="A64" s="77"/>
      <c r="B64" s="82" t="s">
        <v>28</v>
      </c>
      <c r="C64" s="44"/>
      <c r="P64" s="54"/>
    </row>
    <row r="65" spans="1:5" ht="15.75" customHeight="1" x14ac:dyDescent="0.2">
      <c r="A65" s="77"/>
      <c r="B65" s="83" t="s">
        <v>29</v>
      </c>
      <c r="C65" s="84" t="s">
        <v>30</v>
      </c>
    </row>
    <row r="66" spans="1:5" x14ac:dyDescent="0.2">
      <c r="A66" s="43" t="s">
        <v>31</v>
      </c>
      <c r="B66" s="85">
        <v>19948268.642087337</v>
      </c>
      <c r="C66" s="86">
        <f>ROUND(B66/B68,7)</f>
        <v>0.95059539999999998</v>
      </c>
    </row>
    <row r="67" spans="1:5" x14ac:dyDescent="0.2">
      <c r="A67" s="43" t="s">
        <v>32</v>
      </c>
      <c r="B67" s="87">
        <v>1036756.5454375431</v>
      </c>
      <c r="C67" s="88">
        <f>ROUND(B67/B68,7)</f>
        <v>4.94046E-2</v>
      </c>
      <c r="E67" s="53"/>
    </row>
    <row r="68" spans="1:5" x14ac:dyDescent="0.2">
      <c r="A68" s="43" t="s">
        <v>15</v>
      </c>
      <c r="B68" s="89">
        <f>SUM(B66:B67)</f>
        <v>20985025.187524881</v>
      </c>
      <c r="C68" s="88">
        <f>SUM(C66:C67)</f>
        <v>1</v>
      </c>
    </row>
    <row r="69" spans="1:5" x14ac:dyDescent="0.2">
      <c r="A69" s="53"/>
    </row>
    <row r="72" spans="1:5" x14ac:dyDescent="0.2">
      <c r="A72" s="53"/>
    </row>
  </sheetData>
  <mergeCells count="1">
    <mergeCell ref="A48:B48"/>
  </mergeCells>
  <printOptions horizontalCentered="1" verticalCentered="1"/>
  <pageMargins left="0.4" right="0.24" top="0.2" bottom="0.18" header="0.5" footer="0.36"/>
  <pageSetup scale="58" orientation="landscape" r:id="rId1"/>
  <headerFooter alignWithMargins="0">
    <oddHeader xml:space="preserve">&amp;R
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0"/>
  </sheetPr>
  <dimension ref="A1:Z19"/>
  <sheetViews>
    <sheetView showGridLines="0" zoomScaleNormal="100" workbookViewId="0">
      <selection activeCell="A2" sqref="A2"/>
    </sheetView>
  </sheetViews>
  <sheetFormatPr defaultColWidth="8.42578125" defaultRowHeight="10.5" x14ac:dyDescent="0.15"/>
  <cols>
    <col min="1" max="1" width="37.42578125" style="4" customWidth="1"/>
    <col min="2" max="2" width="11" style="4" bestFit="1" customWidth="1"/>
    <col min="3" max="3" width="15.7109375" style="4" bestFit="1" customWidth="1"/>
    <col min="4" max="4" width="11.85546875" style="4" customWidth="1"/>
    <col min="5" max="5" width="11.28515625" style="4" customWidth="1"/>
    <col min="6" max="6" width="11.85546875" style="4" customWidth="1"/>
    <col min="7" max="7" width="14" style="4" customWidth="1"/>
    <col min="8" max="8" width="11" style="4" customWidth="1"/>
    <col min="9" max="9" width="10.140625" style="4" customWidth="1"/>
    <col min="10" max="10" width="10" style="4" customWidth="1"/>
    <col min="11" max="11" width="0.7109375" style="4" customWidth="1"/>
    <col min="12" max="12" width="37.140625" style="4" customWidth="1"/>
    <col min="13" max="13" width="8.7109375" style="4" customWidth="1"/>
    <col min="14" max="14" width="9.42578125" style="4" customWidth="1"/>
    <col min="15" max="15" width="10.42578125" style="4" customWidth="1"/>
    <col min="16" max="16" width="10.5703125" style="4" customWidth="1"/>
    <col min="17" max="17" width="10.7109375" style="4" customWidth="1"/>
    <col min="18" max="18" width="15.42578125" style="4" customWidth="1"/>
    <col min="19" max="19" width="9.7109375" style="4" customWidth="1"/>
    <col min="20" max="20" width="10" style="4" customWidth="1"/>
    <col min="21" max="21" width="7" style="4" customWidth="1"/>
    <col min="22" max="22" width="10.5703125" style="4" customWidth="1"/>
    <col min="23" max="23" width="10.42578125" style="4" bestFit="1" customWidth="1"/>
    <col min="24" max="24" width="3" style="4" customWidth="1"/>
    <col min="25" max="25" width="12.7109375" style="4" customWidth="1"/>
    <col min="26" max="26" width="12" style="4" customWidth="1"/>
    <col min="27" max="16384" width="8.42578125" style="4"/>
  </cols>
  <sheetData>
    <row r="1" spans="1:26" ht="21" x14ac:dyDescent="0.15">
      <c r="A1" s="98" t="s">
        <v>85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15">
      <c r="A2" s="1"/>
      <c r="B2" s="1"/>
      <c r="C2" s="1"/>
      <c r="D2" s="2" t="s">
        <v>33</v>
      </c>
      <c r="E2" s="1"/>
      <c r="F2" s="1"/>
      <c r="G2" s="1"/>
      <c r="H2" s="1"/>
      <c r="I2" s="1"/>
      <c r="J2" s="1"/>
      <c r="K2" s="1"/>
      <c r="L2" s="3" t="s">
        <v>34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15">
      <c r="A3" s="1"/>
      <c r="B3" s="1"/>
      <c r="C3" s="1"/>
      <c r="D3" s="1"/>
      <c r="E3" s="5" t="s">
        <v>83</v>
      </c>
      <c r="F3" s="1"/>
      <c r="G3" s="1"/>
      <c r="H3" s="1"/>
      <c r="I3" s="1"/>
      <c r="J3" s="1"/>
      <c r="K3" s="1"/>
      <c r="L3" s="3" t="s">
        <v>83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6" x14ac:dyDescent="0.15">
      <c r="L5" s="1"/>
    </row>
    <row r="6" spans="1:26" x14ac:dyDescent="0.15">
      <c r="C6" s="6"/>
      <c r="Q6" s="6"/>
    </row>
    <row r="7" spans="1:26" x14ac:dyDescent="0.15">
      <c r="B7" s="90" t="s">
        <v>35</v>
      </c>
      <c r="C7" s="90" t="s">
        <v>36</v>
      </c>
      <c r="D7" s="7" t="s">
        <v>37</v>
      </c>
      <c r="E7" s="90" t="s">
        <v>38</v>
      </c>
      <c r="F7" s="90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/>
      <c r="Y7" s="7"/>
    </row>
    <row r="8" spans="1:26" x14ac:dyDescent="0.15">
      <c r="B8" s="90" t="s">
        <v>45</v>
      </c>
      <c r="C8" s="90" t="s">
        <v>46</v>
      </c>
      <c r="D8" s="7" t="s">
        <v>46</v>
      </c>
      <c r="E8" s="90" t="s">
        <v>47</v>
      </c>
      <c r="F8" s="90" t="s">
        <v>48</v>
      </c>
      <c r="G8" s="7" t="s">
        <v>46</v>
      </c>
      <c r="H8" s="7" t="s">
        <v>46</v>
      </c>
      <c r="I8" s="7" t="s">
        <v>49</v>
      </c>
      <c r="J8" s="7" t="s">
        <v>49</v>
      </c>
      <c r="M8" s="7" t="s">
        <v>49</v>
      </c>
      <c r="N8" s="7" t="s">
        <v>49</v>
      </c>
      <c r="O8" s="7" t="s">
        <v>48</v>
      </c>
      <c r="P8" s="7" t="s">
        <v>47</v>
      </c>
      <c r="Q8" s="7" t="s">
        <v>50</v>
      </c>
      <c r="R8" s="7" t="s">
        <v>46</v>
      </c>
      <c r="S8" s="7" t="s">
        <v>51</v>
      </c>
      <c r="T8" s="7" t="s">
        <v>52</v>
      </c>
      <c r="U8" s="7" t="s">
        <v>53</v>
      </c>
      <c r="V8" s="7" t="s">
        <v>53</v>
      </c>
      <c r="W8" s="7"/>
      <c r="Y8" s="8"/>
    </row>
    <row r="9" spans="1:26" x14ac:dyDescent="0.15">
      <c r="A9" s="2" t="s">
        <v>54</v>
      </c>
      <c r="B9" s="90" t="s">
        <v>55</v>
      </c>
      <c r="C9" s="90" t="s">
        <v>56</v>
      </c>
      <c r="D9" s="7" t="s">
        <v>57</v>
      </c>
      <c r="E9" s="90" t="s">
        <v>58</v>
      </c>
      <c r="F9" s="90" t="s">
        <v>58</v>
      </c>
      <c r="G9" s="7" t="s">
        <v>56</v>
      </c>
      <c r="H9" s="7" t="s">
        <v>57</v>
      </c>
      <c r="I9" s="7" t="s">
        <v>59</v>
      </c>
      <c r="J9" s="7" t="s">
        <v>60</v>
      </c>
      <c r="L9" s="2" t="s">
        <v>54</v>
      </c>
      <c r="M9" s="7" t="s">
        <v>59</v>
      </c>
      <c r="N9" s="7" t="s">
        <v>60</v>
      </c>
      <c r="O9" s="7" t="s">
        <v>61</v>
      </c>
      <c r="P9" s="7" t="s">
        <v>61</v>
      </c>
      <c r="Q9" s="7" t="s">
        <v>53</v>
      </c>
      <c r="R9" s="7" t="s">
        <v>56</v>
      </c>
      <c r="S9" s="7" t="s">
        <v>55</v>
      </c>
      <c r="T9" s="7" t="s">
        <v>62</v>
      </c>
      <c r="U9" s="7" t="s">
        <v>63</v>
      </c>
      <c r="V9" s="7" t="s">
        <v>63</v>
      </c>
      <c r="W9" s="7"/>
      <c r="Y9" s="9"/>
    </row>
    <row r="10" spans="1:26" x14ac:dyDescent="0.15">
      <c r="B10" s="90" t="s">
        <v>64</v>
      </c>
      <c r="C10" s="90" t="s">
        <v>65</v>
      </c>
      <c r="D10" s="7" t="s">
        <v>64</v>
      </c>
      <c r="E10" s="90" t="s">
        <v>66</v>
      </c>
      <c r="F10" s="90" t="s">
        <v>66</v>
      </c>
      <c r="G10" s="7" t="s">
        <v>67</v>
      </c>
      <c r="H10" s="7" t="s">
        <v>68</v>
      </c>
      <c r="I10" s="7" t="s">
        <v>67</v>
      </c>
      <c r="J10" s="7" t="s">
        <v>67</v>
      </c>
      <c r="M10" s="7" t="s">
        <v>67</v>
      </c>
      <c r="N10" s="7" t="s">
        <v>67</v>
      </c>
      <c r="Q10" s="7" t="s">
        <v>69</v>
      </c>
      <c r="R10" s="7" t="s">
        <v>65</v>
      </c>
      <c r="S10" s="1"/>
      <c r="T10" s="7" t="s">
        <v>64</v>
      </c>
      <c r="U10" s="7" t="s">
        <v>70</v>
      </c>
      <c r="V10" s="7" t="s">
        <v>70</v>
      </c>
      <c r="W10" s="7"/>
      <c r="Y10" s="7"/>
    </row>
    <row r="11" spans="1:26" x14ac:dyDescent="0.15">
      <c r="B11" s="90" t="s">
        <v>71</v>
      </c>
      <c r="C11" s="90" t="s">
        <v>72</v>
      </c>
      <c r="D11" s="7" t="s">
        <v>73</v>
      </c>
      <c r="E11" s="90" t="s">
        <v>70</v>
      </c>
      <c r="F11" s="90" t="s">
        <v>70</v>
      </c>
      <c r="G11" s="7" t="s">
        <v>72</v>
      </c>
      <c r="H11" s="7" t="s">
        <v>73</v>
      </c>
      <c r="I11" s="7" t="s">
        <v>71</v>
      </c>
      <c r="J11" s="7" t="s">
        <v>71</v>
      </c>
      <c r="M11" s="7" t="s">
        <v>71</v>
      </c>
      <c r="N11" s="7" t="s">
        <v>71</v>
      </c>
      <c r="O11" s="7" t="s">
        <v>74</v>
      </c>
      <c r="P11" s="7" t="s">
        <v>74</v>
      </c>
      <c r="Q11" s="7" t="s">
        <v>74</v>
      </c>
      <c r="R11" s="7" t="s">
        <v>72</v>
      </c>
      <c r="S11" s="7" t="s">
        <v>71</v>
      </c>
      <c r="T11" s="7" t="s">
        <v>75</v>
      </c>
      <c r="U11" s="7" t="s">
        <v>76</v>
      </c>
      <c r="V11" s="7" t="s">
        <v>77</v>
      </c>
      <c r="W11" s="7"/>
      <c r="Y11" s="7"/>
    </row>
    <row r="12" spans="1:26" x14ac:dyDescent="0.15">
      <c r="B12" s="91"/>
      <c r="C12" s="91"/>
      <c r="E12" s="91"/>
      <c r="F12" s="91"/>
    </row>
    <row r="13" spans="1:26" ht="11.25" x14ac:dyDescent="0.2">
      <c r="A13" s="92" t="s">
        <v>80</v>
      </c>
      <c r="B13" s="93">
        <v>0.58600543495497959</v>
      </c>
      <c r="C13" s="94">
        <v>62320830890.97036</v>
      </c>
      <c r="D13" s="10">
        <v>12140246</v>
      </c>
      <c r="E13" s="95">
        <v>1.0646691328274209</v>
      </c>
      <c r="F13" s="95">
        <v>1.0486554726996764</v>
      </c>
      <c r="G13" s="10">
        <v>65353080377</v>
      </c>
      <c r="H13" s="10">
        <v>12925345</v>
      </c>
      <c r="I13" s="11">
        <v>0.54524466239589153</v>
      </c>
      <c r="J13" s="11">
        <v>0.60199472205609272</v>
      </c>
      <c r="L13" s="2" t="s">
        <v>78</v>
      </c>
      <c r="M13" s="11">
        <v>0.54524466239589153</v>
      </c>
      <c r="N13" s="11">
        <v>0.60199472205609272</v>
      </c>
      <c r="O13" s="12">
        <v>-1292620</v>
      </c>
      <c r="P13" s="12">
        <v>-17125906</v>
      </c>
      <c r="Q13" s="12">
        <v>-18418526</v>
      </c>
      <c r="R13" s="10">
        <v>62320830890.97036</v>
      </c>
      <c r="S13" s="26">
        <v>0</v>
      </c>
      <c r="T13" s="7" t="s">
        <v>79</v>
      </c>
      <c r="U13" s="7" t="s">
        <v>79</v>
      </c>
      <c r="V13" s="96">
        <v>-2.9999999999999997E-4</v>
      </c>
      <c r="W13" s="28"/>
      <c r="Y13" s="12"/>
      <c r="Z13" s="12"/>
    </row>
    <row r="14" spans="1:26" x14ac:dyDescent="0.15">
      <c r="B14" s="91"/>
      <c r="C14" s="91"/>
      <c r="P14" s="16"/>
      <c r="S14" s="27"/>
      <c r="U14" s="15"/>
      <c r="V14" s="1"/>
    </row>
    <row r="15" spans="1:26" x14ac:dyDescent="0.15">
      <c r="A15" s="2" t="s">
        <v>15</v>
      </c>
      <c r="B15" s="91"/>
      <c r="C15" s="94">
        <v>114409021469.52005</v>
      </c>
      <c r="D15" s="10">
        <v>20186101</v>
      </c>
      <c r="G15" s="10">
        <v>119860101133</v>
      </c>
      <c r="H15" s="10">
        <v>21470861</v>
      </c>
      <c r="I15" s="17">
        <v>1</v>
      </c>
      <c r="J15" s="17">
        <v>1</v>
      </c>
      <c r="L15" s="2" t="s">
        <v>15</v>
      </c>
      <c r="O15" s="12">
        <v>-2370716</v>
      </c>
      <c r="P15" s="18">
        <v>-28448598</v>
      </c>
      <c r="Q15" s="12">
        <v>-30819313.899060789</v>
      </c>
      <c r="R15" s="10">
        <v>114409021469.52005</v>
      </c>
      <c r="S15" s="27" t="s">
        <v>81</v>
      </c>
      <c r="T15" s="14">
        <v>112974442</v>
      </c>
      <c r="U15" s="15"/>
      <c r="V15" s="13"/>
      <c r="Y15" s="18"/>
    </row>
    <row r="16" spans="1:26" x14ac:dyDescent="0.15">
      <c r="P16" s="19"/>
      <c r="Q16" s="20"/>
    </row>
    <row r="17" spans="3:26" x14ac:dyDescent="0.15">
      <c r="C17" s="97"/>
      <c r="Q17" s="21"/>
      <c r="R17" s="19"/>
      <c r="T17" s="21"/>
      <c r="Y17" s="22"/>
      <c r="Z17" s="23"/>
    </row>
    <row r="18" spans="3:26" ht="12.75" x14ac:dyDescent="0.2">
      <c r="Q18" s="21"/>
      <c r="Y18" s="24"/>
    </row>
    <row r="19" spans="3:26" x14ac:dyDescent="0.15">
      <c r="S19" s="25"/>
      <c r="T19" s="25"/>
      <c r="U19" s="25"/>
      <c r="V19" s="25"/>
    </row>
  </sheetData>
  <printOptions gridLinesSet="0"/>
  <pageMargins left="0.47" right="0.2" top="0.84" bottom="0.5" header="0.41" footer="0.5"/>
  <pageSetup scale="90" orientation="landscape" r:id="rId1"/>
  <headerFooter alignWithMargins="0"/>
  <colBreaks count="2" manualBreakCount="2">
    <brk id="10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3</vt:lpstr>
      <vt:lpstr>pages 4 &amp; 5</vt:lpstr>
      <vt:lpstr>'page 3'!Print_Area</vt:lpstr>
      <vt:lpstr>'pages 4 &amp;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2016-08-08T17:58:05Z</dcterms:created>
  <dcterms:modified xsi:type="dcterms:W3CDTF">2016-08-08T17:58:08Z</dcterms:modified>
</cp:coreProperties>
</file>