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20"/>
  </bookViews>
  <sheets>
    <sheet name="ROG 560" sheetId="3" r:id="rId1"/>
    <sheet name="2016" sheetId="2" r:id="rId2"/>
    <sheet name="2008" sheetId="1" r:id="rId3"/>
  </sheets>
  <calcPr calcId="145621"/>
</workbook>
</file>

<file path=xl/calcChain.xml><?xml version="1.0" encoding="utf-8"?>
<calcChain xmlns="http://schemas.openxmlformats.org/spreadsheetml/2006/main">
  <c r="D5" i="3" l="1"/>
  <c r="D88" i="2"/>
  <c r="D87" i="2"/>
  <c r="B5" i="3" s="1"/>
  <c r="D86" i="2"/>
  <c r="F5" i="3" s="1"/>
  <c r="G5" i="3" l="1"/>
  <c r="C5" i="3" s="1"/>
  <c r="D84" i="1"/>
  <c r="D4" i="3" s="1"/>
  <c r="D82" i="1"/>
  <c r="F4" i="3" s="1"/>
  <c r="D83" i="1"/>
  <c r="B4" i="3" s="1"/>
  <c r="H5" i="3" l="1"/>
  <c r="G4" i="3"/>
  <c r="H4" i="3" s="1"/>
  <c r="E5" i="3"/>
  <c r="I5" i="3" s="1"/>
  <c r="E4" i="3" l="1"/>
  <c r="C4" i="3"/>
  <c r="I4" i="3" l="1"/>
</calcChain>
</file>

<file path=xl/sharedStrings.xml><?xml version="1.0" encoding="utf-8"?>
<sst xmlns="http://schemas.openxmlformats.org/spreadsheetml/2006/main" count="523" uniqueCount="97">
  <si>
    <t>Utility Account</t>
  </si>
  <si>
    <t>Retirement Unit</t>
  </si>
  <si>
    <t>Activity Quantity</t>
  </si>
  <si>
    <t>Activity Cost</t>
  </si>
  <si>
    <t xml:space="preserve">355 - Poles and Fixtures </t>
  </si>
  <si>
    <t>35521203100 All Right of Way Cleari</t>
  </si>
  <si>
    <t>35520211009 50 Ft.</t>
  </si>
  <si>
    <t>35520211005 30 Ft.</t>
  </si>
  <si>
    <t>35520211007 40 Ft.</t>
  </si>
  <si>
    <t>35520211019 100 Ft.</t>
  </si>
  <si>
    <t>35520612004 25 Ft.</t>
  </si>
  <si>
    <t>35520221120 105 Ft.</t>
  </si>
  <si>
    <t>35520221109 50 Ft.</t>
  </si>
  <si>
    <t>35520832706 Steel Upsweep (set of 3</t>
  </si>
  <si>
    <t>35520221123 120 Ft.</t>
  </si>
  <si>
    <t>35520832711 Steel, wide flange</t>
  </si>
  <si>
    <t>35520622108 45 Ft.</t>
  </si>
  <si>
    <t>35521003003 Light Fixture (includin</t>
  </si>
  <si>
    <t>35520411507 40 Ft.</t>
  </si>
  <si>
    <t>35521003001 Fence, special</t>
  </si>
  <si>
    <t>35520832704 Wishbone Type</t>
  </si>
  <si>
    <t>35520221110 55 Ft.</t>
  </si>
  <si>
    <t>35520221111 60 Ft.</t>
  </si>
  <si>
    <t>35520622110 55 Ft.</t>
  </si>
  <si>
    <t>35520411506 35 Ft.</t>
  </si>
  <si>
    <t>35520211012 65 Ft.</t>
  </si>
  <si>
    <t>35520211013 70 Ft.</t>
  </si>
  <si>
    <t>35520822601 Anchor guy</t>
  </si>
  <si>
    <t>35520211008 45 Ft.</t>
  </si>
  <si>
    <t>35520842801 Plank</t>
  </si>
  <si>
    <t>35520622109 50 Ft.</t>
  </si>
  <si>
    <t>35520221125 130 Ft.</t>
  </si>
  <si>
    <t>35521003002 Traffic Guard</t>
  </si>
  <si>
    <t>35520221108 45 Ft.</t>
  </si>
  <si>
    <t>35521003004 Potential Transformer</t>
  </si>
  <si>
    <t>35520211003 wood pole 20 ft</t>
  </si>
  <si>
    <t>35521403200 CIAC - ITS Faclities</t>
  </si>
  <si>
    <t>35520612007 40 Ft.</t>
  </si>
  <si>
    <t>35520211014 75 Ft.</t>
  </si>
  <si>
    <t>35520612008 45 Ft.</t>
  </si>
  <si>
    <t>35520632206 35 Ft.</t>
  </si>
  <si>
    <t xml:space="preserve">35412406800 Contribution in Aid of </t>
  </si>
  <si>
    <t>35520221121 110 Ft.</t>
  </si>
  <si>
    <t>35520221113 70 Ft.</t>
  </si>
  <si>
    <t>35520221107 40 Ft.</t>
  </si>
  <si>
    <t>35520632205 30 Ft.</t>
  </si>
  <si>
    <t>Non-unitized</t>
  </si>
  <si>
    <t>35520221105 30 Ft.</t>
  </si>
  <si>
    <t>35520211011 60 Ft.</t>
  </si>
  <si>
    <t>35520832701 Plank</t>
  </si>
  <si>
    <t>35520822602 Span or head guy</t>
  </si>
  <si>
    <t>35520211017 90 Ft.</t>
  </si>
  <si>
    <t>35520832703 Spar, metal</t>
  </si>
  <si>
    <t>35520221117 90 Ft.</t>
  </si>
  <si>
    <t>35520221124 125 Ft.</t>
  </si>
  <si>
    <t>35520211006 35 Ft.</t>
  </si>
  <si>
    <t>35520211018 95 Ft.</t>
  </si>
  <si>
    <t>35520221115 80 Ft.</t>
  </si>
  <si>
    <t>35520221118 95 Ft.</t>
  </si>
  <si>
    <t>35520221126 135 Ft.</t>
  </si>
  <si>
    <t>35520622112 65 Ft.</t>
  </si>
  <si>
    <t>35520411508 45 Ft.</t>
  </si>
  <si>
    <t>35520221122 115 Ft.</t>
  </si>
  <si>
    <t>35520221127 140 Ft.</t>
  </si>
  <si>
    <t>35520211010 55 Ft.</t>
  </si>
  <si>
    <t>35520832702 Spar, wood</t>
  </si>
  <si>
    <t>35520211015 80 Ft.</t>
  </si>
  <si>
    <t>35520612009 50 Ft.</t>
  </si>
  <si>
    <t xml:space="preserve">35520832708 Fiberglass Arm (set of </t>
  </si>
  <si>
    <t>35520832705 Standard</t>
  </si>
  <si>
    <t>35520221112 65 Ft.</t>
  </si>
  <si>
    <t>35520221119 100 Ft.</t>
  </si>
  <si>
    <t>35520842803 Metal</t>
  </si>
  <si>
    <t>35520221103 concrete pole 20 ft</t>
  </si>
  <si>
    <t>35520812500 All sets of fixtures</t>
  </si>
  <si>
    <t>35520211016 85 Ft.</t>
  </si>
  <si>
    <t>35520431700 All Mudsills</t>
  </si>
  <si>
    <t>35520612006 35 Ft.</t>
  </si>
  <si>
    <t>35520221114 75 Ft.</t>
  </si>
  <si>
    <t>35520221116 85 Ft.</t>
  </si>
  <si>
    <t>35520832712 Steel Tubular Crossarm</t>
  </si>
  <si>
    <t>35520221106 35 Ft.</t>
  </si>
  <si>
    <t>Other</t>
  </si>
  <si>
    <t>Wood</t>
  </si>
  <si>
    <t>Concrete</t>
  </si>
  <si>
    <t>Pilings</t>
  </si>
  <si>
    <t>35520221130 concrete pole, 155ft</t>
  </si>
  <si>
    <t>35520221128 concrete pole, 145ft</t>
  </si>
  <si>
    <t>35520211021 110 Ft.</t>
  </si>
  <si>
    <t>35520211022 115 Ft.</t>
  </si>
  <si>
    <t>Poles ($)</t>
  </si>
  <si>
    <t>% of</t>
  </si>
  <si>
    <t>Total</t>
  </si>
  <si>
    <t>All Other</t>
  </si>
  <si>
    <t>Total       ($)</t>
  </si>
  <si>
    <t>2008 End-of-Year Investment</t>
  </si>
  <si>
    <t>2016 End-of-Year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</si>
</sst>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4"/>
      <color theme="1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BD4B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4" fontId="0" fillId="0" borderId="0" xfId="0" applyNumberFormat="1"/>
    <xf numFmtId="8" fontId="0" fillId="0" borderId="0" xfId="0" applyNumberFormat="1"/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justify" vertical="center" wrapText="1"/>
    </xf>
    <xf numFmtId="9" fontId="0" fillId="0" borderId="0" xfId="1" applyFont="1"/>
    <xf numFmtId="10" fontId="0" fillId="0" borderId="0" xfId="0" applyNumberFormat="1"/>
    <xf numFmtId="0" fontId="0" fillId="0" borderId="0" xfId="0" applyAlignment="1">
      <alignment horizontal="right"/>
    </xf>
    <xf numFmtId="10" fontId="20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3" borderId="15" xfId="0" applyFill="1" applyBorder="1" applyAlignment="1">
      <alignment horizontal="center" vertical="top" wrapText="1"/>
    </xf>
    <xf numFmtId="38" fontId="20" fillId="0" borderId="15" xfId="0" applyNumberFormat="1" applyFont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justify" vertical="center" wrapText="1"/>
    </xf>
    <xf numFmtId="0" fontId="18" fillId="33" borderId="11" xfId="0" applyFont="1" applyFill="1" applyBorder="1" applyAlignment="1">
      <alignment horizontal="justify" vertical="center" wrapText="1"/>
    </xf>
    <xf numFmtId="0" fontId="18" fillId="33" borderId="12" xfId="0" applyFont="1" applyFill="1" applyBorder="1" applyAlignment="1">
      <alignment horizontal="justify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C12" sqref="C12"/>
    </sheetView>
  </sheetViews>
  <sheetFormatPr defaultColWidth="31" defaultRowHeight="15" x14ac:dyDescent="0.25"/>
  <cols>
    <col min="2" max="2" width="11.85546875" style="9" bestFit="1" customWidth="1"/>
    <col min="3" max="3" width="8" style="11" bestFit="1" customWidth="1"/>
    <col min="4" max="4" width="13.140625" style="9" bestFit="1" customWidth="1"/>
    <col min="5" max="5" width="8" style="11" bestFit="1" customWidth="1"/>
    <col min="6" max="6" width="11.85546875" bestFit="1" customWidth="1"/>
    <col min="7" max="7" width="13.140625" style="9" bestFit="1" customWidth="1"/>
  </cols>
  <sheetData>
    <row r="1" spans="1:9" x14ac:dyDescent="0.25">
      <c r="A1" s="14"/>
      <c r="B1" s="3" t="s">
        <v>83</v>
      </c>
      <c r="C1" s="3" t="s">
        <v>91</v>
      </c>
      <c r="D1" s="3" t="s">
        <v>84</v>
      </c>
      <c r="E1" s="3" t="s">
        <v>91</v>
      </c>
      <c r="F1" s="3" t="s">
        <v>93</v>
      </c>
      <c r="G1" s="17" t="s">
        <v>94</v>
      </c>
    </row>
    <row r="2" spans="1:9" x14ac:dyDescent="0.25">
      <c r="A2" s="15"/>
      <c r="B2" s="4" t="s">
        <v>90</v>
      </c>
      <c r="C2" s="4" t="s">
        <v>92</v>
      </c>
      <c r="D2" s="4" t="s">
        <v>90</v>
      </c>
      <c r="E2" s="4" t="s">
        <v>92</v>
      </c>
      <c r="F2" s="4" t="s">
        <v>90</v>
      </c>
      <c r="G2" s="18"/>
    </row>
    <row r="3" spans="1:9" ht="15.75" thickBot="1" x14ac:dyDescent="0.3">
      <c r="A3" s="16"/>
      <c r="B3" s="12"/>
      <c r="C3" s="5"/>
      <c r="D3" s="12"/>
      <c r="E3" s="5"/>
      <c r="F3" s="12"/>
      <c r="G3" s="19"/>
    </row>
    <row r="4" spans="1:9" ht="15.75" thickBot="1" x14ac:dyDescent="0.3">
      <c r="A4" s="6" t="s">
        <v>95</v>
      </c>
      <c r="B4" s="13">
        <f>'2008'!D83</f>
        <v>15086728.330000002</v>
      </c>
      <c r="C4" s="10">
        <f>B4/G4</f>
        <v>0.21277015553279194</v>
      </c>
      <c r="D4" s="13">
        <f>'2008'!D84</f>
        <v>32368720.480000008</v>
      </c>
      <c r="E4" s="10">
        <f>D4/G4</f>
        <v>0.45650041150618825</v>
      </c>
      <c r="F4" s="13">
        <f>'2008'!D82</f>
        <v>23450775.289999999</v>
      </c>
      <c r="G4" s="13">
        <f>B4+D4+F4</f>
        <v>70906224.100000009</v>
      </c>
      <c r="H4" s="7">
        <f>F4/G4</f>
        <v>0.33072943296101981</v>
      </c>
      <c r="I4" s="8">
        <f>C4+E4+H4</f>
        <v>1</v>
      </c>
    </row>
    <row r="5" spans="1:9" ht="15.75" thickBot="1" x14ac:dyDescent="0.3">
      <c r="A5" s="6" t="s">
        <v>96</v>
      </c>
      <c r="B5" s="13">
        <f>'2016'!D87</f>
        <v>24445942.32</v>
      </c>
      <c r="C5" s="10">
        <f>B5/G5</f>
        <v>0.10696863575447979</v>
      </c>
      <c r="D5" s="13">
        <f>'2016'!D88</f>
        <v>154341865.78</v>
      </c>
      <c r="E5" s="10">
        <f>D5/G5</f>
        <v>0.67535702269822051</v>
      </c>
      <c r="F5" s="13">
        <f>'2016'!D86</f>
        <v>49745931.229999997</v>
      </c>
      <c r="G5" s="13">
        <f>B5+D5+F5</f>
        <v>228533739.32999998</v>
      </c>
      <c r="H5" s="7">
        <f>F5/G5</f>
        <v>0.21767434154729978</v>
      </c>
      <c r="I5" s="8">
        <f>C5+E5+H5</f>
        <v>1</v>
      </c>
    </row>
  </sheetData>
  <mergeCells count="2">
    <mergeCell ref="A1:A3"/>
    <mergeCell ref="G1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49" workbookViewId="0">
      <selection activeCell="D89" sqref="D89"/>
    </sheetView>
  </sheetViews>
  <sheetFormatPr defaultRowHeight="15" x14ac:dyDescent="0.25"/>
  <cols>
    <col min="1" max="1" width="22.5703125" bestFit="1" customWidth="1"/>
    <col min="2" max="2" width="34.140625" bestFit="1" customWidth="1"/>
    <col min="3" max="3" width="16" bestFit="1" customWidth="1"/>
    <col min="4" max="4" width="15.5703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</row>
    <row r="2" spans="1:5" x14ac:dyDescent="0.25">
      <c r="A2" t="s">
        <v>4</v>
      </c>
      <c r="B2" t="s">
        <v>41</v>
      </c>
      <c r="C2">
        <v>0</v>
      </c>
      <c r="D2" s="2">
        <v>0</v>
      </c>
      <c r="E2" t="s">
        <v>82</v>
      </c>
    </row>
    <row r="3" spans="1:5" x14ac:dyDescent="0.25">
      <c r="A3" t="s">
        <v>4</v>
      </c>
      <c r="B3" t="s">
        <v>35</v>
      </c>
      <c r="C3">
        <v>0</v>
      </c>
      <c r="D3" s="2">
        <v>0</v>
      </c>
      <c r="E3" t="s">
        <v>83</v>
      </c>
    </row>
    <row r="4" spans="1:5" x14ac:dyDescent="0.25">
      <c r="A4" t="s">
        <v>4</v>
      </c>
      <c r="B4" t="s">
        <v>7</v>
      </c>
      <c r="C4">
        <v>6</v>
      </c>
      <c r="D4" s="2">
        <v>26476.01</v>
      </c>
      <c r="E4" t="s">
        <v>83</v>
      </c>
    </row>
    <row r="5" spans="1:5" x14ac:dyDescent="0.25">
      <c r="A5" t="s">
        <v>4</v>
      </c>
      <c r="B5" t="s">
        <v>55</v>
      </c>
      <c r="C5">
        <v>47</v>
      </c>
      <c r="D5" s="2">
        <v>17770.04</v>
      </c>
      <c r="E5" t="s">
        <v>83</v>
      </c>
    </row>
    <row r="6" spans="1:5" x14ac:dyDescent="0.25">
      <c r="A6" t="s">
        <v>4</v>
      </c>
      <c r="B6" t="s">
        <v>8</v>
      </c>
      <c r="C6">
        <v>32</v>
      </c>
      <c r="D6" s="2">
        <v>21484.87</v>
      </c>
      <c r="E6" t="s">
        <v>83</v>
      </c>
    </row>
    <row r="7" spans="1:5" x14ac:dyDescent="0.25">
      <c r="A7" t="s">
        <v>4</v>
      </c>
      <c r="B7" t="s">
        <v>28</v>
      </c>
      <c r="C7">
        <v>192</v>
      </c>
      <c r="D7" s="2">
        <v>61591.37</v>
      </c>
      <c r="E7" t="s">
        <v>83</v>
      </c>
    </row>
    <row r="8" spans="1:5" x14ac:dyDescent="0.25">
      <c r="A8" t="s">
        <v>4</v>
      </c>
      <c r="B8" t="s">
        <v>6</v>
      </c>
      <c r="C8">
        <v>196</v>
      </c>
      <c r="D8" s="2">
        <v>245633.71</v>
      </c>
      <c r="E8" t="s">
        <v>83</v>
      </c>
    </row>
    <row r="9" spans="1:5" x14ac:dyDescent="0.25">
      <c r="A9" t="s">
        <v>4</v>
      </c>
      <c r="B9" t="s">
        <v>64</v>
      </c>
      <c r="C9">
        <v>600</v>
      </c>
      <c r="D9" s="2">
        <v>715964.69</v>
      </c>
      <c r="E9" t="s">
        <v>83</v>
      </c>
    </row>
    <row r="10" spans="1:5" x14ac:dyDescent="0.25">
      <c r="A10" t="s">
        <v>4</v>
      </c>
      <c r="B10" t="s">
        <v>48</v>
      </c>
      <c r="C10" s="1">
        <v>1604</v>
      </c>
      <c r="D10" s="2">
        <v>2378463.25</v>
      </c>
      <c r="E10" t="s">
        <v>83</v>
      </c>
    </row>
    <row r="11" spans="1:5" x14ac:dyDescent="0.25">
      <c r="A11" t="s">
        <v>4</v>
      </c>
      <c r="B11" t="s">
        <v>25</v>
      </c>
      <c r="C11" s="1">
        <v>5370</v>
      </c>
      <c r="D11" s="2">
        <v>15112458.460000001</v>
      </c>
      <c r="E11" t="s">
        <v>83</v>
      </c>
    </row>
    <row r="12" spans="1:5" x14ac:dyDescent="0.25">
      <c r="A12" t="s">
        <v>4</v>
      </c>
      <c r="B12" t="s">
        <v>26</v>
      </c>
      <c r="C12">
        <v>708</v>
      </c>
      <c r="D12" s="2">
        <v>2705921.34</v>
      </c>
      <c r="E12" t="s">
        <v>83</v>
      </c>
    </row>
    <row r="13" spans="1:5" x14ac:dyDescent="0.25">
      <c r="A13" t="s">
        <v>4</v>
      </c>
      <c r="B13" t="s">
        <v>38</v>
      </c>
      <c r="C13">
        <v>272</v>
      </c>
      <c r="D13" s="2">
        <v>1309614.3700000001</v>
      </c>
      <c r="E13" t="s">
        <v>83</v>
      </c>
    </row>
    <row r="14" spans="1:5" x14ac:dyDescent="0.25">
      <c r="A14" t="s">
        <v>4</v>
      </c>
      <c r="B14" t="s">
        <v>66</v>
      </c>
      <c r="C14">
        <v>112</v>
      </c>
      <c r="D14" s="2">
        <v>338645.11</v>
      </c>
      <c r="E14" t="s">
        <v>83</v>
      </c>
    </row>
    <row r="15" spans="1:5" x14ac:dyDescent="0.25">
      <c r="A15" t="s">
        <v>4</v>
      </c>
      <c r="B15" t="s">
        <v>75</v>
      </c>
      <c r="C15">
        <v>188</v>
      </c>
      <c r="D15" s="2">
        <v>932500.15</v>
      </c>
      <c r="E15" t="s">
        <v>83</v>
      </c>
    </row>
    <row r="16" spans="1:5" x14ac:dyDescent="0.25">
      <c r="A16" t="s">
        <v>4</v>
      </c>
      <c r="B16" t="s">
        <v>51</v>
      </c>
      <c r="C16">
        <v>60</v>
      </c>
      <c r="D16" s="2">
        <v>185058.1</v>
      </c>
      <c r="E16" t="s">
        <v>83</v>
      </c>
    </row>
    <row r="17" spans="1:5" x14ac:dyDescent="0.25">
      <c r="A17" t="s">
        <v>4</v>
      </c>
      <c r="B17" t="s">
        <v>56</v>
      </c>
      <c r="C17">
        <v>33</v>
      </c>
      <c r="D17" s="2">
        <v>181764.9</v>
      </c>
      <c r="E17" t="s">
        <v>83</v>
      </c>
    </row>
    <row r="18" spans="1:5" x14ac:dyDescent="0.25">
      <c r="A18" t="s">
        <v>4</v>
      </c>
      <c r="B18" t="s">
        <v>9</v>
      </c>
      <c r="C18">
        <v>13</v>
      </c>
      <c r="D18" s="2">
        <v>60935.92</v>
      </c>
      <c r="E18" t="s">
        <v>83</v>
      </c>
    </row>
    <row r="19" spans="1:5" x14ac:dyDescent="0.25">
      <c r="A19" t="s">
        <v>4</v>
      </c>
      <c r="B19" t="s">
        <v>88</v>
      </c>
      <c r="C19">
        <v>3</v>
      </c>
      <c r="D19" s="2">
        <v>73192.72</v>
      </c>
      <c r="E19" t="s">
        <v>83</v>
      </c>
    </row>
    <row r="20" spans="1:5" x14ac:dyDescent="0.25">
      <c r="A20" t="s">
        <v>4</v>
      </c>
      <c r="B20" t="s">
        <v>89</v>
      </c>
      <c r="C20">
        <v>3</v>
      </c>
      <c r="D20" s="2">
        <v>78467.31</v>
      </c>
      <c r="E20" t="s">
        <v>83</v>
      </c>
    </row>
    <row r="21" spans="1:5" x14ac:dyDescent="0.25">
      <c r="A21" t="s">
        <v>4</v>
      </c>
      <c r="B21" t="s">
        <v>73</v>
      </c>
      <c r="C21">
        <v>1</v>
      </c>
      <c r="D21" s="2">
        <v>182813.07</v>
      </c>
      <c r="E21" t="s">
        <v>84</v>
      </c>
    </row>
    <row r="22" spans="1:5" x14ac:dyDescent="0.25">
      <c r="A22" t="s">
        <v>4</v>
      </c>
      <c r="B22" t="s">
        <v>47</v>
      </c>
      <c r="C22">
        <v>6</v>
      </c>
      <c r="D22" s="2">
        <v>28316.06</v>
      </c>
      <c r="E22" t="s">
        <v>84</v>
      </c>
    </row>
    <row r="23" spans="1:5" x14ac:dyDescent="0.25">
      <c r="A23" t="s">
        <v>4</v>
      </c>
      <c r="B23" t="s">
        <v>81</v>
      </c>
      <c r="C23">
        <v>6</v>
      </c>
      <c r="D23" s="2">
        <v>48608.02</v>
      </c>
      <c r="E23" t="s">
        <v>84</v>
      </c>
    </row>
    <row r="24" spans="1:5" x14ac:dyDescent="0.25">
      <c r="A24" t="s">
        <v>4</v>
      </c>
      <c r="B24" t="s">
        <v>44</v>
      </c>
      <c r="C24">
        <v>17</v>
      </c>
      <c r="D24" s="2">
        <v>94533.24</v>
      </c>
      <c r="E24" t="s">
        <v>84</v>
      </c>
    </row>
    <row r="25" spans="1:5" x14ac:dyDescent="0.25">
      <c r="A25" t="s">
        <v>4</v>
      </c>
      <c r="B25" t="s">
        <v>33</v>
      </c>
      <c r="C25">
        <v>28</v>
      </c>
      <c r="D25" s="2">
        <v>187789.52</v>
      </c>
      <c r="E25" t="s">
        <v>84</v>
      </c>
    </row>
    <row r="26" spans="1:5" x14ac:dyDescent="0.25">
      <c r="A26" t="s">
        <v>4</v>
      </c>
      <c r="B26" t="s">
        <v>12</v>
      </c>
      <c r="C26">
        <v>56</v>
      </c>
      <c r="D26" s="2">
        <v>536344.80000000005</v>
      </c>
      <c r="E26" t="s">
        <v>84</v>
      </c>
    </row>
    <row r="27" spans="1:5" x14ac:dyDescent="0.25">
      <c r="A27" t="s">
        <v>4</v>
      </c>
      <c r="B27" t="s">
        <v>21</v>
      </c>
      <c r="C27">
        <v>81</v>
      </c>
      <c r="D27" s="2">
        <v>896937.34</v>
      </c>
      <c r="E27" t="s">
        <v>84</v>
      </c>
    </row>
    <row r="28" spans="1:5" x14ac:dyDescent="0.25">
      <c r="A28" t="s">
        <v>4</v>
      </c>
      <c r="B28" t="s">
        <v>22</v>
      </c>
      <c r="C28">
        <v>98</v>
      </c>
      <c r="D28" s="2">
        <v>1320318.08</v>
      </c>
      <c r="E28" t="s">
        <v>84</v>
      </c>
    </row>
    <row r="29" spans="1:5" x14ac:dyDescent="0.25">
      <c r="A29" t="s">
        <v>4</v>
      </c>
      <c r="B29" t="s">
        <v>70</v>
      </c>
      <c r="C29">
        <v>374</v>
      </c>
      <c r="D29" s="2">
        <v>3240605.31</v>
      </c>
      <c r="E29" t="s">
        <v>84</v>
      </c>
    </row>
    <row r="30" spans="1:5" x14ac:dyDescent="0.25">
      <c r="A30" t="s">
        <v>4</v>
      </c>
      <c r="B30" t="s">
        <v>43</v>
      </c>
      <c r="C30">
        <v>250</v>
      </c>
      <c r="D30" s="2">
        <v>2936517.42</v>
      </c>
      <c r="E30" t="s">
        <v>84</v>
      </c>
    </row>
    <row r="31" spans="1:5" x14ac:dyDescent="0.25">
      <c r="A31" t="s">
        <v>4</v>
      </c>
      <c r="B31" t="s">
        <v>78</v>
      </c>
      <c r="C31">
        <v>353</v>
      </c>
      <c r="D31" s="2">
        <v>4477716.5599999996</v>
      </c>
      <c r="E31" t="s">
        <v>84</v>
      </c>
    </row>
    <row r="32" spans="1:5" x14ac:dyDescent="0.25">
      <c r="A32" t="s">
        <v>4</v>
      </c>
      <c r="B32" t="s">
        <v>57</v>
      </c>
      <c r="C32">
        <v>442</v>
      </c>
      <c r="D32" s="2">
        <v>4976879.78</v>
      </c>
      <c r="E32" t="s">
        <v>84</v>
      </c>
    </row>
    <row r="33" spans="1:5" x14ac:dyDescent="0.25">
      <c r="A33" t="s">
        <v>4</v>
      </c>
      <c r="B33" t="s">
        <v>79</v>
      </c>
      <c r="C33">
        <v>616</v>
      </c>
      <c r="D33" s="2">
        <v>9043847.2799999993</v>
      </c>
      <c r="E33" t="s">
        <v>84</v>
      </c>
    </row>
    <row r="34" spans="1:5" x14ac:dyDescent="0.25">
      <c r="A34" t="s">
        <v>4</v>
      </c>
      <c r="B34" t="s">
        <v>53</v>
      </c>
      <c r="C34">
        <v>675</v>
      </c>
      <c r="D34" s="2">
        <v>8885329.7200000007</v>
      </c>
      <c r="E34" t="s">
        <v>84</v>
      </c>
    </row>
    <row r="35" spans="1:5" x14ac:dyDescent="0.25">
      <c r="A35" t="s">
        <v>4</v>
      </c>
      <c r="B35" t="s">
        <v>58</v>
      </c>
      <c r="C35">
        <v>581</v>
      </c>
      <c r="D35" s="2">
        <v>8373156.4500000002</v>
      </c>
      <c r="E35" t="s">
        <v>84</v>
      </c>
    </row>
    <row r="36" spans="1:5" x14ac:dyDescent="0.25">
      <c r="A36" t="s">
        <v>4</v>
      </c>
      <c r="B36" t="s">
        <v>71</v>
      </c>
      <c r="C36">
        <v>359</v>
      </c>
      <c r="D36" s="2">
        <v>6938305.3499999996</v>
      </c>
      <c r="E36" t="s">
        <v>84</v>
      </c>
    </row>
    <row r="37" spans="1:5" x14ac:dyDescent="0.25">
      <c r="A37" t="s">
        <v>4</v>
      </c>
      <c r="B37" t="s">
        <v>11</v>
      </c>
      <c r="C37">
        <v>449</v>
      </c>
      <c r="D37" s="2">
        <v>9175135.6500000004</v>
      </c>
      <c r="E37" t="s">
        <v>84</v>
      </c>
    </row>
    <row r="38" spans="1:5" x14ac:dyDescent="0.25">
      <c r="A38" t="s">
        <v>4</v>
      </c>
      <c r="B38" t="s">
        <v>42</v>
      </c>
      <c r="C38">
        <v>376</v>
      </c>
      <c r="D38" s="2">
        <v>20442977.550000001</v>
      </c>
      <c r="E38" t="s">
        <v>84</v>
      </c>
    </row>
    <row r="39" spans="1:5" x14ac:dyDescent="0.25">
      <c r="A39" t="s">
        <v>4</v>
      </c>
      <c r="B39" t="s">
        <v>62</v>
      </c>
      <c r="C39">
        <v>271</v>
      </c>
      <c r="D39" s="2">
        <v>17352958.120000001</v>
      </c>
      <c r="E39" t="s">
        <v>84</v>
      </c>
    </row>
    <row r="40" spans="1:5" x14ac:dyDescent="0.25">
      <c r="A40" t="s">
        <v>4</v>
      </c>
      <c r="B40" t="s">
        <v>14</v>
      </c>
      <c r="C40">
        <v>492</v>
      </c>
      <c r="D40" s="2">
        <v>37852782.5</v>
      </c>
      <c r="E40" t="s">
        <v>84</v>
      </c>
    </row>
    <row r="41" spans="1:5" x14ac:dyDescent="0.25">
      <c r="A41" t="s">
        <v>4</v>
      </c>
      <c r="B41" t="s">
        <v>54</v>
      </c>
      <c r="C41">
        <v>174</v>
      </c>
      <c r="D41" s="2">
        <v>12882335.25</v>
      </c>
      <c r="E41" t="s">
        <v>84</v>
      </c>
    </row>
    <row r="42" spans="1:5" x14ac:dyDescent="0.25">
      <c r="A42" t="s">
        <v>4</v>
      </c>
      <c r="B42" t="s">
        <v>31</v>
      </c>
      <c r="C42">
        <v>46</v>
      </c>
      <c r="D42" s="2">
        <v>3281330.82</v>
      </c>
      <c r="E42" t="s">
        <v>84</v>
      </c>
    </row>
    <row r="43" spans="1:5" x14ac:dyDescent="0.25">
      <c r="A43" t="s">
        <v>4</v>
      </c>
      <c r="B43" t="s">
        <v>59</v>
      </c>
      <c r="C43">
        <v>3</v>
      </c>
      <c r="D43" s="2">
        <v>323522.13</v>
      </c>
      <c r="E43" t="s">
        <v>84</v>
      </c>
    </row>
    <row r="44" spans="1:5" x14ac:dyDescent="0.25">
      <c r="A44" t="s">
        <v>4</v>
      </c>
      <c r="B44" t="s">
        <v>63</v>
      </c>
      <c r="C44">
        <v>8</v>
      </c>
      <c r="D44" s="2">
        <v>568714.35</v>
      </c>
      <c r="E44" t="s">
        <v>84</v>
      </c>
    </row>
    <row r="45" spans="1:5" x14ac:dyDescent="0.25">
      <c r="A45" t="s">
        <v>4</v>
      </c>
      <c r="B45" t="s">
        <v>87</v>
      </c>
      <c r="C45">
        <v>2</v>
      </c>
      <c r="D45" s="2">
        <v>171238.49</v>
      </c>
      <c r="E45" t="s">
        <v>84</v>
      </c>
    </row>
    <row r="46" spans="1:5" x14ac:dyDescent="0.25">
      <c r="A46" t="s">
        <v>4</v>
      </c>
      <c r="B46" t="s">
        <v>86</v>
      </c>
      <c r="C46">
        <v>1</v>
      </c>
      <c r="D46" s="2">
        <v>112109.52</v>
      </c>
      <c r="E46" t="s">
        <v>84</v>
      </c>
    </row>
    <row r="47" spans="1:5" x14ac:dyDescent="0.25">
      <c r="A47" t="s">
        <v>4</v>
      </c>
      <c r="B47" t="s">
        <v>24</v>
      </c>
      <c r="C47">
        <v>2</v>
      </c>
      <c r="D47" s="2">
        <v>4705.1000000000004</v>
      </c>
      <c r="E47" t="s">
        <v>84</v>
      </c>
    </row>
    <row r="48" spans="1:5" x14ac:dyDescent="0.25">
      <c r="A48" t="s">
        <v>4</v>
      </c>
      <c r="B48" t="s">
        <v>18</v>
      </c>
      <c r="C48">
        <v>1</v>
      </c>
      <c r="D48" s="2">
        <v>2715.68</v>
      </c>
      <c r="E48" t="s">
        <v>84</v>
      </c>
    </row>
    <row r="49" spans="1:6" x14ac:dyDescent="0.25">
      <c r="A49" t="s">
        <v>4</v>
      </c>
      <c r="B49" t="s">
        <v>61</v>
      </c>
      <c r="C49">
        <v>1</v>
      </c>
      <c r="D49" s="2">
        <v>3322.62</v>
      </c>
      <c r="E49" t="s">
        <v>84</v>
      </c>
    </row>
    <row r="50" spans="1:6" x14ac:dyDescent="0.25">
      <c r="A50" t="s">
        <v>4</v>
      </c>
      <c r="B50" t="s">
        <v>76</v>
      </c>
      <c r="C50">
        <v>92</v>
      </c>
      <c r="D50" s="2">
        <v>238220.52</v>
      </c>
      <c r="E50" t="s">
        <v>82</v>
      </c>
    </row>
    <row r="51" spans="1:6" x14ac:dyDescent="0.25">
      <c r="A51" t="s">
        <v>4</v>
      </c>
      <c r="B51" t="s">
        <v>10</v>
      </c>
      <c r="C51">
        <v>2</v>
      </c>
      <c r="D51" s="2">
        <v>565.48</v>
      </c>
      <c r="E51" t="s">
        <v>82</v>
      </c>
      <c r="F51" t="s">
        <v>85</v>
      </c>
    </row>
    <row r="52" spans="1:6" x14ac:dyDescent="0.25">
      <c r="A52" t="s">
        <v>4</v>
      </c>
      <c r="B52" t="s">
        <v>77</v>
      </c>
      <c r="C52">
        <v>27</v>
      </c>
      <c r="D52" s="2">
        <v>3306.84</v>
      </c>
      <c r="E52" t="s">
        <v>82</v>
      </c>
      <c r="F52" t="s">
        <v>85</v>
      </c>
    </row>
    <row r="53" spans="1:6" x14ac:dyDescent="0.25">
      <c r="A53" t="s">
        <v>4</v>
      </c>
      <c r="B53" t="s">
        <v>37</v>
      </c>
      <c r="C53">
        <v>194</v>
      </c>
      <c r="D53" s="2">
        <v>132143.17000000001</v>
      </c>
      <c r="E53" t="s">
        <v>82</v>
      </c>
      <c r="F53" t="s">
        <v>85</v>
      </c>
    </row>
    <row r="54" spans="1:6" x14ac:dyDescent="0.25">
      <c r="A54" t="s">
        <v>4</v>
      </c>
      <c r="B54" t="s">
        <v>39</v>
      </c>
      <c r="C54">
        <v>14</v>
      </c>
      <c r="D54" s="2">
        <v>1929.68</v>
      </c>
      <c r="E54" t="s">
        <v>82</v>
      </c>
      <c r="F54" t="s">
        <v>85</v>
      </c>
    </row>
    <row r="55" spans="1:6" x14ac:dyDescent="0.25">
      <c r="A55" t="s">
        <v>4</v>
      </c>
      <c r="B55" t="s">
        <v>67</v>
      </c>
      <c r="C55">
        <v>1</v>
      </c>
      <c r="D55" s="2">
        <v>494.17</v>
      </c>
      <c r="E55" t="s">
        <v>82</v>
      </c>
      <c r="F55" t="s">
        <v>85</v>
      </c>
    </row>
    <row r="56" spans="1:6" x14ac:dyDescent="0.25">
      <c r="A56" t="s">
        <v>4</v>
      </c>
      <c r="B56" t="s">
        <v>16</v>
      </c>
      <c r="C56">
        <v>1</v>
      </c>
      <c r="D56" s="2">
        <v>92565.27</v>
      </c>
      <c r="E56" t="s">
        <v>82</v>
      </c>
      <c r="F56" t="s">
        <v>85</v>
      </c>
    </row>
    <row r="57" spans="1:6" x14ac:dyDescent="0.25">
      <c r="A57" t="s">
        <v>4</v>
      </c>
      <c r="B57" t="s">
        <v>30</v>
      </c>
      <c r="C57">
        <v>4</v>
      </c>
      <c r="D57" s="2">
        <v>57400.51</v>
      </c>
      <c r="E57" t="s">
        <v>82</v>
      </c>
      <c r="F57" t="s">
        <v>85</v>
      </c>
    </row>
    <row r="58" spans="1:6" x14ac:dyDescent="0.25">
      <c r="A58" t="s">
        <v>4</v>
      </c>
      <c r="B58" t="s">
        <v>23</v>
      </c>
      <c r="C58">
        <v>5</v>
      </c>
      <c r="D58" s="2">
        <v>122975.87</v>
      </c>
      <c r="E58" t="s">
        <v>82</v>
      </c>
      <c r="F58" t="s">
        <v>85</v>
      </c>
    </row>
    <row r="59" spans="1:6" x14ac:dyDescent="0.25">
      <c r="A59" t="s">
        <v>4</v>
      </c>
      <c r="B59" t="s">
        <v>60</v>
      </c>
      <c r="C59">
        <v>1</v>
      </c>
      <c r="D59" s="2">
        <v>22214.6</v>
      </c>
      <c r="E59" t="s">
        <v>82</v>
      </c>
      <c r="F59" t="s">
        <v>85</v>
      </c>
    </row>
    <row r="60" spans="1:6" x14ac:dyDescent="0.25">
      <c r="A60" t="s">
        <v>4</v>
      </c>
      <c r="B60" t="s">
        <v>45</v>
      </c>
      <c r="C60">
        <v>2</v>
      </c>
      <c r="D60" s="2">
        <v>16414.55</v>
      </c>
      <c r="E60" t="s">
        <v>82</v>
      </c>
      <c r="F60" t="s">
        <v>85</v>
      </c>
    </row>
    <row r="61" spans="1:6" x14ac:dyDescent="0.25">
      <c r="A61" t="s">
        <v>4</v>
      </c>
      <c r="B61" t="s">
        <v>40</v>
      </c>
      <c r="C61">
        <v>0</v>
      </c>
      <c r="D61" s="2">
        <v>0</v>
      </c>
      <c r="E61" t="s">
        <v>82</v>
      </c>
      <c r="F61" t="s">
        <v>85</v>
      </c>
    </row>
    <row r="62" spans="1:6" x14ac:dyDescent="0.25">
      <c r="A62" t="s">
        <v>4</v>
      </c>
      <c r="B62" t="s">
        <v>74</v>
      </c>
      <c r="C62">
        <v>397</v>
      </c>
      <c r="D62" s="2">
        <v>207462.48</v>
      </c>
      <c r="E62" t="s">
        <v>82</v>
      </c>
    </row>
    <row r="63" spans="1:6" x14ac:dyDescent="0.25">
      <c r="A63" t="s">
        <v>4</v>
      </c>
      <c r="B63" t="s">
        <v>27</v>
      </c>
      <c r="C63" s="1">
        <v>21760</v>
      </c>
      <c r="D63" s="2">
        <v>24682780.629999999</v>
      </c>
      <c r="E63" t="s">
        <v>82</v>
      </c>
    </row>
    <row r="64" spans="1:6" x14ac:dyDescent="0.25">
      <c r="A64" t="s">
        <v>4</v>
      </c>
      <c r="B64" t="s">
        <v>50</v>
      </c>
      <c r="C64">
        <v>314</v>
      </c>
      <c r="D64" s="2">
        <v>21738.17</v>
      </c>
      <c r="E64" t="s">
        <v>82</v>
      </c>
    </row>
    <row r="65" spans="1:5" x14ac:dyDescent="0.25">
      <c r="A65" t="s">
        <v>4</v>
      </c>
      <c r="B65" t="s">
        <v>49</v>
      </c>
      <c r="C65" s="1">
        <v>2244</v>
      </c>
      <c r="D65" s="2">
        <v>168022.67</v>
      </c>
      <c r="E65" t="s">
        <v>82</v>
      </c>
    </row>
    <row r="66" spans="1:5" x14ac:dyDescent="0.25">
      <c r="A66" t="s">
        <v>4</v>
      </c>
      <c r="B66" t="s">
        <v>65</v>
      </c>
      <c r="C66">
        <v>980</v>
      </c>
      <c r="D66" s="2">
        <v>341899.78</v>
      </c>
      <c r="E66" t="s">
        <v>82</v>
      </c>
    </row>
    <row r="67" spans="1:5" x14ac:dyDescent="0.25">
      <c r="A67" t="s">
        <v>4</v>
      </c>
      <c r="B67" t="s">
        <v>52</v>
      </c>
      <c r="C67">
        <v>754</v>
      </c>
      <c r="D67" s="2">
        <v>987761.83</v>
      </c>
      <c r="E67" t="s">
        <v>82</v>
      </c>
    </row>
    <row r="68" spans="1:5" x14ac:dyDescent="0.25">
      <c r="A68" t="s">
        <v>4</v>
      </c>
      <c r="B68" t="s">
        <v>20</v>
      </c>
      <c r="C68">
        <v>0</v>
      </c>
      <c r="D68" s="2">
        <v>0</v>
      </c>
      <c r="E68" t="s">
        <v>82</v>
      </c>
    </row>
    <row r="69" spans="1:5" x14ac:dyDescent="0.25">
      <c r="A69" t="s">
        <v>4</v>
      </c>
      <c r="B69" t="s">
        <v>69</v>
      </c>
      <c r="C69">
        <v>205</v>
      </c>
      <c r="D69" s="2">
        <v>275199.49</v>
      </c>
      <c r="E69" t="s">
        <v>82</v>
      </c>
    </row>
    <row r="70" spans="1:5" x14ac:dyDescent="0.25">
      <c r="A70" t="s">
        <v>4</v>
      </c>
      <c r="B70" t="s">
        <v>13</v>
      </c>
      <c r="C70">
        <v>380</v>
      </c>
      <c r="D70" s="2">
        <v>183633.35</v>
      </c>
      <c r="E70" t="s">
        <v>82</v>
      </c>
    </row>
    <row r="71" spans="1:5" x14ac:dyDescent="0.25">
      <c r="A71" t="s">
        <v>4</v>
      </c>
      <c r="B71" t="s">
        <v>68</v>
      </c>
      <c r="C71">
        <v>295</v>
      </c>
      <c r="D71" s="2">
        <v>45920.18</v>
      </c>
      <c r="E71" t="s">
        <v>82</v>
      </c>
    </row>
    <row r="72" spans="1:5" x14ac:dyDescent="0.25">
      <c r="A72" t="s">
        <v>4</v>
      </c>
      <c r="B72" t="s">
        <v>15</v>
      </c>
      <c r="C72" s="1">
        <v>2834</v>
      </c>
      <c r="D72" s="2">
        <v>8853273.2200000007</v>
      </c>
      <c r="E72" t="s">
        <v>82</v>
      </c>
    </row>
    <row r="73" spans="1:5" x14ac:dyDescent="0.25">
      <c r="A73" t="s">
        <v>4</v>
      </c>
      <c r="B73" t="s">
        <v>80</v>
      </c>
      <c r="C73">
        <v>859</v>
      </c>
      <c r="D73" s="2">
        <v>4363250.72</v>
      </c>
      <c r="E73" t="s">
        <v>82</v>
      </c>
    </row>
    <row r="74" spans="1:5" x14ac:dyDescent="0.25">
      <c r="A74" t="s">
        <v>4</v>
      </c>
      <c r="B74" t="s">
        <v>29</v>
      </c>
      <c r="C74">
        <v>0</v>
      </c>
      <c r="D74" s="2">
        <v>0</v>
      </c>
      <c r="E74" t="s">
        <v>82</v>
      </c>
    </row>
    <row r="75" spans="1:5" x14ac:dyDescent="0.25">
      <c r="A75" t="s">
        <v>4</v>
      </c>
      <c r="B75" t="s">
        <v>72</v>
      </c>
      <c r="C75">
        <v>256</v>
      </c>
      <c r="D75" s="2">
        <v>1774589.29</v>
      </c>
      <c r="E75" t="s">
        <v>82</v>
      </c>
    </row>
    <row r="76" spans="1:5" x14ac:dyDescent="0.25">
      <c r="A76" t="s">
        <v>4</v>
      </c>
      <c r="B76" t="s">
        <v>19</v>
      </c>
      <c r="C76">
        <v>13</v>
      </c>
      <c r="D76" s="2">
        <v>24147.63</v>
      </c>
      <c r="E76" t="s">
        <v>82</v>
      </c>
    </row>
    <row r="77" spans="1:5" x14ac:dyDescent="0.25">
      <c r="A77" t="s">
        <v>4</v>
      </c>
      <c r="B77" t="s">
        <v>32</v>
      </c>
      <c r="C77">
        <v>1</v>
      </c>
      <c r="D77" s="2">
        <v>8652.2999999999993</v>
      </c>
      <c r="E77" t="s">
        <v>82</v>
      </c>
    </row>
    <row r="78" spans="1:5" x14ac:dyDescent="0.25">
      <c r="A78" t="s">
        <v>4</v>
      </c>
      <c r="B78" t="s">
        <v>17</v>
      </c>
      <c r="C78">
        <v>5</v>
      </c>
      <c r="D78" s="2">
        <v>41756.65</v>
      </c>
      <c r="E78" t="s">
        <v>82</v>
      </c>
    </row>
    <row r="79" spans="1:5" x14ac:dyDescent="0.25">
      <c r="A79" t="s">
        <v>4</v>
      </c>
      <c r="B79" t="s">
        <v>34</v>
      </c>
      <c r="C79">
        <v>1</v>
      </c>
      <c r="D79" s="2">
        <v>10444.08</v>
      </c>
      <c r="E79" t="s">
        <v>82</v>
      </c>
    </row>
    <row r="80" spans="1:5" x14ac:dyDescent="0.25">
      <c r="A80" t="s">
        <v>4</v>
      </c>
      <c r="B80" t="s">
        <v>5</v>
      </c>
      <c r="C80" s="1">
        <v>40619</v>
      </c>
      <c r="D80" s="2">
        <v>2815259.35</v>
      </c>
      <c r="E80" t="s">
        <v>82</v>
      </c>
    </row>
    <row r="81" spans="1:5" x14ac:dyDescent="0.25">
      <c r="A81" t="s">
        <v>4</v>
      </c>
      <c r="B81" t="s">
        <v>36</v>
      </c>
      <c r="C81" s="1">
        <v>37825</v>
      </c>
      <c r="D81" s="2">
        <v>-24416.89</v>
      </c>
      <c r="E81" t="s">
        <v>82</v>
      </c>
    </row>
    <row r="82" spans="1:5" x14ac:dyDescent="0.25">
      <c r="A82" t="s">
        <v>4</v>
      </c>
      <c r="B82" t="s">
        <v>46</v>
      </c>
      <c r="C82">
        <v>114</v>
      </c>
      <c r="D82" s="2">
        <v>4276325.6399999997</v>
      </c>
      <c r="E82" t="s">
        <v>82</v>
      </c>
    </row>
    <row r="84" spans="1:5" x14ac:dyDescent="0.25">
      <c r="C84" s="1">
        <v>125407</v>
      </c>
      <c r="D84" s="2">
        <v>228533739.33000001</v>
      </c>
    </row>
    <row r="86" spans="1:5" x14ac:dyDescent="0.25">
      <c r="D86" s="2">
        <f>SUM(D50:D82)</f>
        <v>49745931.229999997</v>
      </c>
      <c r="E86" t="s">
        <v>82</v>
      </c>
    </row>
    <row r="87" spans="1:5" x14ac:dyDescent="0.25">
      <c r="D87" s="2">
        <f>SUM(D3:D20)</f>
        <v>24445942.32</v>
      </c>
      <c r="E87" t="s">
        <v>83</v>
      </c>
    </row>
    <row r="88" spans="1:5" x14ac:dyDescent="0.25">
      <c r="D88" s="2">
        <f>SUM(D21:D49)</f>
        <v>154341865.78</v>
      </c>
      <c r="E88" t="s">
        <v>84</v>
      </c>
    </row>
  </sheetData>
  <sortState ref="A2:E84">
    <sortCondition ref="B2:B8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46" workbookViewId="0">
      <selection activeCell="B79" sqref="B79"/>
    </sheetView>
  </sheetViews>
  <sheetFormatPr defaultRowHeight="15" x14ac:dyDescent="0.25"/>
  <cols>
    <col min="1" max="1" width="22.5703125" bestFit="1" customWidth="1"/>
    <col min="2" max="2" width="34.140625" bestFit="1" customWidth="1"/>
    <col min="3" max="3" width="16" bestFit="1" customWidth="1"/>
    <col min="4" max="4" width="14.5703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</row>
    <row r="2" spans="1:5" x14ac:dyDescent="0.25">
      <c r="A2" t="s">
        <v>4</v>
      </c>
      <c r="B2" t="s">
        <v>41</v>
      </c>
      <c r="C2">
        <v>0</v>
      </c>
      <c r="D2" s="2">
        <v>129.85</v>
      </c>
      <c r="E2" t="s">
        <v>82</v>
      </c>
    </row>
    <row r="3" spans="1:5" x14ac:dyDescent="0.25">
      <c r="A3" t="s">
        <v>4</v>
      </c>
      <c r="B3" t="s">
        <v>35</v>
      </c>
      <c r="C3">
        <v>0</v>
      </c>
      <c r="D3" s="2">
        <v>0</v>
      </c>
      <c r="E3" t="s">
        <v>83</v>
      </c>
    </row>
    <row r="4" spans="1:5" x14ac:dyDescent="0.25">
      <c r="A4" t="s">
        <v>4</v>
      </c>
      <c r="B4" t="s">
        <v>7</v>
      </c>
      <c r="C4">
        <v>1</v>
      </c>
      <c r="D4" s="2">
        <v>169.74</v>
      </c>
      <c r="E4" t="s">
        <v>83</v>
      </c>
    </row>
    <row r="5" spans="1:5" x14ac:dyDescent="0.25">
      <c r="A5" t="s">
        <v>4</v>
      </c>
      <c r="B5" t="s">
        <v>55</v>
      </c>
      <c r="C5">
        <v>29</v>
      </c>
      <c r="D5" s="2">
        <v>8377.83</v>
      </c>
      <c r="E5" t="s">
        <v>83</v>
      </c>
    </row>
    <row r="6" spans="1:5" x14ac:dyDescent="0.25">
      <c r="A6" t="s">
        <v>4</v>
      </c>
      <c r="B6" t="s">
        <v>8</v>
      </c>
      <c r="C6">
        <v>74</v>
      </c>
      <c r="D6" s="2">
        <v>17249.07</v>
      </c>
      <c r="E6" t="s">
        <v>83</v>
      </c>
    </row>
    <row r="7" spans="1:5" x14ac:dyDescent="0.25">
      <c r="A7" t="s">
        <v>4</v>
      </c>
      <c r="B7" t="s">
        <v>28</v>
      </c>
      <c r="C7">
        <v>534</v>
      </c>
      <c r="D7" s="2">
        <v>105109.77</v>
      </c>
      <c r="E7" t="s">
        <v>83</v>
      </c>
    </row>
    <row r="8" spans="1:5" x14ac:dyDescent="0.25">
      <c r="A8" t="s">
        <v>4</v>
      </c>
      <c r="B8" t="s">
        <v>6</v>
      </c>
      <c r="C8">
        <v>322</v>
      </c>
      <c r="D8" s="2">
        <v>269530.06</v>
      </c>
      <c r="E8" t="s">
        <v>83</v>
      </c>
    </row>
    <row r="9" spans="1:5" x14ac:dyDescent="0.25">
      <c r="A9" t="s">
        <v>4</v>
      </c>
      <c r="B9" t="s">
        <v>64</v>
      </c>
      <c r="C9">
        <v>664</v>
      </c>
      <c r="D9" s="2">
        <v>531915.06000000006</v>
      </c>
      <c r="E9" t="s">
        <v>83</v>
      </c>
    </row>
    <row r="10" spans="1:5" x14ac:dyDescent="0.25">
      <c r="A10" t="s">
        <v>4</v>
      </c>
      <c r="B10" t="s">
        <v>48</v>
      </c>
      <c r="C10" s="1">
        <v>2209</v>
      </c>
      <c r="D10" s="2">
        <v>2217948.9300000002</v>
      </c>
      <c r="E10" t="s">
        <v>83</v>
      </c>
    </row>
    <row r="11" spans="1:5" x14ac:dyDescent="0.25">
      <c r="A11" t="s">
        <v>4</v>
      </c>
      <c r="B11" t="s">
        <v>25</v>
      </c>
      <c r="C11" s="1">
        <v>5870</v>
      </c>
      <c r="D11" s="2">
        <v>8449586.3900000006</v>
      </c>
      <c r="E11" t="s">
        <v>83</v>
      </c>
    </row>
    <row r="12" spans="1:5" x14ac:dyDescent="0.25">
      <c r="A12" t="s">
        <v>4</v>
      </c>
      <c r="B12" t="s">
        <v>26</v>
      </c>
      <c r="C12">
        <v>729</v>
      </c>
      <c r="D12" s="2">
        <v>1408954.47</v>
      </c>
      <c r="E12" t="s">
        <v>83</v>
      </c>
    </row>
    <row r="13" spans="1:5" x14ac:dyDescent="0.25">
      <c r="A13" t="s">
        <v>4</v>
      </c>
      <c r="B13" t="s">
        <v>38</v>
      </c>
      <c r="C13">
        <v>309</v>
      </c>
      <c r="D13" s="2">
        <v>795612.09</v>
      </c>
      <c r="E13" t="s">
        <v>83</v>
      </c>
    </row>
    <row r="14" spans="1:5" x14ac:dyDescent="0.25">
      <c r="A14" t="s">
        <v>4</v>
      </c>
      <c r="B14" t="s">
        <v>66</v>
      </c>
      <c r="C14">
        <v>126</v>
      </c>
      <c r="D14" s="2">
        <v>269208.49</v>
      </c>
      <c r="E14" t="s">
        <v>83</v>
      </c>
    </row>
    <row r="15" spans="1:5" x14ac:dyDescent="0.25">
      <c r="A15" t="s">
        <v>4</v>
      </c>
      <c r="B15" t="s">
        <v>75</v>
      </c>
      <c r="C15">
        <v>201</v>
      </c>
      <c r="D15" s="2">
        <v>666375.44999999995</v>
      </c>
      <c r="E15" t="s">
        <v>83</v>
      </c>
    </row>
    <row r="16" spans="1:5" x14ac:dyDescent="0.25">
      <c r="A16" t="s">
        <v>4</v>
      </c>
      <c r="B16" t="s">
        <v>51</v>
      </c>
      <c r="C16">
        <v>98</v>
      </c>
      <c r="D16" s="2">
        <v>173689.12</v>
      </c>
      <c r="E16" t="s">
        <v>83</v>
      </c>
    </row>
    <row r="17" spans="1:5" x14ac:dyDescent="0.25">
      <c r="A17" t="s">
        <v>4</v>
      </c>
      <c r="B17" t="s">
        <v>56</v>
      </c>
      <c r="C17">
        <v>48</v>
      </c>
      <c r="D17" s="2">
        <v>132270.65</v>
      </c>
      <c r="E17" t="s">
        <v>83</v>
      </c>
    </row>
    <row r="18" spans="1:5" x14ac:dyDescent="0.25">
      <c r="A18" t="s">
        <v>4</v>
      </c>
      <c r="B18" t="s">
        <v>9</v>
      </c>
      <c r="C18">
        <v>19</v>
      </c>
      <c r="D18" s="2">
        <v>40731.21</v>
      </c>
      <c r="E18" t="s">
        <v>83</v>
      </c>
    </row>
    <row r="19" spans="1:5" x14ac:dyDescent="0.25">
      <c r="A19" t="s">
        <v>4</v>
      </c>
      <c r="B19" t="s">
        <v>73</v>
      </c>
      <c r="C19">
        <v>1</v>
      </c>
      <c r="D19" s="2">
        <v>543.15</v>
      </c>
      <c r="E19" t="s">
        <v>84</v>
      </c>
    </row>
    <row r="20" spans="1:5" x14ac:dyDescent="0.25">
      <c r="A20" t="s">
        <v>4</v>
      </c>
      <c r="B20" t="s">
        <v>47</v>
      </c>
      <c r="C20">
        <v>4</v>
      </c>
      <c r="D20" s="2">
        <v>19631.16</v>
      </c>
      <c r="E20" t="s">
        <v>84</v>
      </c>
    </row>
    <row r="21" spans="1:5" x14ac:dyDescent="0.25">
      <c r="A21" t="s">
        <v>4</v>
      </c>
      <c r="B21" t="s">
        <v>81</v>
      </c>
      <c r="C21">
        <v>1</v>
      </c>
      <c r="D21" s="2">
        <v>2823.38</v>
      </c>
      <c r="E21" t="s">
        <v>84</v>
      </c>
    </row>
    <row r="22" spans="1:5" x14ac:dyDescent="0.25">
      <c r="A22" t="s">
        <v>4</v>
      </c>
      <c r="B22" t="s">
        <v>44</v>
      </c>
      <c r="C22">
        <v>14</v>
      </c>
      <c r="D22" s="2">
        <v>81626.570000000007</v>
      </c>
      <c r="E22" t="s">
        <v>84</v>
      </c>
    </row>
    <row r="23" spans="1:5" x14ac:dyDescent="0.25">
      <c r="A23" t="s">
        <v>4</v>
      </c>
      <c r="B23" t="s">
        <v>33</v>
      </c>
      <c r="C23">
        <v>26</v>
      </c>
      <c r="D23" s="2">
        <v>171077.46</v>
      </c>
      <c r="E23" t="s">
        <v>84</v>
      </c>
    </row>
    <row r="24" spans="1:5" x14ac:dyDescent="0.25">
      <c r="A24" t="s">
        <v>4</v>
      </c>
      <c r="B24" t="s">
        <v>12</v>
      </c>
      <c r="C24">
        <v>42</v>
      </c>
      <c r="D24" s="2">
        <v>240086.06</v>
      </c>
      <c r="E24" t="s">
        <v>84</v>
      </c>
    </row>
    <row r="25" spans="1:5" x14ac:dyDescent="0.25">
      <c r="A25" t="s">
        <v>4</v>
      </c>
      <c r="B25" t="s">
        <v>21</v>
      </c>
      <c r="C25">
        <v>82</v>
      </c>
      <c r="D25" s="2">
        <v>420565.31</v>
      </c>
      <c r="E25" t="s">
        <v>84</v>
      </c>
    </row>
    <row r="26" spans="1:5" x14ac:dyDescent="0.25">
      <c r="A26" t="s">
        <v>4</v>
      </c>
      <c r="B26" t="s">
        <v>22</v>
      </c>
      <c r="C26">
        <v>72</v>
      </c>
      <c r="D26" s="2">
        <v>433108.56</v>
      </c>
      <c r="E26" t="s">
        <v>84</v>
      </c>
    </row>
    <row r="27" spans="1:5" x14ac:dyDescent="0.25">
      <c r="A27" t="s">
        <v>4</v>
      </c>
      <c r="B27" t="s">
        <v>70</v>
      </c>
      <c r="C27">
        <v>319</v>
      </c>
      <c r="D27" s="2">
        <v>1707115.18</v>
      </c>
      <c r="E27" t="s">
        <v>84</v>
      </c>
    </row>
    <row r="28" spans="1:5" x14ac:dyDescent="0.25">
      <c r="A28" t="s">
        <v>4</v>
      </c>
      <c r="B28" t="s">
        <v>43</v>
      </c>
      <c r="C28">
        <v>180</v>
      </c>
      <c r="D28" s="2">
        <v>1119025.08</v>
      </c>
      <c r="E28" t="s">
        <v>84</v>
      </c>
    </row>
    <row r="29" spans="1:5" x14ac:dyDescent="0.25">
      <c r="A29" t="s">
        <v>4</v>
      </c>
      <c r="B29" t="s">
        <v>78</v>
      </c>
      <c r="C29">
        <v>276</v>
      </c>
      <c r="D29" s="2">
        <v>2106207.27</v>
      </c>
      <c r="E29" t="s">
        <v>84</v>
      </c>
    </row>
    <row r="30" spans="1:5" x14ac:dyDescent="0.25">
      <c r="A30" t="s">
        <v>4</v>
      </c>
      <c r="B30" t="s">
        <v>57</v>
      </c>
      <c r="C30">
        <v>291</v>
      </c>
      <c r="D30" s="2">
        <v>1832573.22</v>
      </c>
      <c r="E30" t="s">
        <v>84</v>
      </c>
    </row>
    <row r="31" spans="1:5" x14ac:dyDescent="0.25">
      <c r="A31" t="s">
        <v>4</v>
      </c>
      <c r="B31" t="s">
        <v>79</v>
      </c>
      <c r="C31">
        <v>430</v>
      </c>
      <c r="D31" s="2">
        <v>4699372.74</v>
      </c>
      <c r="E31" t="s">
        <v>84</v>
      </c>
    </row>
    <row r="32" spans="1:5" x14ac:dyDescent="0.25">
      <c r="A32" t="s">
        <v>4</v>
      </c>
      <c r="B32" t="s">
        <v>53</v>
      </c>
      <c r="C32">
        <v>502</v>
      </c>
      <c r="D32" s="2">
        <v>4858058.71</v>
      </c>
      <c r="E32" t="s">
        <v>84</v>
      </c>
    </row>
    <row r="33" spans="1:6" x14ac:dyDescent="0.25">
      <c r="A33" t="s">
        <v>4</v>
      </c>
      <c r="B33" t="s">
        <v>58</v>
      </c>
      <c r="C33">
        <v>457</v>
      </c>
      <c r="D33" s="2">
        <v>4864636.1399999997</v>
      </c>
      <c r="E33" t="s">
        <v>84</v>
      </c>
    </row>
    <row r="34" spans="1:6" x14ac:dyDescent="0.25">
      <c r="A34" t="s">
        <v>4</v>
      </c>
      <c r="B34" t="s">
        <v>71</v>
      </c>
      <c r="C34">
        <v>272</v>
      </c>
      <c r="D34" s="2">
        <v>3101710.92</v>
      </c>
      <c r="E34" t="s">
        <v>84</v>
      </c>
    </row>
    <row r="35" spans="1:6" x14ac:dyDescent="0.25">
      <c r="A35" t="s">
        <v>4</v>
      </c>
      <c r="B35" t="s">
        <v>11</v>
      </c>
      <c r="C35">
        <v>330</v>
      </c>
      <c r="D35" s="2">
        <v>3485434.96</v>
      </c>
      <c r="E35" t="s">
        <v>84</v>
      </c>
    </row>
    <row r="36" spans="1:6" x14ac:dyDescent="0.25">
      <c r="A36" t="s">
        <v>4</v>
      </c>
      <c r="B36" t="s">
        <v>42</v>
      </c>
      <c r="C36">
        <v>110</v>
      </c>
      <c r="D36" s="2">
        <v>1602563.18</v>
      </c>
      <c r="E36" t="s">
        <v>84</v>
      </c>
    </row>
    <row r="37" spans="1:6" x14ac:dyDescent="0.25">
      <c r="A37" t="s">
        <v>4</v>
      </c>
      <c r="B37" t="s">
        <v>62</v>
      </c>
      <c r="C37">
        <v>44</v>
      </c>
      <c r="D37" s="2">
        <v>548017.74</v>
      </c>
      <c r="E37" t="s">
        <v>84</v>
      </c>
    </row>
    <row r="38" spans="1:6" x14ac:dyDescent="0.25">
      <c r="A38" t="s">
        <v>4</v>
      </c>
      <c r="B38" t="s">
        <v>14</v>
      </c>
      <c r="C38">
        <v>38</v>
      </c>
      <c r="D38" s="2">
        <v>933178.46</v>
      </c>
      <c r="E38" t="s">
        <v>84</v>
      </c>
    </row>
    <row r="39" spans="1:6" x14ac:dyDescent="0.25">
      <c r="A39" t="s">
        <v>4</v>
      </c>
      <c r="B39" t="s">
        <v>54</v>
      </c>
      <c r="C39">
        <v>3</v>
      </c>
      <c r="D39" s="2">
        <v>92272.54</v>
      </c>
      <c r="E39" t="s">
        <v>84</v>
      </c>
    </row>
    <row r="40" spans="1:6" x14ac:dyDescent="0.25">
      <c r="A40" t="s">
        <v>4</v>
      </c>
      <c r="B40" t="s">
        <v>31</v>
      </c>
      <c r="C40">
        <v>2</v>
      </c>
      <c r="D40" s="2">
        <v>25834.68</v>
      </c>
      <c r="E40" t="s">
        <v>84</v>
      </c>
    </row>
    <row r="41" spans="1:6" x14ac:dyDescent="0.25">
      <c r="A41" t="s">
        <v>4</v>
      </c>
      <c r="B41" t="s">
        <v>59</v>
      </c>
      <c r="C41">
        <v>1</v>
      </c>
      <c r="D41" s="2">
        <v>6491.26</v>
      </c>
      <c r="E41" t="s">
        <v>84</v>
      </c>
    </row>
    <row r="42" spans="1:6" x14ac:dyDescent="0.25">
      <c r="A42" t="s">
        <v>4</v>
      </c>
      <c r="B42" t="s">
        <v>63</v>
      </c>
      <c r="C42">
        <v>1</v>
      </c>
      <c r="D42" s="2">
        <v>6023.35</v>
      </c>
      <c r="E42" t="s">
        <v>84</v>
      </c>
    </row>
    <row r="43" spans="1:6" x14ac:dyDescent="0.25">
      <c r="A43" t="s">
        <v>4</v>
      </c>
      <c r="B43" t="s">
        <v>24</v>
      </c>
      <c r="C43">
        <v>2</v>
      </c>
      <c r="D43" s="2">
        <v>4705.1000000000004</v>
      </c>
      <c r="E43" t="s">
        <v>84</v>
      </c>
    </row>
    <row r="44" spans="1:6" x14ac:dyDescent="0.25">
      <c r="A44" t="s">
        <v>4</v>
      </c>
      <c r="B44" t="s">
        <v>18</v>
      </c>
      <c r="C44">
        <v>1</v>
      </c>
      <c r="D44" s="2">
        <v>2715.68</v>
      </c>
      <c r="E44" t="s">
        <v>84</v>
      </c>
    </row>
    <row r="45" spans="1:6" x14ac:dyDescent="0.25">
      <c r="A45" t="s">
        <v>4</v>
      </c>
      <c r="B45" t="s">
        <v>61</v>
      </c>
      <c r="C45">
        <v>1</v>
      </c>
      <c r="D45" s="2">
        <v>3322.62</v>
      </c>
      <c r="E45" t="s">
        <v>84</v>
      </c>
    </row>
    <row r="46" spans="1:6" x14ac:dyDescent="0.25">
      <c r="A46" t="s">
        <v>4</v>
      </c>
      <c r="B46" t="s">
        <v>76</v>
      </c>
      <c r="C46">
        <v>10</v>
      </c>
      <c r="D46" s="2">
        <v>705.49</v>
      </c>
      <c r="E46" t="s">
        <v>82</v>
      </c>
    </row>
    <row r="47" spans="1:6" x14ac:dyDescent="0.25">
      <c r="A47" t="s">
        <v>4</v>
      </c>
      <c r="B47" t="s">
        <v>10</v>
      </c>
      <c r="C47">
        <v>2</v>
      </c>
      <c r="D47" s="2">
        <v>565.48</v>
      </c>
      <c r="E47" t="s">
        <v>82</v>
      </c>
      <c r="F47" t="s">
        <v>85</v>
      </c>
    </row>
    <row r="48" spans="1:6" x14ac:dyDescent="0.25">
      <c r="A48" t="s">
        <v>4</v>
      </c>
      <c r="B48" t="s">
        <v>77</v>
      </c>
      <c r="C48">
        <v>27</v>
      </c>
      <c r="D48" s="2">
        <v>3306.84</v>
      </c>
      <c r="E48" t="s">
        <v>82</v>
      </c>
      <c r="F48" t="s">
        <v>85</v>
      </c>
    </row>
    <row r="49" spans="1:6" x14ac:dyDescent="0.25">
      <c r="A49" t="s">
        <v>4</v>
      </c>
      <c r="B49" t="s">
        <v>37</v>
      </c>
      <c r="C49">
        <v>270</v>
      </c>
      <c r="D49" s="2">
        <v>134912.73000000001</v>
      </c>
      <c r="E49" t="s">
        <v>82</v>
      </c>
      <c r="F49" t="s">
        <v>85</v>
      </c>
    </row>
    <row r="50" spans="1:6" x14ac:dyDescent="0.25">
      <c r="A50" t="s">
        <v>4</v>
      </c>
      <c r="B50" t="s">
        <v>39</v>
      </c>
      <c r="C50">
        <v>14</v>
      </c>
      <c r="D50" s="2">
        <v>1929.68</v>
      </c>
      <c r="E50" t="s">
        <v>82</v>
      </c>
      <c r="F50" t="s">
        <v>85</v>
      </c>
    </row>
    <row r="51" spans="1:6" x14ac:dyDescent="0.25">
      <c r="A51" t="s">
        <v>4</v>
      </c>
      <c r="B51" t="s">
        <v>67</v>
      </c>
      <c r="C51">
        <v>1</v>
      </c>
      <c r="D51" s="2">
        <v>494.17</v>
      </c>
      <c r="E51" t="s">
        <v>82</v>
      </c>
      <c r="F51" t="s">
        <v>85</v>
      </c>
    </row>
    <row r="52" spans="1:6" x14ac:dyDescent="0.25">
      <c r="A52" t="s">
        <v>4</v>
      </c>
      <c r="B52" t="s">
        <v>16</v>
      </c>
      <c r="C52">
        <v>1</v>
      </c>
      <c r="D52" s="2">
        <v>92565.27</v>
      </c>
      <c r="E52" t="s">
        <v>82</v>
      </c>
      <c r="F52" t="s">
        <v>85</v>
      </c>
    </row>
    <row r="53" spans="1:6" x14ac:dyDescent="0.25">
      <c r="A53" t="s">
        <v>4</v>
      </c>
      <c r="B53" t="s">
        <v>30</v>
      </c>
      <c r="C53">
        <v>4</v>
      </c>
      <c r="D53" s="2">
        <v>57400.51</v>
      </c>
      <c r="E53" t="s">
        <v>82</v>
      </c>
      <c r="F53" t="s">
        <v>85</v>
      </c>
    </row>
    <row r="54" spans="1:6" x14ac:dyDescent="0.25">
      <c r="A54" t="s">
        <v>4</v>
      </c>
      <c r="B54" t="s">
        <v>23</v>
      </c>
      <c r="C54">
        <v>5</v>
      </c>
      <c r="D54" s="2">
        <v>122975.87</v>
      </c>
      <c r="E54" t="s">
        <v>82</v>
      </c>
      <c r="F54" t="s">
        <v>85</v>
      </c>
    </row>
    <row r="55" spans="1:6" x14ac:dyDescent="0.25">
      <c r="A55" t="s">
        <v>4</v>
      </c>
      <c r="B55" t="s">
        <v>60</v>
      </c>
      <c r="C55">
        <v>1</v>
      </c>
      <c r="D55" s="2">
        <v>22214.6</v>
      </c>
      <c r="E55" t="s">
        <v>82</v>
      </c>
      <c r="F55" t="s">
        <v>85</v>
      </c>
    </row>
    <row r="56" spans="1:6" x14ac:dyDescent="0.25">
      <c r="A56" t="s">
        <v>4</v>
      </c>
      <c r="B56" t="s">
        <v>45</v>
      </c>
      <c r="C56">
        <v>2</v>
      </c>
      <c r="D56" s="2">
        <v>16414.55</v>
      </c>
      <c r="E56" t="s">
        <v>82</v>
      </c>
      <c r="F56" t="s">
        <v>85</v>
      </c>
    </row>
    <row r="57" spans="1:6" x14ac:dyDescent="0.25">
      <c r="A57" t="s">
        <v>4</v>
      </c>
      <c r="B57" t="s">
        <v>40</v>
      </c>
      <c r="C57">
        <v>0</v>
      </c>
      <c r="D57" s="2">
        <v>0</v>
      </c>
      <c r="E57" t="s">
        <v>82</v>
      </c>
      <c r="F57" t="s">
        <v>85</v>
      </c>
    </row>
    <row r="58" spans="1:6" x14ac:dyDescent="0.25">
      <c r="A58" t="s">
        <v>4</v>
      </c>
      <c r="B58" t="s">
        <v>74</v>
      </c>
      <c r="C58">
        <v>952</v>
      </c>
      <c r="D58" s="2">
        <v>387638.67</v>
      </c>
      <c r="E58" t="s">
        <v>82</v>
      </c>
    </row>
    <row r="59" spans="1:6" x14ac:dyDescent="0.25">
      <c r="A59" t="s">
        <v>4</v>
      </c>
      <c r="B59" t="s">
        <v>27</v>
      </c>
      <c r="C59" s="1">
        <v>17378</v>
      </c>
      <c r="D59" s="2">
        <v>8018047.04</v>
      </c>
      <c r="E59" t="s">
        <v>82</v>
      </c>
    </row>
    <row r="60" spans="1:6" x14ac:dyDescent="0.25">
      <c r="A60" t="s">
        <v>4</v>
      </c>
      <c r="B60" t="s">
        <v>50</v>
      </c>
      <c r="C60">
        <v>314</v>
      </c>
      <c r="D60" s="2">
        <v>21738.17</v>
      </c>
      <c r="E60" t="s">
        <v>82</v>
      </c>
    </row>
    <row r="61" spans="1:6" x14ac:dyDescent="0.25">
      <c r="A61" t="s">
        <v>4</v>
      </c>
      <c r="B61" t="s">
        <v>49</v>
      </c>
      <c r="C61" s="1">
        <v>3783</v>
      </c>
      <c r="D61" s="2">
        <v>324700.19</v>
      </c>
      <c r="E61" t="s">
        <v>82</v>
      </c>
    </row>
    <row r="62" spans="1:6" x14ac:dyDescent="0.25">
      <c r="A62" t="s">
        <v>4</v>
      </c>
      <c r="B62" t="s">
        <v>65</v>
      </c>
      <c r="C62" s="1">
        <v>3555</v>
      </c>
      <c r="D62" s="2">
        <v>761957.7</v>
      </c>
      <c r="E62" t="s">
        <v>82</v>
      </c>
    </row>
    <row r="63" spans="1:6" x14ac:dyDescent="0.25">
      <c r="A63" t="s">
        <v>4</v>
      </c>
      <c r="B63" t="s">
        <v>52</v>
      </c>
      <c r="C63">
        <v>862</v>
      </c>
      <c r="D63" s="2">
        <v>1137104.8600000001</v>
      </c>
      <c r="E63" t="s">
        <v>82</v>
      </c>
    </row>
    <row r="64" spans="1:6" x14ac:dyDescent="0.25">
      <c r="A64" t="s">
        <v>4</v>
      </c>
      <c r="B64" t="s">
        <v>20</v>
      </c>
      <c r="C64">
        <v>0</v>
      </c>
      <c r="D64" s="2">
        <v>0</v>
      </c>
      <c r="E64" t="s">
        <v>82</v>
      </c>
    </row>
    <row r="65" spans="1:5" x14ac:dyDescent="0.25">
      <c r="A65" t="s">
        <v>4</v>
      </c>
      <c r="B65" t="s">
        <v>69</v>
      </c>
      <c r="C65">
        <v>204</v>
      </c>
      <c r="D65" s="2">
        <v>271508.34999999998</v>
      </c>
      <c r="E65" t="s">
        <v>82</v>
      </c>
    </row>
    <row r="66" spans="1:5" x14ac:dyDescent="0.25">
      <c r="A66" t="s">
        <v>4</v>
      </c>
      <c r="B66" t="s">
        <v>13</v>
      </c>
      <c r="C66">
        <v>383</v>
      </c>
      <c r="D66" s="2">
        <v>184094.81</v>
      </c>
      <c r="E66" t="s">
        <v>82</v>
      </c>
    </row>
    <row r="67" spans="1:5" x14ac:dyDescent="0.25">
      <c r="A67" t="s">
        <v>4</v>
      </c>
      <c r="B67" t="s">
        <v>68</v>
      </c>
      <c r="C67">
        <v>311</v>
      </c>
      <c r="D67" s="2">
        <v>54245.56</v>
      </c>
      <c r="E67" t="s">
        <v>82</v>
      </c>
    </row>
    <row r="68" spans="1:5" x14ac:dyDescent="0.25">
      <c r="A68" t="s">
        <v>4</v>
      </c>
      <c r="B68" t="s">
        <v>15</v>
      </c>
      <c r="C68" s="1">
        <v>1765</v>
      </c>
      <c r="D68" s="2">
        <v>1941846.61</v>
      </c>
      <c r="E68" t="s">
        <v>82</v>
      </c>
    </row>
    <row r="69" spans="1:5" x14ac:dyDescent="0.25">
      <c r="A69" t="s">
        <v>4</v>
      </c>
      <c r="B69" t="s">
        <v>80</v>
      </c>
      <c r="C69">
        <v>712</v>
      </c>
      <c r="D69" s="2">
        <v>1826566.15</v>
      </c>
      <c r="E69" t="s">
        <v>82</v>
      </c>
    </row>
    <row r="70" spans="1:5" x14ac:dyDescent="0.25">
      <c r="A70" t="s">
        <v>4</v>
      </c>
      <c r="B70" t="s">
        <v>29</v>
      </c>
      <c r="C70">
        <v>120</v>
      </c>
      <c r="D70" s="2">
        <v>45.81</v>
      </c>
      <c r="E70" t="s">
        <v>82</v>
      </c>
    </row>
    <row r="71" spans="1:5" x14ac:dyDescent="0.25">
      <c r="A71" t="s">
        <v>4</v>
      </c>
      <c r="B71" t="s">
        <v>72</v>
      </c>
      <c r="C71">
        <v>2</v>
      </c>
      <c r="D71" s="2">
        <v>8154.59</v>
      </c>
      <c r="E71" t="s">
        <v>82</v>
      </c>
    </row>
    <row r="72" spans="1:5" x14ac:dyDescent="0.25">
      <c r="A72" t="s">
        <v>4</v>
      </c>
      <c r="B72" t="s">
        <v>19</v>
      </c>
      <c r="C72">
        <v>14</v>
      </c>
      <c r="D72" s="2">
        <v>18806.93</v>
      </c>
      <c r="E72" t="s">
        <v>82</v>
      </c>
    </row>
    <row r="73" spans="1:5" x14ac:dyDescent="0.25">
      <c r="A73" t="s">
        <v>4</v>
      </c>
      <c r="B73" t="s">
        <v>32</v>
      </c>
      <c r="C73">
        <v>1</v>
      </c>
      <c r="D73" s="2">
        <v>8652.2999999999993</v>
      </c>
      <c r="E73" t="s">
        <v>82</v>
      </c>
    </row>
    <row r="74" spans="1:5" x14ac:dyDescent="0.25">
      <c r="A74" t="s">
        <v>4</v>
      </c>
      <c r="B74" t="s">
        <v>17</v>
      </c>
      <c r="C74">
        <v>5</v>
      </c>
      <c r="D74" s="2">
        <v>41756.65</v>
      </c>
      <c r="E74" t="s">
        <v>82</v>
      </c>
    </row>
    <row r="75" spans="1:5" x14ac:dyDescent="0.25">
      <c r="A75" t="s">
        <v>4</v>
      </c>
      <c r="B75" t="s">
        <v>34</v>
      </c>
      <c r="C75">
        <v>1</v>
      </c>
      <c r="D75" s="2">
        <v>10444.08</v>
      </c>
      <c r="E75" t="s">
        <v>82</v>
      </c>
    </row>
    <row r="76" spans="1:5" x14ac:dyDescent="0.25">
      <c r="A76" t="s">
        <v>4</v>
      </c>
      <c r="B76" t="s">
        <v>5</v>
      </c>
      <c r="C76" s="1">
        <v>40618</v>
      </c>
      <c r="D76" s="2">
        <v>2829905.2</v>
      </c>
      <c r="E76" t="s">
        <v>82</v>
      </c>
    </row>
    <row r="77" spans="1:5" x14ac:dyDescent="0.25">
      <c r="A77" t="s">
        <v>4</v>
      </c>
      <c r="B77" t="s">
        <v>36</v>
      </c>
      <c r="C77" s="1">
        <v>37911</v>
      </c>
      <c r="D77" s="2">
        <v>-24633.69</v>
      </c>
      <c r="E77" t="s">
        <v>82</v>
      </c>
    </row>
    <row r="78" spans="1:5" x14ac:dyDescent="0.25">
      <c r="A78" t="s">
        <v>4</v>
      </c>
      <c r="B78" t="s">
        <v>46</v>
      </c>
      <c r="C78">
        <v>73</v>
      </c>
      <c r="D78" s="2">
        <v>5174580.2699999996</v>
      </c>
      <c r="E78" t="s">
        <v>82</v>
      </c>
    </row>
    <row r="80" spans="1:5" x14ac:dyDescent="0.25">
      <c r="C80" s="1">
        <v>124036</v>
      </c>
      <c r="D80" s="2">
        <v>70906224.099999994</v>
      </c>
    </row>
    <row r="82" spans="4:5" x14ac:dyDescent="0.25">
      <c r="D82" s="2">
        <f>D2+(SUM(D46:D78))</f>
        <v>23450775.289999999</v>
      </c>
      <c r="E82" t="s">
        <v>82</v>
      </c>
    </row>
    <row r="83" spans="4:5" x14ac:dyDescent="0.25">
      <c r="D83" s="2">
        <f>SUM(D3:D18)</f>
        <v>15086728.330000002</v>
      </c>
      <c r="E83" t="s">
        <v>83</v>
      </c>
    </row>
    <row r="84" spans="4:5" x14ac:dyDescent="0.25">
      <c r="D84" s="2">
        <f>SUM(D19:D45)</f>
        <v>32368720.480000008</v>
      </c>
      <c r="E84" t="s">
        <v>84</v>
      </c>
    </row>
  </sheetData>
  <sortState ref="A2:E80">
    <sortCondition ref="B2:B8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1716E4-FE4A-45B0-9A87-A5DC40668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b225c-bba3-4d8f-86c2-6a6ee720f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83755B-7A51-40B9-BBE9-272183562364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3b2b225c-bba3-4d8f-86c2-6a6ee720f37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C1F6B9-DCA4-4C8D-9094-AEF4953FD4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ROG 560</vt:lpstr>
      <vt:lpstr>2016</vt:lpstr>
      <vt:lpstr>2008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Epperson, April</dc:creator>
  <cp:lastModifiedBy>Clark, Tracy (Gulf)</cp:lastModifiedBy>
  <dcterms:created xsi:type="dcterms:W3CDTF">2017-02-19T17:33:00Z</dcterms:created>
  <dcterms:modified xsi:type="dcterms:W3CDTF">2017-02-26T02:29:56Z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-1658283628</vt:i4>
  </property>
  <property fmtid="{D5CDD505-2E9C-101B-9397-08002B2CF9AE}" pid="4" name="_NewReviewCycle">
    <vt:lpwstr/>
  </property>
  <property fmtid="{D5CDD505-2E9C-101B-9397-08002B2CF9AE}" pid="5" name="_EmailSubject">
    <vt:lpwstr>Jackie:  Staff 15th  ROG 560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  <property fmtid="{D5CDD505-2E9C-101B-9397-08002B2CF9AE}" pid="8" name="_ReviewingToolsShownOnce">
    <vt:lpwstr/>
  </property>
</Properties>
</file>