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435"/>
  </bookViews>
  <sheets>
    <sheet name="593" sheetId="2" r:id="rId1"/>
    <sheet name="WorkPaper" sheetId="1" r:id="rId2"/>
  </sheets>
  <calcPr calcId="14562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8" i="2"/>
  <c r="B16" i="1" l="1"/>
  <c r="B17" i="1"/>
  <c r="B18" i="1" l="1"/>
  <c r="B9" i="1"/>
  <c r="B19" i="1" l="1"/>
</calcChain>
</file>

<file path=xl/sharedStrings.xml><?xml version="1.0" encoding="utf-8"?>
<sst xmlns="http://schemas.openxmlformats.org/spreadsheetml/2006/main" count="28" uniqueCount="24">
  <si>
    <t>Parameters:</t>
  </si>
  <si>
    <t>2017 Total Retail kWh</t>
  </si>
  <si>
    <t>Order No. PSC-13-0670-S-EI:</t>
  </si>
  <si>
    <t>Costs up to $4.00/1,000kWh on a 12-month recovery period</t>
  </si>
  <si>
    <t>Any costs above $4.00/1,000kWh shall be recovered in a subsequent year/years as determined by the commission</t>
  </si>
  <si>
    <t>Recover costs include (i) costs resulting from a name tropical system (ii) estimate of incremental storm restoration costs above the level of storm reserve prior to storm (iii) the replenishment of the storm reserve to the level as of December 31, 2013.</t>
  </si>
  <si>
    <t>Unfunded Storm Loss</t>
  </si>
  <si>
    <t>amount to recover</t>
  </si>
  <si>
    <t>Staff's Fifteenth Set of Interrogatories</t>
  </si>
  <si>
    <t>No. 593</t>
  </si>
  <si>
    <t>Storm Damage Reserve Level at Implementation Date</t>
  </si>
  <si>
    <t>Storm Damage Reserve Level at Time of Storm</t>
  </si>
  <si>
    <t>Recoverable Storm Damage Costs Charged to Reserve</t>
  </si>
  <si>
    <t>Storm Damage Reserve Level After Storm</t>
  </si>
  <si>
    <t>Recoverable Storm Damage Costs</t>
  </si>
  <si>
    <t>Reserve Balance at the Time of the Storm</t>
  </si>
  <si>
    <t>Storm Cost Recovery Amount ($/kWh)</t>
  </si>
  <si>
    <t>Implementation Date Reserve Balance</t>
  </si>
  <si>
    <t>Scenario 1</t>
  </si>
  <si>
    <t>Scenario 2</t>
  </si>
  <si>
    <t>Scenario 3</t>
  </si>
  <si>
    <t>Storm Cost Recovery Amount ($)</t>
  </si>
  <si>
    <t>Replenish to Implementation Reserve Balance</t>
  </si>
  <si>
    <t>Storm Cost Recovery Amount ($/1,000kWh)</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</si>
</sst>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0_);_(* \(#,##0.0000\);_(* &quot;-&quot;??_);_(@_)"/>
    <numFmt numFmtId="167" formatCode="_(* #,##0.000000_);_(* \(#,##0.000000\);_(* &quot;-&quot;??_);_(@_)"/>
    <numFmt numFmtId="168" formatCode="&quot;$&quot;#,##0.0000_);[Red]\(&quot;$&quot;#,##0.0000\)"/>
  </numFmts>
  <fonts count="6"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color theme="1"/>
      <name val="Calibri"/>
      <family val="2"/>
    </font>
    <font>
      <b/>
      <sz val="11"/>
      <color theme="1"/>
      <name val="Calibri"/>
      <family val="2"/>
    </font>
  </fonts>
  <fills count="3">
    <fill>
      <patternFill patternType="none"/>
    </fill>
    <fill>
      <patternFill patternType="gray125"/>
    </fill>
    <fill>
      <patternFill patternType="solid">
        <fgColor rgb="FFFBD4B4"/>
        <bgColor indexed="64"/>
      </patternFill>
    </fill>
  </fills>
  <borders count="6">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
    <xf numFmtId="0" fontId="0" fillId="0" borderId="0" xfId="0"/>
    <xf numFmtId="0" fontId="3" fillId="0" borderId="0" xfId="0" applyFont="1"/>
    <xf numFmtId="164" fontId="0" fillId="0" borderId="0" xfId="2" applyNumberFormat="1" applyFont="1"/>
    <xf numFmtId="43" fontId="0" fillId="0" borderId="0" xfId="1" applyFont="1"/>
    <xf numFmtId="165" fontId="0" fillId="0" borderId="0" xfId="1" applyNumberFormat="1" applyFont="1"/>
    <xf numFmtId="0" fontId="0" fillId="0" borderId="1" xfId="0" applyBorder="1"/>
    <xf numFmtId="0" fontId="0" fillId="0" borderId="0" xfId="0" applyFill="1" applyBorder="1"/>
    <xf numFmtId="0" fontId="2" fillId="0" borderId="0" xfId="0" applyFont="1"/>
    <xf numFmtId="164" fontId="2" fillId="0" borderId="0" xfId="2" applyNumberFormat="1" applyFont="1"/>
    <xf numFmtId="167" fontId="0" fillId="0" borderId="0" xfId="1" applyNumberFormat="1" applyFont="1"/>
    <xf numFmtId="166" fontId="0" fillId="0" borderId="0" xfId="0" applyNumberFormat="1"/>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6" fontId="4" fillId="0" borderId="5" xfId="0" applyNumberFormat="1" applyFont="1" applyBorder="1" applyAlignment="1">
      <alignment horizontal="center" vertical="center" wrapText="1"/>
    </xf>
    <xf numFmtId="0" fontId="5" fillId="2" borderId="4" xfId="0" applyFont="1" applyFill="1" applyBorder="1" applyAlignment="1">
      <alignment vertical="center"/>
    </xf>
    <xf numFmtId="44" fontId="4" fillId="0" borderId="5" xfId="2" applyFont="1" applyBorder="1" applyAlignment="1">
      <alignment horizontal="center" vertical="center" wrapText="1"/>
    </xf>
    <xf numFmtId="168" fontId="4" fillId="0" borderId="5" xfId="0" applyNumberFormat="1" applyFont="1" applyBorder="1" applyAlignment="1">
      <alignment horizontal="center" vertical="center" wrapText="1"/>
    </xf>
    <xf numFmtId="5" fontId="4" fillId="0" borderId="5" xfId="0" applyNumberFormat="1"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abSelected="1" workbookViewId="0">
      <selection activeCell="D17" sqref="D17"/>
    </sheetView>
  </sheetViews>
  <sheetFormatPr defaultRowHeight="15" x14ac:dyDescent="0.25"/>
  <cols>
    <col min="1" max="1" width="49.42578125" bestFit="1" customWidth="1"/>
    <col min="2" max="4" width="11.5703125" bestFit="1" customWidth="1"/>
  </cols>
  <sheetData>
    <row r="1" spans="1:4" x14ac:dyDescent="0.25">
      <c r="A1" t="s">
        <v>8</v>
      </c>
    </row>
    <row r="2" spans="1:4" ht="15.75" thickBot="1" x14ac:dyDescent="0.3">
      <c r="A2" s="7" t="s">
        <v>9</v>
      </c>
    </row>
    <row r="3" spans="1:4" ht="15.75" thickBot="1" x14ac:dyDescent="0.3">
      <c r="A3" s="11"/>
      <c r="B3" s="12" t="s">
        <v>18</v>
      </c>
      <c r="C3" s="12" t="s">
        <v>19</v>
      </c>
      <c r="D3" s="12" t="s">
        <v>20</v>
      </c>
    </row>
    <row r="4" spans="1:4" ht="15.75" thickBot="1" x14ac:dyDescent="0.3">
      <c r="A4" s="14" t="s">
        <v>10</v>
      </c>
      <c r="B4" s="13">
        <v>35000000</v>
      </c>
      <c r="C4" s="13">
        <v>35000000</v>
      </c>
      <c r="D4" s="13">
        <v>35000000</v>
      </c>
    </row>
    <row r="5" spans="1:4" ht="15.75" thickBot="1" x14ac:dyDescent="0.3">
      <c r="A5" s="14" t="s">
        <v>11</v>
      </c>
      <c r="B5" s="13">
        <v>20000000</v>
      </c>
      <c r="C5" s="13">
        <v>40000000</v>
      </c>
      <c r="D5" s="13">
        <v>40000000</v>
      </c>
    </row>
    <row r="6" spans="1:4" ht="15.75" thickBot="1" x14ac:dyDescent="0.3">
      <c r="A6" s="14" t="s">
        <v>12</v>
      </c>
      <c r="B6" s="13">
        <v>10000000</v>
      </c>
      <c r="C6" s="13">
        <v>20000000</v>
      </c>
      <c r="D6" s="13">
        <v>45000000</v>
      </c>
    </row>
    <row r="7" spans="1:4" ht="15.75" thickBot="1" x14ac:dyDescent="0.3">
      <c r="A7" s="14" t="s">
        <v>13</v>
      </c>
      <c r="B7" s="13">
        <v>10000000</v>
      </c>
      <c r="C7" s="13">
        <v>20000000</v>
      </c>
      <c r="D7" s="17">
        <v>-5000000</v>
      </c>
    </row>
    <row r="8" spans="1:4" ht="15.75" thickBot="1" x14ac:dyDescent="0.3">
      <c r="A8" s="14" t="s">
        <v>21</v>
      </c>
      <c r="B8" s="15">
        <v>0</v>
      </c>
      <c r="C8" s="15">
        <v>0</v>
      </c>
      <c r="D8" s="13">
        <f>WorkPaper!B18</f>
        <v>40000000</v>
      </c>
    </row>
    <row r="9" spans="1:4" ht="15.75" thickBot="1" x14ac:dyDescent="0.3">
      <c r="A9" s="14" t="s">
        <v>23</v>
      </c>
      <c r="B9" s="15">
        <v>0</v>
      </c>
      <c r="C9" s="15">
        <v>0</v>
      </c>
      <c r="D9" s="16">
        <f>WorkPaper!B19</f>
        <v>3.628932600807631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A23" sqref="A23"/>
    </sheetView>
  </sheetViews>
  <sheetFormatPr defaultRowHeight="15" x14ac:dyDescent="0.25"/>
  <cols>
    <col min="1" max="1" width="47.85546875" customWidth="1"/>
    <col min="2" max="2" width="20" style="2" bestFit="1" customWidth="1"/>
    <col min="3" max="3" width="9.7109375" bestFit="1" customWidth="1"/>
  </cols>
  <sheetData>
    <row r="1" spans="1:2" x14ac:dyDescent="0.25">
      <c r="A1" t="s">
        <v>8</v>
      </c>
    </row>
    <row r="2" spans="1:2" x14ac:dyDescent="0.25">
      <c r="A2" s="7" t="s">
        <v>9</v>
      </c>
    </row>
    <row r="4" spans="1:2" x14ac:dyDescent="0.25">
      <c r="A4" s="1" t="s">
        <v>0</v>
      </c>
    </row>
    <row r="5" spans="1:2" x14ac:dyDescent="0.25">
      <c r="A5" t="s">
        <v>14</v>
      </c>
      <c r="B5" s="2">
        <v>110000000</v>
      </c>
    </row>
    <row r="6" spans="1:2" x14ac:dyDescent="0.25">
      <c r="A6" t="s">
        <v>14</v>
      </c>
      <c r="B6" s="2">
        <v>45000000</v>
      </c>
    </row>
    <row r="7" spans="1:2" x14ac:dyDescent="0.25">
      <c r="A7" t="s">
        <v>15</v>
      </c>
      <c r="B7" s="2">
        <v>40000000</v>
      </c>
    </row>
    <row r="8" spans="1:2" x14ac:dyDescent="0.25">
      <c r="A8" t="s">
        <v>17</v>
      </c>
      <c r="B8" s="2">
        <v>35000000</v>
      </c>
    </row>
    <row r="9" spans="1:2" x14ac:dyDescent="0.25">
      <c r="A9" t="s">
        <v>1</v>
      </c>
      <c r="B9" s="4">
        <f>11022524913</f>
        <v>11022524913</v>
      </c>
    </row>
    <row r="11" spans="1:2" x14ac:dyDescent="0.25">
      <c r="A11" s="5" t="s">
        <v>2</v>
      </c>
    </row>
    <row r="12" spans="1:2" x14ac:dyDescent="0.25">
      <c r="A12" s="6" t="s">
        <v>3</v>
      </c>
    </row>
    <row r="13" spans="1:2" x14ac:dyDescent="0.25">
      <c r="A13" s="6" t="s">
        <v>4</v>
      </c>
    </row>
    <row r="14" spans="1:2" x14ac:dyDescent="0.25">
      <c r="A14" s="6" t="s">
        <v>5</v>
      </c>
    </row>
    <row r="16" spans="1:2" x14ac:dyDescent="0.25">
      <c r="A16" t="s">
        <v>6</v>
      </c>
      <c r="B16" s="2">
        <f>B6-B7</f>
        <v>5000000</v>
      </c>
    </row>
    <row r="17" spans="1:6" x14ac:dyDescent="0.25">
      <c r="A17" t="s">
        <v>22</v>
      </c>
      <c r="B17" s="2">
        <f>B8</f>
        <v>35000000</v>
      </c>
    </row>
    <row r="18" spans="1:6" x14ac:dyDescent="0.25">
      <c r="A18" t="s">
        <v>21</v>
      </c>
      <c r="B18" s="8">
        <f>B16+B17</f>
        <v>40000000</v>
      </c>
      <c r="C18" t="s">
        <v>7</v>
      </c>
    </row>
    <row r="19" spans="1:6" x14ac:dyDescent="0.25">
      <c r="A19" t="s">
        <v>16</v>
      </c>
      <c r="B19" s="10">
        <f>B18/(B9/1000)</f>
        <v>3.628932600807631</v>
      </c>
      <c r="F19" s="10"/>
    </row>
    <row r="20" spans="1:6" x14ac:dyDescent="0.25">
      <c r="B20" s="9"/>
    </row>
    <row r="21" spans="1:6" x14ac:dyDescent="0.25">
      <c r="B21"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FCB3B24AFDCB40B0CC298408C3F915" ma:contentTypeVersion="13" ma:contentTypeDescription="Create a new document." ma:contentTypeScope="" ma:versionID="bb2078a80aea7d18c08b96031e7adcd7">
  <xsd:schema xmlns:xsd="http://www.w3.org/2001/XMLSchema" xmlns:xs="http://www.w3.org/2001/XMLSchema" xmlns:p="http://schemas.microsoft.com/office/2006/metadata/properties" xmlns:ns2="3b2b225c-bba3-4d8f-86c2-6a6ee720f379" targetNamespace="http://schemas.microsoft.com/office/2006/metadata/properties" ma:root="true" ma:fieldsID="700fd521037c430dadb4a9a96361a948" ns2:_="">
    <xsd:import namespace="3b2b225c-bba3-4d8f-86c2-6a6ee720f379"/>
    <xsd:element name="properties">
      <xsd:complexType>
        <xsd:sequence>
          <xsd:element name="documentManagement">
            <xsd:complexType>
              <xsd:all>
                <xsd:element ref="ns2:xjne" minOccurs="0"/>
                <xsd:element ref="ns2:yyqh" minOccurs="0"/>
                <xsd:element ref="ns2:vs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2b225c-bba3-4d8f-86c2-6a6ee720f379" elementFormDefault="qualified">
    <xsd:import namespace="http://schemas.microsoft.com/office/2006/documentManagement/types"/>
    <xsd:import namespace="http://schemas.microsoft.com/office/infopath/2007/PartnerControls"/>
    <xsd:element name="xjne" ma:index="10" nillable="true" ma:displayName="Assignment" ma:list="UserInfo" ma:internalName="xj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yyqh" ma:index="11" nillable="true" ma:displayName="Assingment" ma:list="UserInfo" ma:internalName="yyqh">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sct" ma:index="12" nillable="true" ma:displayName="Due Date" ma:internalName="vsct">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sct xmlns="3b2b225c-bba3-4d8f-86c2-6a6ee720f379" xsi:nil="true"/>
    <xjne xmlns="3b2b225c-bba3-4d8f-86c2-6a6ee720f379">
      <UserInfo>
        <DisplayName/>
        <AccountId xsi:nil="true"/>
        <AccountType/>
      </UserInfo>
    </xjne>
    <yyqh xmlns="3b2b225c-bba3-4d8f-86c2-6a6ee720f379">
      <UserInfo>
        <DisplayName/>
        <AccountId xsi:nil="true"/>
        <AccountType/>
      </UserInfo>
    </yyqh>
  </documentManagement>
</p:properties>
</file>

<file path=customXml/itemProps1.xml><?xml version="1.0" encoding="utf-8"?>
<ds:datastoreItem xmlns:ds="http://schemas.openxmlformats.org/officeDocument/2006/customXml" ds:itemID="{8ADAB5E6-1ECF-4E5B-ADDA-87DD9470F6EF}">
  <ds:schemaRefs>
    <ds:schemaRef ds:uri="http://schemas.microsoft.com/sharepoint/v3/contenttype/forms"/>
  </ds:schemaRefs>
</ds:datastoreItem>
</file>

<file path=customXml/itemProps2.xml><?xml version="1.0" encoding="utf-8"?>
<ds:datastoreItem xmlns:ds="http://schemas.openxmlformats.org/officeDocument/2006/customXml" ds:itemID="{7B9411A4-D2EF-4FEF-8692-CF8671123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2b225c-bba3-4d8f-86c2-6a6ee720f3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862A6-5A46-457B-AAC3-D90F7600A42D}">
  <ds:schemaRefs>
    <ds:schemaRef ds:uri="http://purl.org/dc/dcmitype/"/>
    <ds:schemaRef ds:uri="http://schemas.microsoft.com/office/2006/documentManagement/types"/>
    <ds:schemaRef ds:uri="3b2b225c-bba3-4d8f-86c2-6a6ee720f379"/>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593</vt:lpstr>
      <vt:lpstr>WorkPaper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Epperson, April</dc:creator>
  <cp:lastModifiedBy>Clark, Tracy (Gulf)</cp:lastModifiedBy>
  <cp:lastPrinted>2017-02-25T22:57:36Z</cp:lastPrinted>
  <dcterms:created xsi:type="dcterms:W3CDTF">2017-01-03T16:29:02Z</dcterms:created>
  <dcterms:modified xsi:type="dcterms:W3CDTF">2017-02-26T02:30:46Z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0x010100CCFCB3B24AFDCB40B0CC298408C3F915</vt:lpwstr>
  </property>
  <property fmtid="{D5CDD505-2E9C-101B-9397-08002B2CF9AE}" pid="3" name="_AdHocReviewCycleID">
    <vt:i4>824738017</vt:i4>
  </property>
  <property fmtid="{D5CDD505-2E9C-101B-9397-08002B2CF9AE}" pid="4" name="_NewReviewCycle">
    <vt:lpwstr/>
  </property>
  <property fmtid="{D5CDD505-2E9C-101B-9397-08002B2CF9AE}" pid="5" name="_EmailSubject">
    <vt:lpwstr>Jackie:  Staff 15th  ROG 593</vt:lpwstr>
  </property>
  <property fmtid="{D5CDD505-2E9C-101B-9397-08002B2CF9AE}" pid="6" name="_AuthorEmail">
    <vt:lpwstr>TADAIR@southernco.com</vt:lpwstr>
  </property>
  <property fmtid="{D5CDD505-2E9C-101B-9397-08002B2CF9AE}" pid="7" name="_AuthorEmailDisplayName">
    <vt:lpwstr>Adair, Traci</vt:lpwstr>
  </property>
  <property fmtid="{D5CDD505-2E9C-101B-9397-08002B2CF9AE}" pid="8" name="_ReviewingToolsShownOnce">
    <vt:lpwstr/>
  </property>
</Properties>
</file>